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7100" windowHeight="10740" firstSheet="6" activeTab="10"/>
  </bookViews>
  <sheets>
    <sheet name="PMX+turniej" sheetId="1" r:id="rId1"/>
    <sheet name="PMX+ruletka" sheetId="3" r:id="rId2"/>
    <sheet name="CiL+turniej" sheetId="4" r:id="rId3"/>
    <sheet name="CiL+ruletka" sheetId="5" r:id="rId4"/>
    <sheet name="CX+turniej" sheetId="6" r:id="rId5"/>
    <sheet name="CX+ruletka" sheetId="8" r:id="rId6"/>
    <sheet name="OX+turniej" sheetId="7" r:id="rId7"/>
    <sheet name="OX+ruletka" sheetId="9" r:id="rId8"/>
    <sheet name="zachłanny+losowo" sheetId="2" r:id="rId9"/>
    <sheet name="porównanie" sheetId="10" r:id="rId10"/>
    <sheet name="12345" sheetId="11" r:id="rId11"/>
  </sheets>
  <calcPr calcId="124519"/>
</workbook>
</file>

<file path=xl/calcChain.xml><?xml version="1.0" encoding="utf-8"?>
<calcChain xmlns="http://schemas.openxmlformats.org/spreadsheetml/2006/main">
  <c r="R20" i="11"/>
  <c r="Q20"/>
  <c r="P20"/>
  <c r="R19"/>
  <c r="Q19"/>
  <c r="P19"/>
  <c r="R18"/>
  <c r="Q18"/>
  <c r="P18"/>
  <c r="R17"/>
  <c r="Q17"/>
  <c r="P17"/>
  <c r="R16"/>
  <c r="Q16"/>
  <c r="P16"/>
  <c r="L20"/>
  <c r="K20"/>
  <c r="J20"/>
  <c r="L19"/>
  <c r="K19"/>
  <c r="J19"/>
  <c r="L18"/>
  <c r="K18"/>
  <c r="J18"/>
  <c r="L17"/>
  <c r="K17"/>
  <c r="J17"/>
  <c r="L16"/>
  <c r="K16"/>
  <c r="J16"/>
  <c r="F20"/>
  <c r="E20"/>
  <c r="D20"/>
  <c r="F19"/>
  <c r="E19"/>
  <c r="D19"/>
  <c r="F18"/>
  <c r="E18"/>
  <c r="D18"/>
  <c r="F17"/>
  <c r="E17"/>
  <c r="D17"/>
  <c r="F16"/>
  <c r="E16"/>
  <c r="D16"/>
  <c r="BB23" i="10"/>
  <c r="BA23"/>
  <c r="AZ23"/>
  <c r="BB22"/>
  <c r="BA22"/>
  <c r="AZ22"/>
  <c r="BB21"/>
  <c r="BA21"/>
  <c r="AZ21"/>
  <c r="BB20"/>
  <c r="BA20"/>
  <c r="AZ20"/>
  <c r="BB19"/>
  <c r="BA19"/>
  <c r="AZ19"/>
  <c r="AV23"/>
  <c r="AU23"/>
  <c r="AT23"/>
  <c r="AV22"/>
  <c r="AU22"/>
  <c r="AT22"/>
  <c r="AV21"/>
  <c r="AU21"/>
  <c r="AT21"/>
  <c r="AV20"/>
  <c r="AU20"/>
  <c r="AT20"/>
  <c r="AV19"/>
  <c r="AU19"/>
  <c r="AT19"/>
  <c r="AP23"/>
  <c r="AO23"/>
  <c r="AN23"/>
  <c r="AP22"/>
  <c r="AO22"/>
  <c r="AN22"/>
  <c r="AP21"/>
  <c r="AO21"/>
  <c r="AN21"/>
  <c r="AP20"/>
  <c r="AO20"/>
  <c r="AN20"/>
  <c r="AP19"/>
  <c r="AO19"/>
  <c r="AN19"/>
  <c r="AJ23"/>
  <c r="AI23"/>
  <c r="AH23"/>
  <c r="AJ22"/>
  <c r="AI22"/>
  <c r="AH22"/>
  <c r="AJ21"/>
  <c r="AI21"/>
  <c r="AH21"/>
  <c r="AJ20"/>
  <c r="AI20"/>
  <c r="AH20"/>
  <c r="AJ19"/>
  <c r="AI19"/>
  <c r="AH19"/>
  <c r="AD23"/>
  <c r="AC23"/>
  <c r="AB23"/>
  <c r="AD22"/>
  <c r="AC22"/>
  <c r="AB22"/>
  <c r="AD21"/>
  <c r="AC21"/>
  <c r="AB21"/>
  <c r="AD20"/>
  <c r="AC20"/>
  <c r="AB20"/>
  <c r="AD19"/>
  <c r="AC19"/>
  <c r="AB19"/>
  <c r="Q22" i="2"/>
  <c r="P22"/>
  <c r="O22"/>
  <c r="Q21"/>
  <c r="P21"/>
  <c r="O21"/>
  <c r="Q20"/>
  <c r="P20"/>
  <c r="O20"/>
  <c r="Q19"/>
  <c r="P19"/>
  <c r="O19"/>
  <c r="Q18"/>
  <c r="P18"/>
  <c r="O18"/>
  <c r="E47"/>
  <c r="D47"/>
  <c r="C47"/>
  <c r="E46"/>
  <c r="D46"/>
  <c r="C46"/>
  <c r="E45"/>
  <c r="D45"/>
  <c r="C45"/>
  <c r="E44"/>
  <c r="D44"/>
  <c r="C44"/>
  <c r="E43"/>
  <c r="D43"/>
  <c r="C43"/>
  <c r="K22"/>
  <c r="J22"/>
  <c r="I22"/>
  <c r="K21"/>
  <c r="J21"/>
  <c r="I21"/>
  <c r="K20"/>
  <c r="J20"/>
  <c r="I20"/>
  <c r="K19"/>
  <c r="J19"/>
  <c r="I19"/>
  <c r="K18"/>
  <c r="J18"/>
  <c r="I18"/>
  <c r="D93" i="7"/>
  <c r="E93"/>
  <c r="F93"/>
  <c r="D94"/>
  <c r="E94"/>
  <c r="F94"/>
  <c r="D95"/>
  <c r="E95"/>
  <c r="F95"/>
  <c r="D96"/>
  <c r="E96"/>
  <c r="F96"/>
  <c r="D97"/>
  <c r="E97"/>
  <c r="F97"/>
  <c r="F145" l="1"/>
  <c r="E145"/>
  <c r="D145"/>
  <c r="F144"/>
  <c r="E144"/>
  <c r="D144"/>
  <c r="F143"/>
  <c r="E143"/>
  <c r="D143"/>
  <c r="F142"/>
  <c r="E142"/>
  <c r="D142"/>
  <c r="F141"/>
  <c r="E141"/>
  <c r="D141"/>
  <c r="F136" i="9"/>
  <c r="E136"/>
  <c r="D136"/>
  <c r="F135"/>
  <c r="E135"/>
  <c r="D135"/>
  <c r="F134"/>
  <c r="E134"/>
  <c r="D134"/>
  <c r="F133"/>
  <c r="E133"/>
  <c r="D133"/>
  <c r="F132"/>
  <c r="E132"/>
  <c r="D132"/>
  <c r="F113"/>
  <c r="E113"/>
  <c r="D113"/>
  <c r="F112"/>
  <c r="E112"/>
  <c r="D112"/>
  <c r="F111"/>
  <c r="E111"/>
  <c r="D111"/>
  <c r="F110"/>
  <c r="E110"/>
  <c r="D110"/>
  <c r="F109"/>
  <c r="E109"/>
  <c r="D109"/>
  <c r="F91"/>
  <c r="E91"/>
  <c r="D91"/>
  <c r="F90"/>
  <c r="E90"/>
  <c r="D90"/>
  <c r="F89"/>
  <c r="E89"/>
  <c r="D89"/>
  <c r="F88"/>
  <c r="E88"/>
  <c r="D88"/>
  <c r="F87"/>
  <c r="E87"/>
  <c r="D87"/>
  <c r="X67"/>
  <c r="W67"/>
  <c r="V67"/>
  <c r="X66"/>
  <c r="W66"/>
  <c r="V66"/>
  <c r="X65"/>
  <c r="W65"/>
  <c r="V65"/>
  <c r="X64"/>
  <c r="W64"/>
  <c r="V64"/>
  <c r="X63"/>
  <c r="W63"/>
  <c r="V63"/>
  <c r="X44"/>
  <c r="W44"/>
  <c r="V44"/>
  <c r="X43"/>
  <c r="W43"/>
  <c r="V43"/>
  <c r="X42"/>
  <c r="W42"/>
  <c r="V42"/>
  <c r="X41"/>
  <c r="W41"/>
  <c r="V41"/>
  <c r="X40"/>
  <c r="W40"/>
  <c r="V40"/>
  <c r="X93" i="8"/>
  <c r="W93"/>
  <c r="V93"/>
  <c r="X92"/>
  <c r="W92"/>
  <c r="V92"/>
  <c r="X91"/>
  <c r="W91"/>
  <c r="V91"/>
  <c r="X90"/>
  <c r="W90"/>
  <c r="V90"/>
  <c r="X89"/>
  <c r="W89"/>
  <c r="V89"/>
  <c r="R93"/>
  <c r="Q93"/>
  <c r="P93"/>
  <c r="R92"/>
  <c r="Q92"/>
  <c r="P92"/>
  <c r="R91"/>
  <c r="Q91"/>
  <c r="P91"/>
  <c r="R90"/>
  <c r="Q90"/>
  <c r="P90"/>
  <c r="R89"/>
  <c r="Q89"/>
  <c r="P89"/>
  <c r="X23" i="10"/>
  <c r="W23"/>
  <c r="V23"/>
  <c r="X22"/>
  <c r="W22"/>
  <c r="V22"/>
  <c r="X21"/>
  <c r="W21"/>
  <c r="V21"/>
  <c r="X20"/>
  <c r="W20"/>
  <c r="V20"/>
  <c r="X19"/>
  <c r="W19"/>
  <c r="V19"/>
  <c r="R23"/>
  <c r="Q23"/>
  <c r="P23"/>
  <c r="R22"/>
  <c r="Q22"/>
  <c r="P22"/>
  <c r="R21"/>
  <c r="Q21"/>
  <c r="P21"/>
  <c r="R20"/>
  <c r="Q20"/>
  <c r="P20"/>
  <c r="R19"/>
  <c r="Q19"/>
  <c r="P19"/>
  <c r="L23"/>
  <c r="K23"/>
  <c r="J23"/>
  <c r="L22"/>
  <c r="K22"/>
  <c r="J22"/>
  <c r="L21"/>
  <c r="K21"/>
  <c r="J21"/>
  <c r="L20"/>
  <c r="K20"/>
  <c r="J20"/>
  <c r="L19"/>
  <c r="K19"/>
  <c r="J19"/>
  <c r="F23"/>
  <c r="E23"/>
  <c r="D23"/>
  <c r="F22"/>
  <c r="E22"/>
  <c r="D22"/>
  <c r="F21"/>
  <c r="E21"/>
  <c r="D21"/>
  <c r="F20"/>
  <c r="E20"/>
  <c r="D20"/>
  <c r="F19"/>
  <c r="E19"/>
  <c r="D19"/>
  <c r="L93" i="8"/>
  <c r="K93"/>
  <c r="J93"/>
  <c r="L92"/>
  <c r="K92"/>
  <c r="J92"/>
  <c r="L91"/>
  <c r="K91"/>
  <c r="J91"/>
  <c r="L90"/>
  <c r="K90"/>
  <c r="J90"/>
  <c r="L89"/>
  <c r="K89"/>
  <c r="J89"/>
  <c r="F93"/>
  <c r="E93"/>
  <c r="D93"/>
  <c r="F92"/>
  <c r="E92"/>
  <c r="D92"/>
  <c r="F91"/>
  <c r="E91"/>
  <c r="D91"/>
  <c r="F90"/>
  <c r="E90"/>
  <c r="D90"/>
  <c r="F89"/>
  <c r="E89"/>
  <c r="D89"/>
  <c r="AD44"/>
  <c r="AC44"/>
  <c r="AB44"/>
  <c r="AD43"/>
  <c r="AC43"/>
  <c r="AB43"/>
  <c r="AD42"/>
  <c r="AC42"/>
  <c r="AB42"/>
  <c r="AD41"/>
  <c r="AC41"/>
  <c r="AB41"/>
  <c r="AD40"/>
  <c r="AC40"/>
  <c r="AB40"/>
  <c r="X44"/>
  <c r="W44"/>
  <c r="V44"/>
  <c r="X43"/>
  <c r="W43"/>
  <c r="V43"/>
  <c r="X42"/>
  <c r="W42"/>
  <c r="V42"/>
  <c r="X41"/>
  <c r="W41"/>
  <c r="V41"/>
  <c r="X40"/>
  <c r="W40"/>
  <c r="V40"/>
  <c r="R67" i="9"/>
  <c r="Q67"/>
  <c r="P67"/>
  <c r="L67"/>
  <c r="K67"/>
  <c r="J67"/>
  <c r="F67"/>
  <c r="E67"/>
  <c r="D67"/>
  <c r="R66"/>
  <c r="Q66"/>
  <c r="P66"/>
  <c r="L66"/>
  <c r="K66"/>
  <c r="J66"/>
  <c r="F66"/>
  <c r="E66"/>
  <c r="D66"/>
  <c r="R65"/>
  <c r="Q65"/>
  <c r="P65"/>
  <c r="L65"/>
  <c r="K65"/>
  <c r="J65"/>
  <c r="F65"/>
  <c r="E65"/>
  <c r="D65"/>
  <c r="R64"/>
  <c r="Q64"/>
  <c r="P64"/>
  <c r="L64"/>
  <c r="K64"/>
  <c r="J64"/>
  <c r="F64"/>
  <c r="E64"/>
  <c r="D64"/>
  <c r="R63"/>
  <c r="Q63"/>
  <c r="P63"/>
  <c r="L63"/>
  <c r="K63"/>
  <c r="J63"/>
  <c r="F63"/>
  <c r="E63"/>
  <c r="D63"/>
  <c r="R44"/>
  <c r="Q44"/>
  <c r="P44"/>
  <c r="L44"/>
  <c r="K44"/>
  <c r="J44"/>
  <c r="F44"/>
  <c r="E44"/>
  <c r="D44"/>
  <c r="R43"/>
  <c r="Q43"/>
  <c r="P43"/>
  <c r="L43"/>
  <c r="K43"/>
  <c r="J43"/>
  <c r="F43"/>
  <c r="E43"/>
  <c r="D43"/>
  <c r="R42"/>
  <c r="Q42"/>
  <c r="P42"/>
  <c r="L42"/>
  <c r="K42"/>
  <c r="J42"/>
  <c r="F42"/>
  <c r="E42"/>
  <c r="D42"/>
  <c r="R41"/>
  <c r="Q41"/>
  <c r="P41"/>
  <c r="L41"/>
  <c r="K41"/>
  <c r="J41"/>
  <c r="F41"/>
  <c r="E41"/>
  <c r="D41"/>
  <c r="R40"/>
  <c r="Q40"/>
  <c r="P40"/>
  <c r="L40"/>
  <c r="K40"/>
  <c r="J40"/>
  <c r="F40"/>
  <c r="E40"/>
  <c r="D40"/>
  <c r="F22"/>
  <c r="E22"/>
  <c r="D22"/>
  <c r="F21"/>
  <c r="E21"/>
  <c r="D21"/>
  <c r="F20"/>
  <c r="E20"/>
  <c r="D20"/>
  <c r="F19"/>
  <c r="E19"/>
  <c r="D19"/>
  <c r="F18"/>
  <c r="E18"/>
  <c r="D18"/>
  <c r="R67" i="8"/>
  <c r="Q67"/>
  <c r="P67"/>
  <c r="L67"/>
  <c r="K67"/>
  <c r="J67"/>
  <c r="F67"/>
  <c r="E67"/>
  <c r="D67"/>
  <c r="R66"/>
  <c r="Q66"/>
  <c r="P66"/>
  <c r="L66"/>
  <c r="K66"/>
  <c r="J66"/>
  <c r="F66"/>
  <c r="E66"/>
  <c r="D66"/>
  <c r="R65"/>
  <c r="Q65"/>
  <c r="P65"/>
  <c r="L65"/>
  <c r="K65"/>
  <c r="J65"/>
  <c r="F65"/>
  <c r="E65"/>
  <c r="D65"/>
  <c r="R64"/>
  <c r="Q64"/>
  <c r="P64"/>
  <c r="L64"/>
  <c r="K64"/>
  <c r="J64"/>
  <c r="F64"/>
  <c r="E64"/>
  <c r="D64"/>
  <c r="R63"/>
  <c r="Q63"/>
  <c r="P63"/>
  <c r="L63"/>
  <c r="K63"/>
  <c r="J63"/>
  <c r="F63"/>
  <c r="E63"/>
  <c r="D63"/>
  <c r="R44"/>
  <c r="Q44"/>
  <c r="P44"/>
  <c r="L44"/>
  <c r="K44"/>
  <c r="J44"/>
  <c r="F44"/>
  <c r="E44"/>
  <c r="D44"/>
  <c r="R43"/>
  <c r="Q43"/>
  <c r="P43"/>
  <c r="L43"/>
  <c r="K43"/>
  <c r="J43"/>
  <c r="F43"/>
  <c r="E43"/>
  <c r="D43"/>
  <c r="R42"/>
  <c r="Q42"/>
  <c r="P42"/>
  <c r="L42"/>
  <c r="K42"/>
  <c r="J42"/>
  <c r="F42"/>
  <c r="E42"/>
  <c r="D42"/>
  <c r="R41"/>
  <c r="Q41"/>
  <c r="P41"/>
  <c r="L41"/>
  <c r="K41"/>
  <c r="J41"/>
  <c r="F41"/>
  <c r="E41"/>
  <c r="D41"/>
  <c r="R40"/>
  <c r="Q40"/>
  <c r="P40"/>
  <c r="L40"/>
  <c r="K40"/>
  <c r="J40"/>
  <c r="F40"/>
  <c r="E40"/>
  <c r="D40"/>
  <c r="F22"/>
  <c r="E22"/>
  <c r="D22"/>
  <c r="F21"/>
  <c r="E21"/>
  <c r="D21"/>
  <c r="F20"/>
  <c r="E20"/>
  <c r="D20"/>
  <c r="F19"/>
  <c r="E19"/>
  <c r="D19"/>
  <c r="F18"/>
  <c r="E18"/>
  <c r="D18"/>
  <c r="F122" i="7"/>
  <c r="E122"/>
  <c r="D122"/>
  <c r="F121"/>
  <c r="E121"/>
  <c r="D121"/>
  <c r="F120"/>
  <c r="E120"/>
  <c r="D120"/>
  <c r="F119"/>
  <c r="E119"/>
  <c r="D119"/>
  <c r="F118"/>
  <c r="E118"/>
  <c r="D118"/>
  <c r="AD70"/>
  <c r="AC70"/>
  <c r="AB70"/>
  <c r="AD69"/>
  <c r="AC69"/>
  <c r="AB69"/>
  <c r="AD68"/>
  <c r="AC68"/>
  <c r="AB68"/>
  <c r="AD67"/>
  <c r="AC67"/>
  <c r="AB67"/>
  <c r="AD66"/>
  <c r="AC66"/>
  <c r="AB66"/>
  <c r="AD47"/>
  <c r="AC47"/>
  <c r="AB47"/>
  <c r="AD46"/>
  <c r="AC46"/>
  <c r="AB46"/>
  <c r="AD45"/>
  <c r="AC45"/>
  <c r="AB45"/>
  <c r="AD44"/>
  <c r="AC44"/>
  <c r="AB44"/>
  <c r="AD43"/>
  <c r="AC43"/>
  <c r="AB43"/>
  <c r="X70"/>
  <c r="W70"/>
  <c r="V70"/>
  <c r="X69"/>
  <c r="W69"/>
  <c r="V69"/>
  <c r="X68"/>
  <c r="W68"/>
  <c r="V68"/>
  <c r="X67"/>
  <c r="W67"/>
  <c r="V67"/>
  <c r="X66"/>
  <c r="W66"/>
  <c r="V66"/>
  <c r="X47"/>
  <c r="W47"/>
  <c r="V47"/>
  <c r="X46"/>
  <c r="W46"/>
  <c r="V46"/>
  <c r="X45"/>
  <c r="W45"/>
  <c r="V45"/>
  <c r="X44"/>
  <c r="W44"/>
  <c r="V44"/>
  <c r="X43"/>
  <c r="W43"/>
  <c r="V43"/>
  <c r="L100" i="6"/>
  <c r="K100"/>
  <c r="J100"/>
  <c r="L99"/>
  <c r="K99"/>
  <c r="J99"/>
  <c r="L98"/>
  <c r="K98"/>
  <c r="J98"/>
  <c r="L97"/>
  <c r="K97"/>
  <c r="J97"/>
  <c r="L96"/>
  <c r="K96"/>
  <c r="J96"/>
  <c r="R70" i="7"/>
  <c r="Q70"/>
  <c r="P70"/>
  <c r="L70"/>
  <c r="K70"/>
  <c r="J70"/>
  <c r="F70"/>
  <c r="E70"/>
  <c r="D70"/>
  <c r="R69"/>
  <c r="Q69"/>
  <c r="P69"/>
  <c r="L69"/>
  <c r="K69"/>
  <c r="J69"/>
  <c r="F69"/>
  <c r="E69"/>
  <c r="D69"/>
  <c r="R68"/>
  <c r="Q68"/>
  <c r="P68"/>
  <c r="L68"/>
  <c r="K68"/>
  <c r="J68"/>
  <c r="F68"/>
  <c r="E68"/>
  <c r="D68"/>
  <c r="R67"/>
  <c r="Q67"/>
  <c r="P67"/>
  <c r="L67"/>
  <c r="K67"/>
  <c r="J67"/>
  <c r="F67"/>
  <c r="E67"/>
  <c r="D67"/>
  <c r="R66"/>
  <c r="Q66"/>
  <c r="P66"/>
  <c r="L66"/>
  <c r="K66"/>
  <c r="J66"/>
  <c r="F66"/>
  <c r="E66"/>
  <c r="D66"/>
  <c r="R47"/>
  <c r="Q47"/>
  <c r="P47"/>
  <c r="L47"/>
  <c r="K47"/>
  <c r="J47"/>
  <c r="F47"/>
  <c r="E47"/>
  <c r="D47"/>
  <c r="R46"/>
  <c r="Q46"/>
  <c r="P46"/>
  <c r="L46"/>
  <c r="K46"/>
  <c r="J46"/>
  <c r="F46"/>
  <c r="E46"/>
  <c r="D46"/>
  <c r="R45"/>
  <c r="Q45"/>
  <c r="P45"/>
  <c r="L45"/>
  <c r="K45"/>
  <c r="J45"/>
  <c r="F45"/>
  <c r="E45"/>
  <c r="D45"/>
  <c r="R44"/>
  <c r="Q44"/>
  <c r="P44"/>
  <c r="L44"/>
  <c r="K44"/>
  <c r="J44"/>
  <c r="F44"/>
  <c r="E44"/>
  <c r="D44"/>
  <c r="R43"/>
  <c r="Q43"/>
  <c r="P43"/>
  <c r="L43"/>
  <c r="K43"/>
  <c r="J43"/>
  <c r="F43"/>
  <c r="E43"/>
  <c r="D43"/>
  <c r="F25"/>
  <c r="E25"/>
  <c r="D25"/>
  <c r="F24"/>
  <c r="E24"/>
  <c r="D24"/>
  <c r="F23"/>
  <c r="E23"/>
  <c r="D23"/>
  <c r="F22"/>
  <c r="E22"/>
  <c r="D22"/>
  <c r="F21"/>
  <c r="E21"/>
  <c r="D21"/>
  <c r="F100" i="6"/>
  <c r="E100"/>
  <c r="D100"/>
  <c r="F99"/>
  <c r="E99"/>
  <c r="D99"/>
  <c r="F98"/>
  <c r="E98"/>
  <c r="D98"/>
  <c r="F97"/>
  <c r="E97"/>
  <c r="D97"/>
  <c r="F96"/>
  <c r="E96"/>
  <c r="D96"/>
  <c r="AD48"/>
  <c r="AC48"/>
  <c r="AB48"/>
  <c r="AD47"/>
  <c r="AC47"/>
  <c r="AB47"/>
  <c r="AD46"/>
  <c r="AC46"/>
  <c r="AB46"/>
  <c r="AD45"/>
  <c r="AC45"/>
  <c r="AB45"/>
  <c r="AD44"/>
  <c r="AC44"/>
  <c r="AB44"/>
  <c r="X48"/>
  <c r="W48"/>
  <c r="V48"/>
  <c r="X47"/>
  <c r="W47"/>
  <c r="V47"/>
  <c r="X46"/>
  <c r="W46"/>
  <c r="V46"/>
  <c r="X45"/>
  <c r="W45"/>
  <c r="V45"/>
  <c r="X44"/>
  <c r="W44"/>
  <c r="V44"/>
  <c r="R71"/>
  <c r="Q71"/>
  <c r="P71"/>
  <c r="R70"/>
  <c r="Q70"/>
  <c r="P70"/>
  <c r="R69"/>
  <c r="Q69"/>
  <c r="P69"/>
  <c r="R68"/>
  <c r="Q68"/>
  <c r="P68"/>
  <c r="R67"/>
  <c r="Q67"/>
  <c r="P67"/>
  <c r="R48"/>
  <c r="Q48"/>
  <c r="P48"/>
  <c r="R47"/>
  <c r="Q47"/>
  <c r="P47"/>
  <c r="R46"/>
  <c r="Q46"/>
  <c r="P46"/>
  <c r="R45"/>
  <c r="Q45"/>
  <c r="P45"/>
  <c r="R44"/>
  <c r="Q44"/>
  <c r="P44"/>
  <c r="L71"/>
  <c r="K71"/>
  <c r="J71"/>
  <c r="L70"/>
  <c r="K70"/>
  <c r="J70"/>
  <c r="L69"/>
  <c r="K69"/>
  <c r="J69"/>
  <c r="L68"/>
  <c r="K68"/>
  <c r="J68"/>
  <c r="L67"/>
  <c r="K67"/>
  <c r="J67"/>
  <c r="L48"/>
  <c r="K48"/>
  <c r="J48"/>
  <c r="L47"/>
  <c r="K47"/>
  <c r="J47"/>
  <c r="L46"/>
  <c r="K46"/>
  <c r="J46"/>
  <c r="L45"/>
  <c r="K45"/>
  <c r="J45"/>
  <c r="L44"/>
  <c r="K44"/>
  <c r="J44"/>
  <c r="F71"/>
  <c r="E71"/>
  <c r="D71"/>
  <c r="F70"/>
  <c r="E70"/>
  <c r="D70"/>
  <c r="F69"/>
  <c r="E69"/>
  <c r="D69"/>
  <c r="F68"/>
  <c r="E68"/>
  <c r="D68"/>
  <c r="F67"/>
  <c r="E67"/>
  <c r="D67"/>
  <c r="F48"/>
  <c r="E48"/>
  <c r="D48"/>
  <c r="F47"/>
  <c r="E47"/>
  <c r="D47"/>
  <c r="F46"/>
  <c r="E46"/>
  <c r="D46"/>
  <c r="F45"/>
  <c r="E45"/>
  <c r="D45"/>
  <c r="F44"/>
  <c r="E44"/>
  <c r="D44"/>
  <c r="F26"/>
  <c r="E26"/>
  <c r="D26"/>
  <c r="F25"/>
  <c r="E25"/>
  <c r="D25"/>
  <c r="F24"/>
  <c r="E24"/>
  <c r="D24"/>
  <c r="F23"/>
  <c r="E23"/>
  <c r="D23"/>
  <c r="F22"/>
  <c r="E22"/>
  <c r="D22"/>
  <c r="D297" i="1"/>
  <c r="Q301"/>
  <c r="P301"/>
  <c r="O301"/>
  <c r="K301"/>
  <c r="J301"/>
  <c r="I301"/>
  <c r="E301"/>
  <c r="D301"/>
  <c r="C301"/>
  <c r="Q300"/>
  <c r="P300"/>
  <c r="O300"/>
  <c r="K300"/>
  <c r="J300"/>
  <c r="I300"/>
  <c r="E300"/>
  <c r="D300"/>
  <c r="C300"/>
  <c r="Q299"/>
  <c r="P299"/>
  <c r="O299"/>
  <c r="K299"/>
  <c r="J299"/>
  <c r="I299"/>
  <c r="E299"/>
  <c r="D299"/>
  <c r="C299"/>
  <c r="Q298"/>
  <c r="P298"/>
  <c r="O298"/>
  <c r="K298"/>
  <c r="J298"/>
  <c r="I298"/>
  <c r="E298"/>
  <c r="D298"/>
  <c r="C298"/>
  <c r="Q297"/>
  <c r="P297"/>
  <c r="O297"/>
  <c r="K297"/>
  <c r="J297"/>
  <c r="I297"/>
  <c r="E297"/>
  <c r="C297"/>
  <c r="Q279"/>
  <c r="P279"/>
  <c r="O279"/>
  <c r="Q278"/>
  <c r="P278"/>
  <c r="O278"/>
  <c r="Q277"/>
  <c r="P277"/>
  <c r="O277"/>
  <c r="Q276"/>
  <c r="P276"/>
  <c r="O276"/>
  <c r="Q275"/>
  <c r="P275"/>
  <c r="O275"/>
  <c r="K279"/>
  <c r="J279"/>
  <c r="I279"/>
  <c r="K278"/>
  <c r="J278"/>
  <c r="I278"/>
  <c r="K277"/>
  <c r="J277"/>
  <c r="I277"/>
  <c r="K276"/>
  <c r="J276"/>
  <c r="I276"/>
  <c r="K275"/>
  <c r="J275"/>
  <c r="I275"/>
  <c r="E279"/>
  <c r="D279"/>
  <c r="C279"/>
  <c r="E278"/>
  <c r="D278"/>
  <c r="C278"/>
  <c r="E277"/>
  <c r="D277"/>
  <c r="C277"/>
  <c r="E276"/>
  <c r="D276"/>
  <c r="C276"/>
  <c r="E275"/>
  <c r="D275"/>
  <c r="C275"/>
  <c r="E258"/>
  <c r="D258"/>
  <c r="C258"/>
  <c r="E257"/>
  <c r="D257"/>
  <c r="C257"/>
  <c r="E256"/>
  <c r="D256"/>
  <c r="C256"/>
  <c r="E255"/>
  <c r="D255"/>
  <c r="C255"/>
  <c r="E254"/>
  <c r="D254"/>
  <c r="C254"/>
  <c r="AC26" i="4"/>
  <c r="AB26"/>
  <c r="AA26"/>
  <c r="AC25"/>
  <c r="AB25"/>
  <c r="AA25"/>
  <c r="AC24"/>
  <c r="AB24"/>
  <c r="AA24"/>
  <c r="AC23"/>
  <c r="AB23"/>
  <c r="AA23"/>
  <c r="AC22"/>
  <c r="AB22"/>
  <c r="AA22"/>
  <c r="K198" i="1"/>
  <c r="J198"/>
  <c r="I198"/>
  <c r="K197"/>
  <c r="J197"/>
  <c r="I197"/>
  <c r="K196"/>
  <c r="J196"/>
  <c r="I196"/>
  <c r="K195"/>
  <c r="J195"/>
  <c r="I195"/>
  <c r="K194"/>
  <c r="J194"/>
  <c r="I194"/>
  <c r="E221"/>
  <c r="D221"/>
  <c r="C221"/>
  <c r="E220"/>
  <c r="D220"/>
  <c r="C220"/>
  <c r="E219"/>
  <c r="D219"/>
  <c r="C219"/>
  <c r="E218"/>
  <c r="D218"/>
  <c r="C218"/>
  <c r="E217"/>
  <c r="D217"/>
  <c r="C217"/>
  <c r="E198"/>
  <c r="D198"/>
  <c r="C198"/>
  <c r="E197"/>
  <c r="D197"/>
  <c r="C197"/>
  <c r="E196"/>
  <c r="D196"/>
  <c r="C196"/>
  <c r="E195"/>
  <c r="D195"/>
  <c r="C195"/>
  <c r="E194"/>
  <c r="D194"/>
  <c r="C194"/>
  <c r="E174"/>
  <c r="D174"/>
  <c r="C174"/>
  <c r="E173"/>
  <c r="D173"/>
  <c r="C173"/>
  <c r="E172"/>
  <c r="D172"/>
  <c r="C172"/>
  <c r="E171"/>
  <c r="D171"/>
  <c r="C171"/>
  <c r="E170"/>
  <c r="D170"/>
  <c r="C170"/>
  <c r="Q78" i="5"/>
  <c r="P78"/>
  <c r="O78"/>
  <c r="K78"/>
  <c r="J78"/>
  <c r="I78"/>
  <c r="E78"/>
  <c r="D78"/>
  <c r="C78"/>
  <c r="Q77"/>
  <c r="P77"/>
  <c r="O77"/>
  <c r="K77"/>
  <c r="J77"/>
  <c r="I77"/>
  <c r="E77"/>
  <c r="D77"/>
  <c r="C77"/>
  <c r="Q76"/>
  <c r="P76"/>
  <c r="O76"/>
  <c r="K76"/>
  <c r="J76"/>
  <c r="I76"/>
  <c r="E76"/>
  <c r="D76"/>
  <c r="C76"/>
  <c r="Q75"/>
  <c r="P75"/>
  <c r="O75"/>
  <c r="K75"/>
  <c r="J75"/>
  <c r="I75"/>
  <c r="E75"/>
  <c r="D75"/>
  <c r="C75"/>
  <c r="Q74"/>
  <c r="P74"/>
  <c r="O74"/>
  <c r="K74"/>
  <c r="J74"/>
  <c r="I74"/>
  <c r="E74"/>
  <c r="D74"/>
  <c r="C74"/>
  <c r="Q53"/>
  <c r="P53"/>
  <c r="O53"/>
  <c r="Q52"/>
  <c r="P52"/>
  <c r="O52"/>
  <c r="Q51"/>
  <c r="P51"/>
  <c r="O51"/>
  <c r="Q50"/>
  <c r="P50"/>
  <c r="O50"/>
  <c r="Q49"/>
  <c r="P49"/>
  <c r="O49"/>
  <c r="K53"/>
  <c r="J53"/>
  <c r="I53"/>
  <c r="K52"/>
  <c r="J52"/>
  <c r="I52"/>
  <c r="K51"/>
  <c r="J51"/>
  <c r="I51"/>
  <c r="K50"/>
  <c r="J50"/>
  <c r="I50"/>
  <c r="K49"/>
  <c r="J49"/>
  <c r="I49"/>
  <c r="E53"/>
  <c r="D53"/>
  <c r="C53"/>
  <c r="E52"/>
  <c r="D52"/>
  <c r="C52"/>
  <c r="E51"/>
  <c r="D51"/>
  <c r="C51"/>
  <c r="E50"/>
  <c r="D50"/>
  <c r="C50"/>
  <c r="E49"/>
  <c r="D49"/>
  <c r="C49"/>
  <c r="BA28"/>
  <c r="AZ28"/>
  <c r="AY28"/>
  <c r="BA27"/>
  <c r="AZ27"/>
  <c r="AY27"/>
  <c r="BA26"/>
  <c r="AZ26"/>
  <c r="AY26"/>
  <c r="BA25"/>
  <c r="AZ25"/>
  <c r="AY25"/>
  <c r="BA24"/>
  <c r="AZ24"/>
  <c r="AY24"/>
  <c r="AU28"/>
  <c r="AT28"/>
  <c r="AS28"/>
  <c r="AU27"/>
  <c r="AT27"/>
  <c r="AS27"/>
  <c r="AU26"/>
  <c r="AT26"/>
  <c r="AS26"/>
  <c r="AU25"/>
  <c r="AT25"/>
  <c r="AS25"/>
  <c r="AU24"/>
  <c r="AT24"/>
  <c r="AS24"/>
  <c r="AO28"/>
  <c r="AN28"/>
  <c r="AM28"/>
  <c r="AO27"/>
  <c r="AN27"/>
  <c r="AM27"/>
  <c r="AO26"/>
  <c r="AN26"/>
  <c r="AM26"/>
  <c r="AO25"/>
  <c r="AN25"/>
  <c r="AM25"/>
  <c r="AO24"/>
  <c r="AN24"/>
  <c r="AM24"/>
  <c r="AI28"/>
  <c r="AH28"/>
  <c r="AG28"/>
  <c r="AI27"/>
  <c r="AH27"/>
  <c r="AG27"/>
  <c r="AI26"/>
  <c r="AH26"/>
  <c r="AG26"/>
  <c r="AI25"/>
  <c r="AH25"/>
  <c r="AG25"/>
  <c r="AI24"/>
  <c r="AH24"/>
  <c r="AG24"/>
  <c r="AC28"/>
  <c r="AB28"/>
  <c r="AA28"/>
  <c r="AC27"/>
  <c r="AB27"/>
  <c r="AA27"/>
  <c r="AC26"/>
  <c r="AB26"/>
  <c r="AA26"/>
  <c r="AC25"/>
  <c r="AB25"/>
  <c r="AA25"/>
  <c r="AC24"/>
  <c r="AB24"/>
  <c r="AA24"/>
  <c r="W28"/>
  <c r="V28"/>
  <c r="U28"/>
  <c r="W27"/>
  <c r="V27"/>
  <c r="U27"/>
  <c r="W26"/>
  <c r="V26"/>
  <c r="U26"/>
  <c r="W25"/>
  <c r="V25"/>
  <c r="U25"/>
  <c r="W24"/>
  <c r="V24"/>
  <c r="U24"/>
  <c r="Q28"/>
  <c r="P28"/>
  <c r="O28"/>
  <c r="K28"/>
  <c r="J28"/>
  <c r="I28"/>
  <c r="E28"/>
  <c r="D28"/>
  <c r="C28"/>
  <c r="Q27"/>
  <c r="P27"/>
  <c r="O27"/>
  <c r="K27"/>
  <c r="J27"/>
  <c r="I27"/>
  <c r="E27"/>
  <c r="D27"/>
  <c r="C27"/>
  <c r="Q26"/>
  <c r="P26"/>
  <c r="O26"/>
  <c r="K26"/>
  <c r="J26"/>
  <c r="I26"/>
  <c r="E26"/>
  <c r="D26"/>
  <c r="C26"/>
  <c r="Q25"/>
  <c r="P25"/>
  <c r="O25"/>
  <c r="K25"/>
  <c r="J25"/>
  <c r="I25"/>
  <c r="E25"/>
  <c r="D25"/>
  <c r="C25"/>
  <c r="Q24"/>
  <c r="P24"/>
  <c r="O24"/>
  <c r="K24"/>
  <c r="J24"/>
  <c r="I24"/>
  <c r="E24"/>
  <c r="D24"/>
  <c r="C24"/>
  <c r="Q77" i="4"/>
  <c r="P77"/>
  <c r="O77"/>
  <c r="Q76"/>
  <c r="P76"/>
  <c r="O76"/>
  <c r="Q75"/>
  <c r="P75"/>
  <c r="O75"/>
  <c r="Q74"/>
  <c r="P74"/>
  <c r="O74"/>
  <c r="Q73"/>
  <c r="P73"/>
  <c r="O73"/>
  <c r="K77"/>
  <c r="J77"/>
  <c r="I77"/>
  <c r="K76"/>
  <c r="J76"/>
  <c r="I76"/>
  <c r="K75"/>
  <c r="J75"/>
  <c r="I75"/>
  <c r="K74"/>
  <c r="J74"/>
  <c r="I74"/>
  <c r="K73"/>
  <c r="J73"/>
  <c r="I73"/>
  <c r="Q52"/>
  <c r="P52"/>
  <c r="O52"/>
  <c r="Q51"/>
  <c r="P51"/>
  <c r="O51"/>
  <c r="Q50"/>
  <c r="P50"/>
  <c r="O50"/>
  <c r="Q49"/>
  <c r="P49"/>
  <c r="O49"/>
  <c r="Q48"/>
  <c r="P48"/>
  <c r="O48"/>
  <c r="K52"/>
  <c r="J52"/>
  <c r="I52"/>
  <c r="K51"/>
  <c r="J51"/>
  <c r="I51"/>
  <c r="K50"/>
  <c r="J50"/>
  <c r="I50"/>
  <c r="K49"/>
  <c r="J49"/>
  <c r="I49"/>
  <c r="K48"/>
  <c r="J48"/>
  <c r="I48"/>
  <c r="E77"/>
  <c r="D77"/>
  <c r="C77"/>
  <c r="E76"/>
  <c r="D76"/>
  <c r="C76"/>
  <c r="E75"/>
  <c r="D75"/>
  <c r="C75"/>
  <c r="E74"/>
  <c r="D74"/>
  <c r="C74"/>
  <c r="E73"/>
  <c r="D73"/>
  <c r="C73"/>
  <c r="E52"/>
  <c r="D52"/>
  <c r="C52"/>
  <c r="E51"/>
  <c r="D51"/>
  <c r="C51"/>
  <c r="E50"/>
  <c r="D50"/>
  <c r="C50"/>
  <c r="E49"/>
  <c r="D49"/>
  <c r="C49"/>
  <c r="E48"/>
  <c r="D48"/>
  <c r="C48"/>
  <c r="BA26"/>
  <c r="AZ26"/>
  <c r="AY26"/>
  <c r="BA25"/>
  <c r="AZ25"/>
  <c r="AY25"/>
  <c r="BA24"/>
  <c r="AZ24"/>
  <c r="AY24"/>
  <c r="BA23"/>
  <c r="AZ23"/>
  <c r="AY23"/>
  <c r="BA22"/>
  <c r="AZ22"/>
  <c r="AY22"/>
  <c r="AU26"/>
  <c r="AT26"/>
  <c r="AS26"/>
  <c r="AU25"/>
  <c r="AT25"/>
  <c r="AS25"/>
  <c r="AU24"/>
  <c r="AT24"/>
  <c r="AS24"/>
  <c r="AU23"/>
  <c r="AT23"/>
  <c r="AS23"/>
  <c r="AU22"/>
  <c r="AT22"/>
  <c r="AS22"/>
  <c r="AO26"/>
  <c r="AN26"/>
  <c r="AM26"/>
  <c r="AO25"/>
  <c r="AN25"/>
  <c r="AM25"/>
  <c r="AO24"/>
  <c r="AN24"/>
  <c r="AM24"/>
  <c r="AO23"/>
  <c r="AN23"/>
  <c r="AM23"/>
  <c r="AO22"/>
  <c r="AN22"/>
  <c r="AM22"/>
  <c r="AI26"/>
  <c r="AH26"/>
  <c r="AG26"/>
  <c r="AI25"/>
  <c r="AH25"/>
  <c r="AG25"/>
  <c r="AI24"/>
  <c r="AH24"/>
  <c r="AG24"/>
  <c r="AI23"/>
  <c r="AH23"/>
  <c r="AG23"/>
  <c r="AI22"/>
  <c r="AH22"/>
  <c r="AG22"/>
  <c r="W26"/>
  <c r="V26"/>
  <c r="U26"/>
  <c r="W25"/>
  <c r="V25"/>
  <c r="U25"/>
  <c r="W24"/>
  <c r="V24"/>
  <c r="U24"/>
  <c r="W23"/>
  <c r="V23"/>
  <c r="U23"/>
  <c r="W22"/>
  <c r="V22"/>
  <c r="U22"/>
  <c r="Q26"/>
  <c r="P26"/>
  <c r="O26"/>
  <c r="Q25"/>
  <c r="P25"/>
  <c r="O25"/>
  <c r="Q24"/>
  <c r="P24"/>
  <c r="O24"/>
  <c r="Q23"/>
  <c r="P23"/>
  <c r="O23"/>
  <c r="Q22"/>
  <c r="P22"/>
  <c r="O22"/>
  <c r="K26"/>
  <c r="J26"/>
  <c r="I26"/>
  <c r="K25"/>
  <c r="J25"/>
  <c r="I25"/>
  <c r="K24"/>
  <c r="J24"/>
  <c r="I24"/>
  <c r="K23"/>
  <c r="J23"/>
  <c r="I23"/>
  <c r="K22"/>
  <c r="J22"/>
  <c r="I22"/>
  <c r="C22"/>
  <c r="D22"/>
  <c r="E22"/>
  <c r="C23"/>
  <c r="D23"/>
  <c r="E23"/>
  <c r="C24"/>
  <c r="D24"/>
  <c r="E24"/>
  <c r="C25"/>
  <c r="D25"/>
  <c r="E25"/>
  <c r="C26"/>
  <c r="D26"/>
  <c r="E26"/>
  <c r="Q98" i="3"/>
  <c r="P98"/>
  <c r="O98"/>
  <c r="Q97"/>
  <c r="P97"/>
  <c r="O97"/>
  <c r="Q96"/>
  <c r="P96"/>
  <c r="O96"/>
  <c r="Q95"/>
  <c r="P95"/>
  <c r="O95"/>
  <c r="Q94"/>
  <c r="P94"/>
  <c r="O94"/>
  <c r="E170"/>
  <c r="D170"/>
  <c r="C170"/>
  <c r="E169"/>
  <c r="D169"/>
  <c r="C169"/>
  <c r="E168"/>
  <c r="D168"/>
  <c r="C168"/>
  <c r="E167"/>
  <c r="D167"/>
  <c r="C167"/>
  <c r="E166"/>
  <c r="D166"/>
  <c r="C166"/>
  <c r="Q147"/>
  <c r="P147"/>
  <c r="O147"/>
  <c r="Q146"/>
  <c r="P146"/>
  <c r="O146"/>
  <c r="Q145"/>
  <c r="P145"/>
  <c r="O145"/>
  <c r="Q144"/>
  <c r="P144"/>
  <c r="O144"/>
  <c r="Q143"/>
  <c r="P143"/>
  <c r="O143"/>
  <c r="K147"/>
  <c r="J147"/>
  <c r="I147"/>
  <c r="K146"/>
  <c r="J146"/>
  <c r="I146"/>
  <c r="K145"/>
  <c r="J145"/>
  <c r="I145"/>
  <c r="K144"/>
  <c r="J144"/>
  <c r="I144"/>
  <c r="K143"/>
  <c r="J143"/>
  <c r="I143"/>
  <c r="E147"/>
  <c r="D147"/>
  <c r="C147"/>
  <c r="E146"/>
  <c r="D146"/>
  <c r="C146"/>
  <c r="E145"/>
  <c r="D145"/>
  <c r="C145"/>
  <c r="E144"/>
  <c r="D144"/>
  <c r="C144"/>
  <c r="E143"/>
  <c r="D143"/>
  <c r="C143"/>
  <c r="E123"/>
  <c r="D123"/>
  <c r="C123"/>
  <c r="E122"/>
  <c r="D122"/>
  <c r="C122"/>
  <c r="E121"/>
  <c r="D121"/>
  <c r="C121"/>
  <c r="E120"/>
  <c r="D120"/>
  <c r="C120"/>
  <c r="E119"/>
  <c r="D119"/>
  <c r="C119"/>
  <c r="K98"/>
  <c r="J98"/>
  <c r="I98"/>
  <c r="K97"/>
  <c r="J97"/>
  <c r="I97"/>
  <c r="K96"/>
  <c r="J96"/>
  <c r="I96"/>
  <c r="K95"/>
  <c r="J95"/>
  <c r="I95"/>
  <c r="K94"/>
  <c r="J94"/>
  <c r="I94"/>
  <c r="E98"/>
  <c r="D98"/>
  <c r="C98"/>
  <c r="E97"/>
  <c r="D97"/>
  <c r="C97"/>
  <c r="E96"/>
  <c r="D96"/>
  <c r="C96"/>
  <c r="E95"/>
  <c r="D95"/>
  <c r="C95"/>
  <c r="E94"/>
  <c r="D94"/>
  <c r="C94"/>
  <c r="AC73"/>
  <c r="AB73"/>
  <c r="AA73"/>
  <c r="AC72"/>
  <c r="AB72"/>
  <c r="AA72"/>
  <c r="AC71"/>
  <c r="AB71"/>
  <c r="AA71"/>
  <c r="AC70"/>
  <c r="AB70"/>
  <c r="AA70"/>
  <c r="AC69"/>
  <c r="AB69"/>
  <c r="AA69"/>
  <c r="AC49"/>
  <c r="AB49"/>
  <c r="AA49"/>
  <c r="AC48"/>
  <c r="AB48"/>
  <c r="AA48"/>
  <c r="AC47"/>
  <c r="AB47"/>
  <c r="AA47"/>
  <c r="AC46"/>
  <c r="AB46"/>
  <c r="AA46"/>
  <c r="AC45"/>
  <c r="AB45"/>
  <c r="AA45"/>
  <c r="W73"/>
  <c r="V73"/>
  <c r="U73"/>
  <c r="W72"/>
  <c r="V72"/>
  <c r="U72"/>
  <c r="W71"/>
  <c r="V71"/>
  <c r="U71"/>
  <c r="W70"/>
  <c r="V70"/>
  <c r="U70"/>
  <c r="W69"/>
  <c r="V69"/>
  <c r="U69"/>
  <c r="W49"/>
  <c r="V49"/>
  <c r="U49"/>
  <c r="W48"/>
  <c r="V48"/>
  <c r="U48"/>
  <c r="W47"/>
  <c r="V47"/>
  <c r="U47"/>
  <c r="W46"/>
  <c r="V46"/>
  <c r="U46"/>
  <c r="W45"/>
  <c r="V45"/>
  <c r="U45"/>
  <c r="Q73"/>
  <c r="P73"/>
  <c r="O73"/>
  <c r="Q72"/>
  <c r="P72"/>
  <c r="O72"/>
  <c r="Q71"/>
  <c r="P71"/>
  <c r="O71"/>
  <c r="Q70"/>
  <c r="P70"/>
  <c r="O70"/>
  <c r="Q69"/>
  <c r="P69"/>
  <c r="O69"/>
  <c r="Q49"/>
  <c r="P49"/>
  <c r="O49"/>
  <c r="Q48"/>
  <c r="P48"/>
  <c r="O48"/>
  <c r="Q47"/>
  <c r="P47"/>
  <c r="O47"/>
  <c r="Q46"/>
  <c r="P46"/>
  <c r="O46"/>
  <c r="Q45"/>
  <c r="P45"/>
  <c r="O45"/>
  <c r="K73"/>
  <c r="J73"/>
  <c r="I73"/>
  <c r="K72"/>
  <c r="J72"/>
  <c r="I72"/>
  <c r="K71"/>
  <c r="J71"/>
  <c r="I71"/>
  <c r="K70"/>
  <c r="J70"/>
  <c r="I70"/>
  <c r="K69"/>
  <c r="J69"/>
  <c r="I69"/>
  <c r="K49"/>
  <c r="J49"/>
  <c r="I49"/>
  <c r="K48"/>
  <c r="J48"/>
  <c r="I48"/>
  <c r="K47"/>
  <c r="J47"/>
  <c r="I47"/>
  <c r="K46"/>
  <c r="J46"/>
  <c r="I46"/>
  <c r="K45"/>
  <c r="J45"/>
  <c r="I45"/>
  <c r="E72"/>
  <c r="D72"/>
  <c r="C72"/>
  <c r="E71"/>
  <c r="D71"/>
  <c r="C71"/>
  <c r="E70"/>
  <c r="D70"/>
  <c r="C70"/>
  <c r="E69"/>
  <c r="D69"/>
  <c r="C69"/>
  <c r="E68"/>
  <c r="D68"/>
  <c r="C68"/>
  <c r="E49"/>
  <c r="D49"/>
  <c r="C49"/>
  <c r="E48"/>
  <c r="D48"/>
  <c r="C48"/>
  <c r="E47"/>
  <c r="D47"/>
  <c r="C47"/>
  <c r="E46"/>
  <c r="D46"/>
  <c r="C46"/>
  <c r="E45"/>
  <c r="D45"/>
  <c r="C45"/>
  <c r="E27"/>
  <c r="D27"/>
  <c r="C27"/>
  <c r="E26"/>
  <c r="D26"/>
  <c r="C26"/>
  <c r="E25"/>
  <c r="D25"/>
  <c r="C25"/>
  <c r="E24"/>
  <c r="D24"/>
  <c r="C24"/>
  <c r="E23"/>
  <c r="D23"/>
  <c r="C23"/>
  <c r="K149" i="1"/>
  <c r="J149"/>
  <c r="I149"/>
  <c r="K148"/>
  <c r="J148"/>
  <c r="I148"/>
  <c r="K147"/>
  <c r="J147"/>
  <c r="I147"/>
  <c r="K146"/>
  <c r="J146"/>
  <c r="I146"/>
  <c r="K145"/>
  <c r="J145"/>
  <c r="I145"/>
  <c r="E149"/>
  <c r="D149"/>
  <c r="C149"/>
  <c r="E148"/>
  <c r="D148"/>
  <c r="C148"/>
  <c r="E147"/>
  <c r="D147"/>
  <c r="C147"/>
  <c r="E146"/>
  <c r="D146"/>
  <c r="C146"/>
  <c r="E145"/>
  <c r="D145"/>
  <c r="C145"/>
  <c r="Q123"/>
  <c r="P123"/>
  <c r="O123"/>
  <c r="Q122"/>
  <c r="P122"/>
  <c r="O122"/>
  <c r="Q121"/>
  <c r="P121"/>
  <c r="O121"/>
  <c r="Q120"/>
  <c r="P120"/>
  <c r="O120"/>
  <c r="Q119"/>
  <c r="P119"/>
  <c r="O119"/>
  <c r="K123"/>
  <c r="J123"/>
  <c r="I123"/>
  <c r="K122"/>
  <c r="J122"/>
  <c r="I122"/>
  <c r="K121"/>
  <c r="J121"/>
  <c r="I121"/>
  <c r="K120"/>
  <c r="J120"/>
  <c r="I120"/>
  <c r="K119"/>
  <c r="J119"/>
  <c r="I119"/>
  <c r="E123"/>
  <c r="D123"/>
  <c r="C123"/>
  <c r="E122"/>
  <c r="D122"/>
  <c r="C122"/>
  <c r="E121"/>
  <c r="D121"/>
  <c r="C121"/>
  <c r="E120"/>
  <c r="D120"/>
  <c r="C120"/>
  <c r="E119"/>
  <c r="D119"/>
  <c r="C119"/>
  <c r="Q95"/>
  <c r="P95"/>
  <c r="O95"/>
  <c r="Q94"/>
  <c r="P94"/>
  <c r="O94"/>
  <c r="Q93"/>
  <c r="P93"/>
  <c r="O93"/>
  <c r="Q92"/>
  <c r="P92"/>
  <c r="O92"/>
  <c r="Q91"/>
  <c r="P91"/>
  <c r="O91"/>
  <c r="K95"/>
  <c r="J95"/>
  <c r="I95"/>
  <c r="K94"/>
  <c r="J94"/>
  <c r="I94"/>
  <c r="K93"/>
  <c r="J93"/>
  <c r="I93"/>
  <c r="K92"/>
  <c r="J92"/>
  <c r="I92"/>
  <c r="K91"/>
  <c r="J91"/>
  <c r="I91"/>
  <c r="E95"/>
  <c r="D95"/>
  <c r="C95"/>
  <c r="E94"/>
  <c r="D94"/>
  <c r="C94"/>
  <c r="E93"/>
  <c r="D93"/>
  <c r="C93"/>
  <c r="E92"/>
  <c r="D92"/>
  <c r="C92"/>
  <c r="E91"/>
  <c r="D91"/>
  <c r="C91"/>
  <c r="AO46"/>
  <c r="AN46"/>
  <c r="AM46"/>
  <c r="AO45"/>
  <c r="AN45"/>
  <c r="AM45"/>
  <c r="AO44"/>
  <c r="AN44"/>
  <c r="AM44"/>
  <c r="AO43"/>
  <c r="AN43"/>
  <c r="AM43"/>
  <c r="AO42"/>
  <c r="AN42"/>
  <c r="AM42"/>
  <c r="AI46"/>
  <c r="AH46"/>
  <c r="AG46"/>
  <c r="AI45"/>
  <c r="AH45"/>
  <c r="AG45"/>
  <c r="AI44"/>
  <c r="AH44"/>
  <c r="AG44"/>
  <c r="AI43"/>
  <c r="AH43"/>
  <c r="AG43"/>
  <c r="AI42"/>
  <c r="AH42"/>
  <c r="AG42"/>
  <c r="AC46"/>
  <c r="AB46"/>
  <c r="AA46"/>
  <c r="AC45"/>
  <c r="AB45"/>
  <c r="AA45"/>
  <c r="AC69"/>
  <c r="AB69"/>
  <c r="AA69"/>
  <c r="AC68"/>
  <c r="AB68"/>
  <c r="AA68"/>
  <c r="E69"/>
  <c r="D69"/>
  <c r="C69"/>
  <c r="E68"/>
  <c r="D68"/>
  <c r="C68"/>
  <c r="K69"/>
  <c r="J69"/>
  <c r="I69"/>
  <c r="K68"/>
  <c r="J68"/>
  <c r="I68"/>
  <c r="Q69"/>
  <c r="P69"/>
  <c r="O69"/>
  <c r="Q68"/>
  <c r="P68"/>
  <c r="O68"/>
  <c r="W69"/>
  <c r="V69"/>
  <c r="U69"/>
  <c r="W68"/>
  <c r="V68"/>
  <c r="U68"/>
  <c r="W46"/>
  <c r="V46"/>
  <c r="U46"/>
  <c r="W45"/>
  <c r="V45"/>
  <c r="U45"/>
  <c r="Q46"/>
  <c r="P46"/>
  <c r="O46"/>
  <c r="Q45"/>
  <c r="P45"/>
  <c r="O45"/>
  <c r="K46"/>
  <c r="J46"/>
  <c r="I46"/>
  <c r="K45"/>
  <c r="J45"/>
  <c r="I45"/>
  <c r="E46"/>
  <c r="D46"/>
  <c r="C46"/>
  <c r="E45"/>
  <c r="D45"/>
  <c r="C45"/>
  <c r="E22" i="2"/>
  <c r="D22"/>
  <c r="C22"/>
  <c r="E21"/>
  <c r="D21"/>
  <c r="C21"/>
  <c r="D23" i="1"/>
  <c r="E23"/>
  <c r="D24"/>
  <c r="E24"/>
  <c r="C24"/>
  <c r="C23"/>
  <c r="E20" i="2"/>
  <c r="D20"/>
  <c r="C20"/>
  <c r="E19"/>
  <c r="D19"/>
  <c r="C19"/>
  <c r="E18"/>
  <c r="D18"/>
  <c r="C18"/>
  <c r="AC67" i="1"/>
  <c r="AB67"/>
  <c r="AA67"/>
  <c r="AC66"/>
  <c r="AB66"/>
  <c r="AA66"/>
  <c r="AC65"/>
  <c r="AB65"/>
  <c r="AA65"/>
  <c r="AC44"/>
  <c r="AB44"/>
  <c r="AA44"/>
  <c r="AC43"/>
  <c r="AB43"/>
  <c r="AA43"/>
  <c r="AC42"/>
  <c r="AB42"/>
  <c r="AA42"/>
  <c r="W67"/>
  <c r="V67"/>
  <c r="U67"/>
  <c r="W66"/>
  <c r="V66"/>
  <c r="U66"/>
  <c r="W65"/>
  <c r="V65"/>
  <c r="U65"/>
  <c r="W44"/>
  <c r="V44"/>
  <c r="U44"/>
  <c r="W43"/>
  <c r="V43"/>
  <c r="U43"/>
  <c r="W42"/>
  <c r="V42"/>
  <c r="U42"/>
  <c r="Q67"/>
  <c r="P67"/>
  <c r="O67"/>
  <c r="Q66"/>
  <c r="P66"/>
  <c r="O66"/>
  <c r="Q65"/>
  <c r="P65"/>
  <c r="O65"/>
  <c r="Q44"/>
  <c r="P44"/>
  <c r="O44"/>
  <c r="Q43"/>
  <c r="P43"/>
  <c r="O43"/>
  <c r="Q42"/>
  <c r="P42"/>
  <c r="O42"/>
  <c r="K67"/>
  <c r="J67"/>
  <c r="I67"/>
  <c r="K66"/>
  <c r="J66"/>
  <c r="I66"/>
  <c r="K65"/>
  <c r="J65"/>
  <c r="I65"/>
  <c r="K44"/>
  <c r="J44"/>
  <c r="I44"/>
  <c r="K43"/>
  <c r="J43"/>
  <c r="I43"/>
  <c r="K42"/>
  <c r="J42"/>
  <c r="I42"/>
  <c r="E67"/>
  <c r="D67"/>
  <c r="C67"/>
  <c r="E66"/>
  <c r="D66"/>
  <c r="C66"/>
  <c r="E65"/>
  <c r="D65"/>
  <c r="C65"/>
  <c r="E44"/>
  <c r="D44"/>
  <c r="C44"/>
  <c r="E43"/>
  <c r="D43"/>
  <c r="C43"/>
  <c r="E42"/>
  <c r="D42"/>
  <c r="C42"/>
  <c r="D20"/>
  <c r="E20"/>
  <c r="D21"/>
  <c r="E21"/>
  <c r="D22"/>
  <c r="E22"/>
  <c r="C22"/>
  <c r="C21"/>
  <c r="C20"/>
</calcChain>
</file>

<file path=xl/sharedStrings.xml><?xml version="1.0" encoding="utf-8"?>
<sst xmlns="http://schemas.openxmlformats.org/spreadsheetml/2006/main" count="1824" uniqueCount="170">
  <si>
    <t>Średnia</t>
  </si>
  <si>
    <t>Mediana</t>
  </si>
  <si>
    <t>Nr próby</t>
  </si>
  <si>
    <t>Wynik</t>
  </si>
  <si>
    <t>Nr eksperymentu</t>
  </si>
  <si>
    <t>0000</t>
  </si>
  <si>
    <t>Odchylenie standardowe</t>
  </si>
  <si>
    <t>0001</t>
  </si>
  <si>
    <t>0002</t>
  </si>
  <si>
    <t>0003</t>
  </si>
  <si>
    <t>Test mutacji</t>
  </si>
  <si>
    <t>zamiana miast</t>
  </si>
  <si>
    <t>INVER-OVER</t>
  </si>
  <si>
    <t>Liczby baterii</t>
  </si>
  <si>
    <t>Numery pokoleń</t>
  </si>
  <si>
    <t>0004</t>
  </si>
  <si>
    <t>0006</t>
  </si>
  <si>
    <t>0005</t>
  </si>
  <si>
    <t>Czas wykonania [ms]</t>
  </si>
  <si>
    <t>0007</t>
  </si>
  <si>
    <t>0008</t>
  </si>
  <si>
    <t>0009</t>
  </si>
  <si>
    <t>0010</t>
  </si>
  <si>
    <t>Minimum</t>
  </si>
  <si>
    <t>Maksimum</t>
  </si>
  <si>
    <t>zamiana</t>
  </si>
  <si>
    <t>0011</t>
  </si>
  <si>
    <t>0012</t>
  </si>
  <si>
    <t>Test liczby pokoleń</t>
  </si>
  <si>
    <t>populacja</t>
  </si>
  <si>
    <t>0013</t>
  </si>
  <si>
    <t>0017</t>
  </si>
  <si>
    <t>0019</t>
  </si>
  <si>
    <t>0015</t>
  </si>
  <si>
    <t>0016</t>
  </si>
  <si>
    <t>0018</t>
  </si>
  <si>
    <t>Test wielkości populacji</t>
  </si>
  <si>
    <t>0014</t>
  </si>
  <si>
    <t>0020</t>
  </si>
  <si>
    <t>1000</t>
  </si>
  <si>
    <t>1001</t>
  </si>
  <si>
    <t>1002</t>
  </si>
  <si>
    <t>1003</t>
  </si>
  <si>
    <t>1006</t>
  </si>
  <si>
    <t>1005</t>
  </si>
  <si>
    <t>1007</t>
  </si>
  <si>
    <t>1008</t>
  </si>
  <si>
    <t>1009</t>
  </si>
  <si>
    <t>1010</t>
  </si>
  <si>
    <t>1011</t>
  </si>
  <si>
    <t>1014</t>
  </si>
  <si>
    <t>1012</t>
  </si>
  <si>
    <t>1013</t>
  </si>
  <si>
    <t>1015</t>
  </si>
  <si>
    <t>1016</t>
  </si>
  <si>
    <t>1017</t>
  </si>
  <si>
    <t>1018</t>
  </si>
  <si>
    <t>2000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</si>
  <si>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</si>
  <si>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</si>
  <si>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</si>
  <si>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</si>
  <si>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</si>
  <si>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</si>
  <si>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</si>
  <si>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</si>
  <si>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</si>
  <si>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</si>
  <si>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2013</t>
  </si>
  <si>
    <t>2012</t>
  </si>
  <si>
    <t>2014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</si>
  <si>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</si>
  <si>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</si>
  <si>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</si>
  <si>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</si>
  <si>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</si>
  <si>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</si>
  <si>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</si>
  <si>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</si>
  <si>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</si>
  <si>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</si>
  <si>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3011</t>
  </si>
  <si>
    <t>3013</t>
  </si>
  <si>
    <t>3010</t>
  </si>
  <si>
    <t>3012</t>
  </si>
  <si>
    <t>3014</t>
  </si>
  <si>
    <t>0021</t>
  </si>
  <si>
    <t>0022</t>
  </si>
  <si>
    <t>0023</t>
  </si>
  <si>
    <t>2004</t>
  </si>
  <si>
    <t>losowo</t>
  </si>
  <si>
    <t>losowa populacja</t>
  </si>
  <si>
    <t>0100</t>
  </si>
  <si>
    <t>0101</t>
  </si>
  <si>
    <t>0103</t>
  </si>
  <si>
    <t>0105</t>
  </si>
  <si>
    <t>30$</t>
  </si>
  <si>
    <t>0102</t>
  </si>
  <si>
    <t>0104</t>
  </si>
  <si>
    <t>0106</t>
  </si>
  <si>
    <t>zachłannie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</si>
  <si>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</si>
  <si>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</si>
  <si>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</si>
  <si>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</si>
  <si>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</si>
  <si>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</si>
  <si>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</si>
  <si>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</si>
  <si>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</si>
  <si>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</si>
  <si>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6001</t>
  </si>
  <si>
    <t>6002</t>
  </si>
  <si>
    <t>6003</t>
  </si>
  <si>
    <t>6005</t>
  </si>
  <si>
    <t>6004</t>
  </si>
  <si>
    <t>6006</t>
  </si>
  <si>
    <t>6007</t>
  </si>
  <si>
    <t>4011</t>
  </si>
  <si>
    <t>6008</t>
  </si>
  <si>
    <t>6009</t>
  </si>
  <si>
    <t>6010</t>
  </si>
  <si>
    <t>6011</t>
  </si>
  <si>
    <t>5001</t>
  </si>
  <si>
    <t>5002</t>
  </si>
  <si>
    <t>5003</t>
  </si>
  <si>
    <t>5004</t>
  </si>
  <si>
    <t>5005</t>
  </si>
  <si>
    <t>5006</t>
  </si>
  <si>
    <t>5007</t>
  </si>
  <si>
    <t>7001</t>
  </si>
  <si>
    <t>7002</t>
  </si>
  <si>
    <t>7003</t>
  </si>
  <si>
    <t>7004</t>
  </si>
  <si>
    <t>7005</t>
  </si>
  <si>
    <t>7006</t>
  </si>
  <si>
    <t>7007</t>
  </si>
  <si>
    <t>5008</t>
  </si>
  <si>
    <t>5009</t>
  </si>
  <si>
    <t>5010</t>
  </si>
  <si>
    <t>5011</t>
  </si>
  <si>
    <t>PMX+turniej</t>
  </si>
  <si>
    <t>PMX+ranking</t>
  </si>
  <si>
    <t>CiL+turniej</t>
  </si>
  <si>
    <t>CiL+ranking</t>
  </si>
  <si>
    <t>5012</t>
  </si>
  <si>
    <t>5013</t>
  </si>
  <si>
    <t>7008</t>
  </si>
  <si>
    <t>7009</t>
  </si>
  <si>
    <t>brak mutacji</t>
  </si>
  <si>
    <t>7010</t>
  </si>
  <si>
    <t>7011</t>
  </si>
  <si>
    <t>7012</t>
  </si>
  <si>
    <t>6012</t>
  </si>
  <si>
    <t>6013</t>
  </si>
  <si>
    <t>6014</t>
  </si>
  <si>
    <t>00001</t>
  </si>
  <si>
    <t>00000</t>
  </si>
  <si>
    <t>najlepszy osobnik wybierany z 1 osobnika</t>
  </si>
  <si>
    <t>najlepszy osobnik wybierany z 20 osobników</t>
  </si>
  <si>
    <t>00002</t>
  </si>
  <si>
    <t>00003</t>
  </si>
  <si>
    <t>zachłanny</t>
  </si>
  <si>
    <t>najlepszy osobnik wybierany ze 100 osobników</t>
  </si>
  <si>
    <t>CX+turniej</t>
  </si>
  <si>
    <t>CX+ranking</t>
  </si>
  <si>
    <t>OX+turniej</t>
  </si>
  <si>
    <t>OX+ranking</t>
  </si>
  <si>
    <t>123456</t>
  </si>
  <si>
    <t>1234567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</si>
</sst>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sz val="28"/>
      <color theme="1"/>
      <name val="Czcionka tekstu podstawowego"/>
      <charset val="238"/>
    </font>
    <font>
      <b/>
      <sz val="1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1" fillId="0" borderId="1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2" fillId="2" borderId="1" xfId="0" applyFont="1" applyFill="1" applyBorder="1"/>
    <xf numFmtId="0" fontId="1" fillId="0" borderId="0" xfId="0" applyFont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'PMX+turniej'!$H$10:$M$10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'PMX+turniej'!$H$8:$M$8</c:f>
              <c:numCache>
                <c:formatCode>General</c:formatCode>
                <c:ptCount val="6"/>
                <c:pt idx="0">
                  <c:v>4260973.4383062143</c:v>
                </c:pt>
                <c:pt idx="1">
                  <c:v>3709941.0520721017</c:v>
                </c:pt>
                <c:pt idx="2">
                  <c:v>3483902.1312094792</c:v>
                </c:pt>
                <c:pt idx="3">
                  <c:v>3233306.8650881439</c:v>
                </c:pt>
                <c:pt idx="4">
                  <c:v>3084632.3998658122</c:v>
                </c:pt>
                <c:pt idx="5">
                  <c:v>3232448.6389823132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'PMX+turniej'!$H$10:$M$10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'PMX+turniej'!$H$9:$M$9</c:f>
              <c:numCache>
                <c:formatCode>General</c:formatCode>
                <c:ptCount val="6"/>
                <c:pt idx="0">
                  <c:v>4260973.4383062143</c:v>
                </c:pt>
                <c:pt idx="1">
                  <c:v>3666743.890786808</c:v>
                </c:pt>
                <c:pt idx="2">
                  <c:v>3857479.9471667195</c:v>
                </c:pt>
                <c:pt idx="3">
                  <c:v>3957638.9657564946</c:v>
                </c:pt>
                <c:pt idx="4">
                  <c:v>4132904.3967099497</c:v>
                </c:pt>
                <c:pt idx="5">
                  <c:v>4133823.1822682731</c:v>
                </c:pt>
              </c:numCache>
            </c:numRef>
          </c:val>
        </c:ser>
        <c:dLbls/>
        <c:marker val="1"/>
        <c:axId val="98075776"/>
        <c:axId val="98077312"/>
      </c:lineChart>
      <c:catAx>
        <c:axId val="98075776"/>
        <c:scaling>
          <c:orientation val="minMax"/>
        </c:scaling>
        <c:axPos val="b"/>
        <c:numFmt formatCode="General" sourceLinked="1"/>
        <c:tickLblPos val="nextTo"/>
        <c:crossAx val="98077312"/>
        <c:crosses val="autoZero"/>
        <c:auto val="1"/>
        <c:lblAlgn val="ctr"/>
        <c:lblOffset val="100"/>
        <c:tickMarkSkip val="1"/>
      </c:catAx>
      <c:valAx>
        <c:axId val="98077312"/>
        <c:scaling>
          <c:orientation val="minMax"/>
          <c:min val="3000000"/>
        </c:scaling>
        <c:axPos val="l"/>
        <c:majorGridlines/>
        <c:numFmt formatCode="General" sourceLinked="1"/>
        <c:tickLblPos val="nextTo"/>
        <c:crossAx val="98075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'CX+turniej'!$W$15:$AB$15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'CX+turniej'!$W$16:$AB$16</c:f>
              <c:numCache>
                <c:formatCode>General</c:formatCode>
                <c:ptCount val="6"/>
                <c:pt idx="0">
                  <c:v>4014228.8924378245</c:v>
                </c:pt>
                <c:pt idx="1">
                  <c:v>3686937.4602530659</c:v>
                </c:pt>
                <c:pt idx="2">
                  <c:v>3672205.9397535771</c:v>
                </c:pt>
                <c:pt idx="3">
                  <c:v>3733580.7607968068</c:v>
                </c:pt>
                <c:pt idx="4">
                  <c:v>3538077.2397022387</c:v>
                </c:pt>
                <c:pt idx="5">
                  <c:v>3645138.2588156587</c:v>
                </c:pt>
              </c:numCache>
            </c:numRef>
          </c:val>
        </c:ser>
        <c:dLbls/>
        <c:marker val="1"/>
        <c:axId val="113341952"/>
        <c:axId val="113343488"/>
      </c:lineChart>
      <c:catAx>
        <c:axId val="113341952"/>
        <c:scaling>
          <c:orientation val="minMax"/>
        </c:scaling>
        <c:axPos val="b"/>
        <c:numFmt formatCode="General" sourceLinked="1"/>
        <c:tickLblPos val="nextTo"/>
        <c:crossAx val="113343488"/>
        <c:crosses val="autoZero"/>
        <c:auto val="1"/>
        <c:lblAlgn val="ctr"/>
        <c:lblOffset val="100"/>
      </c:catAx>
      <c:valAx>
        <c:axId val="113343488"/>
        <c:scaling>
          <c:orientation val="minMax"/>
          <c:min val="3500000"/>
        </c:scaling>
        <c:axPos val="l"/>
        <c:majorGridlines/>
        <c:numFmt formatCode="General" sourceLinked="1"/>
        <c:tickLblPos val="nextTo"/>
        <c:crossAx val="113341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'CX+ruletka'!$J$9:$M$9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'CX+ruletka'!$J$10:$M$10</c:f>
              <c:numCache>
                <c:formatCode>General</c:formatCode>
                <c:ptCount val="4"/>
                <c:pt idx="0">
                  <c:v>4162182.9176515983</c:v>
                </c:pt>
                <c:pt idx="1">
                  <c:v>4024806.7690081275</c:v>
                </c:pt>
                <c:pt idx="2">
                  <c:v>3647967.8679313101</c:v>
                </c:pt>
                <c:pt idx="3">
                  <c:v>3545404.5766236419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'CX+ruletka'!$J$9:$M$9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'CX+ruletka'!$J$11:$M$11</c:f>
              <c:numCache>
                <c:formatCode>General</c:formatCode>
                <c:ptCount val="4"/>
                <c:pt idx="0">
                  <c:v>4162182.9176515983</c:v>
                </c:pt>
                <c:pt idx="1">
                  <c:v>4014690.6742781946</c:v>
                </c:pt>
                <c:pt idx="2">
                  <c:v>4021369.0750992238</c:v>
                </c:pt>
                <c:pt idx="3">
                  <c:v>3930721.0615913123</c:v>
                </c:pt>
              </c:numCache>
            </c:numRef>
          </c:val>
        </c:ser>
        <c:dLbls/>
        <c:marker val="1"/>
        <c:axId val="113246976"/>
        <c:axId val="113248512"/>
      </c:lineChart>
      <c:catAx>
        <c:axId val="113246976"/>
        <c:scaling>
          <c:orientation val="minMax"/>
        </c:scaling>
        <c:axPos val="b"/>
        <c:numFmt formatCode="General" sourceLinked="1"/>
        <c:tickLblPos val="nextTo"/>
        <c:crossAx val="113248512"/>
        <c:crosses val="autoZero"/>
        <c:auto val="1"/>
        <c:lblAlgn val="ctr"/>
        <c:lblOffset val="100"/>
      </c:catAx>
      <c:valAx>
        <c:axId val="113248512"/>
        <c:scaling>
          <c:orientation val="minMax"/>
          <c:min val="3500000"/>
        </c:scaling>
        <c:axPos val="l"/>
        <c:majorGridlines/>
        <c:numFmt formatCode="General" sourceLinked="1"/>
        <c:tickLblPos val="nextTo"/>
        <c:crossAx val="113246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'OX+turniej'!$J$11:$M$11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'OX+turniej'!$J$12:$M$12</c:f>
              <c:numCache>
                <c:formatCode>General</c:formatCode>
                <c:ptCount val="4"/>
                <c:pt idx="0">
                  <c:v>1953723.1849521727</c:v>
                </c:pt>
                <c:pt idx="1">
                  <c:v>2024967.0126405887</c:v>
                </c:pt>
                <c:pt idx="2">
                  <c:v>2077330.0904464568</c:v>
                </c:pt>
                <c:pt idx="3">
                  <c:v>2160700.7075780863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'OX+turniej'!$J$11:$M$11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'OX+turniej'!$J$13:$M$13</c:f>
              <c:numCache>
                <c:formatCode>General</c:formatCode>
                <c:ptCount val="4"/>
                <c:pt idx="0">
                  <c:v>1953723.1849521727</c:v>
                </c:pt>
                <c:pt idx="1">
                  <c:v>2012724.989146854</c:v>
                </c:pt>
                <c:pt idx="2">
                  <c:v>1897872.575216335</c:v>
                </c:pt>
                <c:pt idx="3">
                  <c:v>1978338.9639039375</c:v>
                </c:pt>
              </c:numCache>
            </c:numRef>
          </c:val>
        </c:ser>
        <c:dLbls/>
        <c:marker val="1"/>
        <c:axId val="113302912"/>
        <c:axId val="116589696"/>
      </c:lineChart>
      <c:catAx>
        <c:axId val="113302912"/>
        <c:scaling>
          <c:orientation val="minMax"/>
        </c:scaling>
        <c:axPos val="b"/>
        <c:numFmt formatCode="General" sourceLinked="1"/>
        <c:tickLblPos val="nextTo"/>
        <c:crossAx val="116589696"/>
        <c:crosses val="autoZero"/>
        <c:auto val="1"/>
        <c:lblAlgn val="ctr"/>
        <c:lblOffset val="100"/>
      </c:catAx>
      <c:valAx>
        <c:axId val="116589696"/>
        <c:scaling>
          <c:orientation val="minMax"/>
          <c:min val="1800000"/>
        </c:scaling>
        <c:axPos val="l"/>
        <c:majorGridlines/>
        <c:numFmt formatCode="General" sourceLinked="1"/>
        <c:tickLblPos val="nextTo"/>
        <c:crossAx val="113302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zamiana miast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'OX+turniej'!$X$11:$AC$11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'OX+turniej'!$X$12:$AC$12</c:f>
              <c:numCache>
                <c:formatCode>General</c:formatCode>
                <c:ptCount val="6"/>
                <c:pt idx="0">
                  <c:v>1953723.1849521727</c:v>
                </c:pt>
                <c:pt idx="1">
                  <c:v>1970822.530325298</c:v>
                </c:pt>
                <c:pt idx="2">
                  <c:v>2024967.0126405887</c:v>
                </c:pt>
                <c:pt idx="3">
                  <c:v>2018657.7915514491</c:v>
                </c:pt>
                <c:pt idx="4">
                  <c:v>2077330.0904464568</c:v>
                </c:pt>
                <c:pt idx="5">
                  <c:v>2160700.7075780863</c:v>
                </c:pt>
              </c:numCache>
            </c:numRef>
          </c:val>
        </c:ser>
        <c:ser>
          <c:idx val="1"/>
          <c:order val="1"/>
          <c:tx>
            <c:v>INVER-OVER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'OX+turniej'!$X$11:$AC$11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'OX+turniej'!$X$13:$AC$13</c:f>
              <c:numCache>
                <c:formatCode>General</c:formatCode>
                <c:ptCount val="6"/>
                <c:pt idx="0">
                  <c:v>1953723.1849521727</c:v>
                </c:pt>
                <c:pt idx="1">
                  <c:v>2017062.7548348482</c:v>
                </c:pt>
                <c:pt idx="2">
                  <c:v>2012724.989146854</c:v>
                </c:pt>
                <c:pt idx="3">
                  <c:v>1945266.3099598573</c:v>
                </c:pt>
                <c:pt idx="4">
                  <c:v>1897872.575216335</c:v>
                </c:pt>
                <c:pt idx="5">
                  <c:v>1978338.9639039375</c:v>
                </c:pt>
              </c:numCache>
            </c:numRef>
          </c:val>
        </c:ser>
        <c:dLbls/>
        <c:marker val="1"/>
        <c:axId val="116653056"/>
        <c:axId val="116736768"/>
      </c:lineChart>
      <c:catAx>
        <c:axId val="116653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6768"/>
        <c:crosses val="autoZero"/>
        <c:auto val="1"/>
        <c:lblAlgn val="ctr"/>
        <c:lblOffset val="100"/>
      </c:catAx>
      <c:valAx>
        <c:axId val="116736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zamiana miast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'OX+ruletka'!$J$9:$M$9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'OX+ruletka'!$J$10:$M$10</c:f>
              <c:numCache>
                <c:formatCode>General</c:formatCode>
                <c:ptCount val="4"/>
                <c:pt idx="0">
                  <c:v>2559860.3733222135</c:v>
                </c:pt>
                <c:pt idx="1">
                  <c:v>2678179.1813363405</c:v>
                </c:pt>
                <c:pt idx="2">
                  <c:v>2626914.8952212529</c:v>
                </c:pt>
                <c:pt idx="3">
                  <c:v>2778572.3675609375</c:v>
                </c:pt>
              </c:numCache>
            </c:numRef>
          </c:val>
        </c:ser>
        <c:ser>
          <c:idx val="1"/>
          <c:order val="1"/>
          <c:tx>
            <c:v>INVER-OVER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'OX+ruletka'!$J$9:$M$9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'OX+ruletka'!$J$11:$M$11</c:f>
              <c:numCache>
                <c:formatCode>General</c:formatCode>
                <c:ptCount val="4"/>
                <c:pt idx="0">
                  <c:v>2559860.3733222135</c:v>
                </c:pt>
                <c:pt idx="1">
                  <c:v>2627267.4394147629</c:v>
                </c:pt>
                <c:pt idx="2">
                  <c:v>2772438.2927749893</c:v>
                </c:pt>
                <c:pt idx="3">
                  <c:v>2719551.6306495257</c:v>
                </c:pt>
              </c:numCache>
            </c:numRef>
          </c:val>
        </c:ser>
        <c:dLbls/>
        <c:marker val="1"/>
        <c:axId val="117168000"/>
        <c:axId val="117169536"/>
      </c:lineChart>
      <c:catAx>
        <c:axId val="117168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69536"/>
        <c:crosses val="autoZero"/>
        <c:auto val="1"/>
        <c:lblAlgn val="ctr"/>
        <c:lblOffset val="100"/>
      </c:catAx>
      <c:valAx>
        <c:axId val="117169536"/>
        <c:scaling>
          <c:orientation val="minMax"/>
          <c:min val="255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'OX+ruletka'!$W$9:$AA$9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'OX+ruletka'!$W$10:$AA$10</c:f>
              <c:numCache>
                <c:formatCode>General</c:formatCode>
                <c:ptCount val="5"/>
                <c:pt idx="0">
                  <c:v>2559860.3733222135</c:v>
                </c:pt>
                <c:pt idx="1">
                  <c:v>2552597.2198151443</c:v>
                </c:pt>
                <c:pt idx="2">
                  <c:v>2678179.1813363405</c:v>
                </c:pt>
                <c:pt idx="3">
                  <c:v>2626914.8952212529</c:v>
                </c:pt>
                <c:pt idx="4">
                  <c:v>2778572.3675609375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'OX+ruletka'!$W$9:$AA$9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'OX+ruletka'!$W$11:$AA$11</c:f>
              <c:numCache>
                <c:formatCode>General</c:formatCode>
                <c:ptCount val="5"/>
                <c:pt idx="0">
                  <c:v>2559860.3733222135</c:v>
                </c:pt>
                <c:pt idx="1">
                  <c:v>2527701.2727466561</c:v>
                </c:pt>
                <c:pt idx="2">
                  <c:v>2627267.4394147629</c:v>
                </c:pt>
                <c:pt idx="3">
                  <c:v>2772438.2927749893</c:v>
                </c:pt>
                <c:pt idx="4">
                  <c:v>2719551.6306495257</c:v>
                </c:pt>
              </c:numCache>
            </c:numRef>
          </c:val>
        </c:ser>
        <c:marker val="1"/>
        <c:axId val="122786176"/>
        <c:axId val="122829440"/>
      </c:lineChart>
      <c:catAx>
        <c:axId val="122786176"/>
        <c:scaling>
          <c:orientation val="minMax"/>
        </c:scaling>
        <c:axPos val="b"/>
        <c:numFmt formatCode="General" sourceLinked="1"/>
        <c:tickLblPos val="nextTo"/>
        <c:crossAx val="122829440"/>
        <c:crosses val="autoZero"/>
        <c:auto val="1"/>
        <c:lblAlgn val="ctr"/>
        <c:lblOffset val="100"/>
      </c:catAx>
      <c:valAx>
        <c:axId val="122829440"/>
        <c:scaling>
          <c:orientation val="minMax"/>
          <c:min val="2500000"/>
        </c:scaling>
        <c:axPos val="l"/>
        <c:majorGridlines/>
        <c:numFmt formatCode="General" sourceLinked="1"/>
        <c:tickLblPos val="nextTo"/>
        <c:crossAx val="12278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0155925224228753"/>
          <c:y val="0.13473388743073786"/>
          <c:w val="0.63384271680921678"/>
          <c:h val="0.68711395450568691"/>
        </c:manualLayout>
      </c:layout>
      <c:barChart>
        <c:barDir val="col"/>
        <c:grouping val="clustered"/>
        <c:ser>
          <c:idx val="0"/>
          <c:order val="0"/>
          <c:tx>
            <c:v>średnia wartość wyniku</c:v>
          </c:tx>
          <c:cat>
            <c:strRef>
              <c:f>porównanie!$F$29:$J$29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porównanie!$F$31:$J$31</c:f>
              <c:numCache>
                <c:formatCode>General</c:formatCode>
                <c:ptCount val="5"/>
                <c:pt idx="0">
                  <c:v>3892293.3104047291</c:v>
                </c:pt>
                <c:pt idx="1">
                  <c:v>2158149.8470223239</c:v>
                </c:pt>
                <c:pt idx="2">
                  <c:v>1942721.3232471342</c:v>
                </c:pt>
                <c:pt idx="3">
                  <c:v>2919563.8311252641</c:v>
                </c:pt>
                <c:pt idx="4">
                  <c:v>2733301.0519401496</c:v>
                </c:pt>
              </c:numCache>
            </c:numRef>
          </c:val>
        </c:ser>
        <c:dLbls/>
        <c:axId val="117111040"/>
        <c:axId val="117178368"/>
      </c:barChart>
      <c:catAx>
        <c:axId val="117111040"/>
        <c:scaling>
          <c:orientation val="minMax"/>
        </c:scaling>
        <c:axPos val="b"/>
        <c:numFmt formatCode="General" sourceLinked="0"/>
        <c:tickLblPos val="nextTo"/>
        <c:crossAx val="117178368"/>
        <c:crosses val="autoZero"/>
        <c:auto val="1"/>
        <c:lblAlgn val="ctr"/>
        <c:lblOffset val="100"/>
      </c:catAx>
      <c:valAx>
        <c:axId val="117178368"/>
        <c:scaling>
          <c:orientation val="minMax"/>
        </c:scaling>
        <c:axPos val="l"/>
        <c:majorGridlines/>
        <c:numFmt formatCode="General" sourceLinked="1"/>
        <c:tickLblPos val="nextTo"/>
        <c:crossAx val="117111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średnia liczba baterii</c:v>
          </c:tx>
          <c:cat>
            <c:strRef>
              <c:f>porównanie!$F$29:$J$29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porównanie!$F$34:$J$34</c:f>
              <c:numCache>
                <c:formatCode>General</c:formatCode>
                <c:ptCount val="5"/>
                <c:pt idx="0">
                  <c:v>60.6</c:v>
                </c:pt>
                <c:pt idx="1">
                  <c:v>37.299999999999997</c:v>
                </c:pt>
                <c:pt idx="2">
                  <c:v>35.5</c:v>
                </c:pt>
                <c:pt idx="3">
                  <c:v>44.3</c:v>
                </c:pt>
                <c:pt idx="4">
                  <c:v>41.2</c:v>
                </c:pt>
              </c:numCache>
            </c:numRef>
          </c:val>
        </c:ser>
        <c:dLbls/>
        <c:axId val="117219328"/>
        <c:axId val="117220864"/>
      </c:barChart>
      <c:catAx>
        <c:axId val="117219328"/>
        <c:scaling>
          <c:orientation val="minMax"/>
        </c:scaling>
        <c:axPos val="b"/>
        <c:numFmt formatCode="General" sourceLinked="1"/>
        <c:tickLblPos val="nextTo"/>
        <c:crossAx val="117220864"/>
        <c:crosses val="autoZero"/>
        <c:auto val="1"/>
        <c:lblAlgn val="ctr"/>
        <c:lblOffset val="100"/>
      </c:catAx>
      <c:valAx>
        <c:axId val="117220864"/>
        <c:scaling>
          <c:orientation val="minMax"/>
        </c:scaling>
        <c:axPos val="l"/>
        <c:majorGridlines/>
        <c:numFmt formatCode="General" sourceLinked="1"/>
        <c:tickLblPos val="nextTo"/>
        <c:crossAx val="117219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czas wykonania eksperymentu [ms]</c:v>
          </c:tx>
          <c:cat>
            <c:strRef>
              <c:f>porównanie!$F$29:$J$29</c:f>
              <c:strCache>
                <c:ptCount val="5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</c:strCache>
            </c:strRef>
          </c:cat>
          <c:val>
            <c:numRef>
              <c:f>porównanie!$F$37:$J$37</c:f>
              <c:numCache>
                <c:formatCode>General</c:formatCode>
                <c:ptCount val="5"/>
                <c:pt idx="0">
                  <c:v>78662</c:v>
                </c:pt>
                <c:pt idx="1">
                  <c:v>1367041</c:v>
                </c:pt>
                <c:pt idx="2">
                  <c:v>1088415</c:v>
                </c:pt>
                <c:pt idx="3">
                  <c:v>14394996</c:v>
                </c:pt>
                <c:pt idx="4">
                  <c:v>14051167</c:v>
                </c:pt>
              </c:numCache>
            </c:numRef>
          </c:val>
        </c:ser>
        <c:dLbls/>
        <c:axId val="117315072"/>
        <c:axId val="117316608"/>
      </c:barChart>
      <c:catAx>
        <c:axId val="117315072"/>
        <c:scaling>
          <c:orientation val="minMax"/>
        </c:scaling>
        <c:axPos val="b"/>
        <c:numFmt formatCode="General" sourceLinked="0"/>
        <c:tickLblPos val="nextTo"/>
        <c:crossAx val="117316608"/>
        <c:crosses val="autoZero"/>
        <c:auto val="1"/>
        <c:lblAlgn val="ctr"/>
        <c:lblOffset val="100"/>
      </c:catAx>
      <c:valAx>
        <c:axId val="117316608"/>
        <c:scaling>
          <c:orientation val="minMax"/>
        </c:scaling>
        <c:axPos val="l"/>
        <c:majorGridlines/>
        <c:numFmt formatCode="General" sourceLinked="1"/>
        <c:tickLblPos val="nextTo"/>
        <c:crossAx val="117315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średnia wartość wyniku</c:v>
          </c:tx>
          <c:cat>
            <c:strRef>
              <c:f>porównanie!$AB$32:$AJ$32</c:f>
              <c:strCache>
                <c:ptCount val="9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  <c:pt idx="5">
                  <c:v>CX+turniej</c:v>
                </c:pt>
                <c:pt idx="6">
                  <c:v>CX+ranking</c:v>
                </c:pt>
                <c:pt idx="7">
                  <c:v>OX+turniej</c:v>
                </c:pt>
                <c:pt idx="8">
                  <c:v>OX+ranking</c:v>
                </c:pt>
              </c:strCache>
            </c:strRef>
          </c:cat>
          <c:val>
            <c:numRef>
              <c:f>porównanie!$AB$34:$AJ$34</c:f>
              <c:numCache>
                <c:formatCode>General</c:formatCode>
                <c:ptCount val="9"/>
                <c:pt idx="0">
                  <c:v>3892293.3104047291</c:v>
                </c:pt>
                <c:pt idx="1">
                  <c:v>2158149.8470223239</c:v>
                </c:pt>
                <c:pt idx="2">
                  <c:v>1942721.3232471342</c:v>
                </c:pt>
                <c:pt idx="3">
                  <c:v>2919563.8311252641</c:v>
                </c:pt>
                <c:pt idx="4">
                  <c:v>2733301.0519401496</c:v>
                </c:pt>
                <c:pt idx="5">
                  <c:v>2352499.6811801721</c:v>
                </c:pt>
                <c:pt idx="6">
                  <c:v>1635230.236278371</c:v>
                </c:pt>
                <c:pt idx="7">
                  <c:v>1897872.575216335</c:v>
                </c:pt>
                <c:pt idx="8">
                  <c:v>2487443.7004476236</c:v>
                </c:pt>
              </c:numCache>
            </c:numRef>
          </c:val>
        </c:ser>
        <c:axId val="58350208"/>
        <c:axId val="58364288"/>
      </c:barChart>
      <c:catAx>
        <c:axId val="58350208"/>
        <c:scaling>
          <c:orientation val="minMax"/>
        </c:scaling>
        <c:axPos val="b"/>
        <c:tickLblPos val="nextTo"/>
        <c:crossAx val="58364288"/>
        <c:crosses val="autoZero"/>
        <c:auto val="1"/>
        <c:lblAlgn val="ctr"/>
        <c:lblOffset val="100"/>
      </c:catAx>
      <c:valAx>
        <c:axId val="58364288"/>
        <c:scaling>
          <c:orientation val="minMax"/>
        </c:scaling>
        <c:axPos val="l"/>
        <c:majorGridlines/>
        <c:numFmt formatCode="General" sourceLinked="1"/>
        <c:tickLblPos val="nextTo"/>
        <c:crossAx val="583502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8560285277433333"/>
          <c:y val="0.15313684747739925"/>
          <c:w val="0.55216426071740909"/>
          <c:h val="0.65482210557013765"/>
        </c:manualLayout>
      </c:layout>
      <c:lineChart>
        <c:grouping val="standard"/>
        <c:ser>
          <c:idx val="0"/>
          <c:order val="0"/>
          <c:tx>
            <c:v>zamiana miast</c:v>
          </c:tx>
          <c:cat>
            <c:numRef>
              <c:f>'PMX+turniej'!$H$19:$O$19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</c:numCache>
            </c:numRef>
          </c:cat>
          <c:val>
            <c:numRef>
              <c:f>'PMX+turniej'!$H$18:$O$18</c:f>
              <c:numCache>
                <c:formatCode>General</c:formatCode>
                <c:ptCount val="8"/>
                <c:pt idx="0">
                  <c:v>4260973.4383062143</c:v>
                </c:pt>
                <c:pt idx="1">
                  <c:v>3709941.0520721017</c:v>
                </c:pt>
                <c:pt idx="2">
                  <c:v>3483902.1312094792</c:v>
                </c:pt>
                <c:pt idx="3">
                  <c:v>3233306.8650881439</c:v>
                </c:pt>
                <c:pt idx="4">
                  <c:v>3047919.4352271678</c:v>
                </c:pt>
                <c:pt idx="5">
                  <c:v>3084632.3998658122</c:v>
                </c:pt>
                <c:pt idx="6">
                  <c:v>3312463.2974387934</c:v>
                </c:pt>
                <c:pt idx="7">
                  <c:v>3232448.6389823132</c:v>
                </c:pt>
              </c:numCache>
            </c:numRef>
          </c:val>
        </c:ser>
        <c:dLbls/>
        <c:marker val="1"/>
        <c:axId val="98093312"/>
        <c:axId val="104865792"/>
      </c:lineChart>
      <c:catAx>
        <c:axId val="98093312"/>
        <c:scaling>
          <c:orientation val="minMax"/>
        </c:scaling>
        <c:axPos val="b"/>
        <c:numFmt formatCode="General" sourceLinked="1"/>
        <c:tickLblPos val="nextTo"/>
        <c:crossAx val="104865792"/>
        <c:crosses val="autoZero"/>
        <c:auto val="1"/>
        <c:lblAlgn val="ctr"/>
        <c:lblOffset val="100"/>
      </c:catAx>
      <c:valAx>
        <c:axId val="104865792"/>
        <c:scaling>
          <c:orientation val="minMax"/>
          <c:min val="3000000"/>
        </c:scaling>
        <c:axPos val="l"/>
        <c:majorGridlines/>
        <c:numFmt formatCode="General" sourceLinked="1"/>
        <c:tickLblPos val="nextTo"/>
        <c:crossAx val="98093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średnia liczba baterii</c:v>
          </c:tx>
          <c:cat>
            <c:strRef>
              <c:f>porównanie!$AB$32:$AJ$32</c:f>
              <c:strCache>
                <c:ptCount val="9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  <c:pt idx="5">
                  <c:v>CX+turniej</c:v>
                </c:pt>
                <c:pt idx="6">
                  <c:v>CX+ranking</c:v>
                </c:pt>
                <c:pt idx="7">
                  <c:v>OX+turniej</c:v>
                </c:pt>
                <c:pt idx="8">
                  <c:v>OX+ranking</c:v>
                </c:pt>
              </c:strCache>
            </c:strRef>
          </c:cat>
          <c:val>
            <c:numRef>
              <c:f>porównanie!$AB$37:$AJ$37</c:f>
              <c:numCache>
                <c:formatCode>General</c:formatCode>
                <c:ptCount val="9"/>
                <c:pt idx="0">
                  <c:v>60.6</c:v>
                </c:pt>
                <c:pt idx="1">
                  <c:v>37.299999999999997</c:v>
                </c:pt>
                <c:pt idx="2">
                  <c:v>35.5</c:v>
                </c:pt>
                <c:pt idx="3">
                  <c:v>44.3</c:v>
                </c:pt>
                <c:pt idx="4">
                  <c:v>41.2</c:v>
                </c:pt>
                <c:pt idx="5">
                  <c:v>36.9</c:v>
                </c:pt>
                <c:pt idx="6">
                  <c:v>29.3</c:v>
                </c:pt>
                <c:pt idx="7">
                  <c:v>35.5</c:v>
                </c:pt>
                <c:pt idx="8">
                  <c:v>38.299999999999997</c:v>
                </c:pt>
              </c:numCache>
            </c:numRef>
          </c:val>
        </c:ser>
        <c:axId val="125347712"/>
        <c:axId val="125349248"/>
      </c:barChart>
      <c:catAx>
        <c:axId val="125347712"/>
        <c:scaling>
          <c:orientation val="minMax"/>
        </c:scaling>
        <c:axPos val="b"/>
        <c:tickLblPos val="nextTo"/>
        <c:crossAx val="125349248"/>
        <c:crosses val="autoZero"/>
        <c:auto val="1"/>
        <c:lblAlgn val="ctr"/>
        <c:lblOffset val="100"/>
      </c:catAx>
      <c:valAx>
        <c:axId val="125349248"/>
        <c:scaling>
          <c:orientation val="minMax"/>
        </c:scaling>
        <c:axPos val="l"/>
        <c:majorGridlines/>
        <c:numFmt formatCode="General" sourceLinked="1"/>
        <c:tickLblPos val="nextTo"/>
        <c:crossAx val="1253477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 wykonania wksperymentu [ms]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porównanie!$AB$32:$AJ$32</c:f>
              <c:strCache>
                <c:ptCount val="9"/>
                <c:pt idx="0">
                  <c:v>zachłanny</c:v>
                </c:pt>
                <c:pt idx="1">
                  <c:v>PMX+turniej</c:v>
                </c:pt>
                <c:pt idx="2">
                  <c:v>PMX+ranking</c:v>
                </c:pt>
                <c:pt idx="3">
                  <c:v>CiL+turniej</c:v>
                </c:pt>
                <c:pt idx="4">
                  <c:v>CiL+ranking</c:v>
                </c:pt>
                <c:pt idx="5">
                  <c:v>CX+turniej</c:v>
                </c:pt>
                <c:pt idx="6">
                  <c:v>CX+ranking</c:v>
                </c:pt>
                <c:pt idx="7">
                  <c:v>OX+turniej</c:v>
                </c:pt>
                <c:pt idx="8">
                  <c:v>OX+ranking</c:v>
                </c:pt>
              </c:strCache>
            </c:strRef>
          </c:cat>
          <c:val>
            <c:numRef>
              <c:f>porównanie!$AB$40:$AJ$40</c:f>
              <c:numCache>
                <c:formatCode>General</c:formatCode>
                <c:ptCount val="9"/>
                <c:pt idx="0">
                  <c:v>78662</c:v>
                </c:pt>
                <c:pt idx="1">
                  <c:v>1367041</c:v>
                </c:pt>
                <c:pt idx="2">
                  <c:v>1088415</c:v>
                </c:pt>
                <c:pt idx="3">
                  <c:v>14394996</c:v>
                </c:pt>
                <c:pt idx="4">
                  <c:v>14051167</c:v>
                </c:pt>
                <c:pt idx="5">
                  <c:v>845327</c:v>
                </c:pt>
                <c:pt idx="6">
                  <c:v>3351327</c:v>
                </c:pt>
                <c:pt idx="7">
                  <c:v>262226</c:v>
                </c:pt>
                <c:pt idx="8">
                  <c:v>201314</c:v>
                </c:pt>
              </c:numCache>
            </c:numRef>
          </c:val>
        </c:ser>
        <c:axId val="96355072"/>
        <c:axId val="96357376"/>
      </c:barChart>
      <c:catAx>
        <c:axId val="96355072"/>
        <c:scaling>
          <c:orientation val="minMax"/>
        </c:scaling>
        <c:axPos val="b"/>
        <c:tickLblPos val="nextTo"/>
        <c:crossAx val="96357376"/>
        <c:crosses val="autoZero"/>
        <c:auto val="1"/>
        <c:lblAlgn val="ctr"/>
        <c:lblOffset val="100"/>
      </c:catAx>
      <c:valAx>
        <c:axId val="96357376"/>
        <c:scaling>
          <c:orientation val="minMax"/>
        </c:scaling>
        <c:axPos val="l"/>
        <c:majorGridlines/>
        <c:numFmt formatCode="General" sourceLinked="1"/>
        <c:tickLblPos val="nextTo"/>
        <c:crossAx val="9635507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wyniku od liczby pokoleń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841201619605618"/>
          <c:y val="0.17642582413047445"/>
          <c:w val="0.62084950920217252"/>
          <c:h val="0.68738605787484108"/>
        </c:manualLayout>
      </c:layout>
      <c:lineChart>
        <c:grouping val="standard"/>
        <c:ser>
          <c:idx val="0"/>
          <c:order val="0"/>
          <c:tx>
            <c:v>średnia wartość wyniku</c:v>
          </c:tx>
          <c:cat>
            <c:numRef>
              <c:f>'PMX+turniej'!$C$226:$H$226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'PMX+turniej'!$C$227:$H$227</c:f>
              <c:numCache>
                <c:formatCode>General</c:formatCode>
                <c:ptCount val="6"/>
                <c:pt idx="0">
                  <c:v>3888104.0865972713</c:v>
                </c:pt>
                <c:pt idx="1">
                  <c:v>3047919.4352271678</c:v>
                </c:pt>
                <c:pt idx="2">
                  <c:v>2969182.9666583324</c:v>
                </c:pt>
                <c:pt idx="3">
                  <c:v>2866582.547772198</c:v>
                </c:pt>
                <c:pt idx="4">
                  <c:v>3324124.6596183116</c:v>
                </c:pt>
                <c:pt idx="5">
                  <c:v>3624671.4164618738</c:v>
                </c:pt>
              </c:numCache>
            </c:numRef>
          </c:val>
        </c:ser>
        <c:dLbls/>
        <c:marker val="1"/>
        <c:axId val="104877440"/>
        <c:axId val="104916096"/>
      </c:lineChart>
      <c:catAx>
        <c:axId val="104877440"/>
        <c:scaling>
          <c:orientation val="minMax"/>
        </c:scaling>
        <c:axPos val="b"/>
        <c:numFmt formatCode="General" sourceLinked="1"/>
        <c:tickLblPos val="nextTo"/>
        <c:crossAx val="104916096"/>
        <c:crosses val="autoZero"/>
        <c:auto val="1"/>
        <c:lblAlgn val="ctr"/>
        <c:lblOffset val="100"/>
      </c:catAx>
      <c:valAx>
        <c:axId val="104916096"/>
        <c:scaling>
          <c:orientation val="minMax"/>
          <c:min val="2500000"/>
        </c:scaling>
        <c:axPos val="l"/>
        <c:majorGridlines/>
        <c:numFmt formatCode="General" sourceLinked="1"/>
        <c:tickLblPos val="nextTo"/>
        <c:crossAx val="10487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66453954777284"/>
          <c:y val="0.40945311081397845"/>
          <c:w val="0.16211521060446871"/>
          <c:h val="0.21453176843460606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populacja zachłanna, zamiana miast</c:v>
          </c:tx>
          <c:cat>
            <c:numRef>
              <c:f>'PMX+turniej'!$J$250:$M$250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'PMX+turniej'!$J$248:$M$248</c:f>
              <c:numCache>
                <c:formatCode>General</c:formatCode>
                <c:ptCount val="4"/>
                <c:pt idx="0">
                  <c:v>4260973.4383062143</c:v>
                </c:pt>
                <c:pt idx="1">
                  <c:v>3709941.0520721017</c:v>
                </c:pt>
                <c:pt idx="2">
                  <c:v>3233306.8650881439</c:v>
                </c:pt>
                <c:pt idx="3">
                  <c:v>3084632.3998658122</c:v>
                </c:pt>
              </c:numCache>
            </c:numRef>
          </c:val>
        </c:ser>
        <c:ser>
          <c:idx val="1"/>
          <c:order val="1"/>
          <c:tx>
            <c:v>populacja zachłanna, INVER-OVER</c:v>
          </c:tx>
          <c:cat>
            <c:numRef>
              <c:f>'PMX+turniej'!$J$250:$M$250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'PMX+turniej'!$J$249:$M$249</c:f>
              <c:numCache>
                <c:formatCode>General</c:formatCode>
                <c:ptCount val="4"/>
                <c:pt idx="0">
                  <c:v>4260973.4383062143</c:v>
                </c:pt>
                <c:pt idx="1">
                  <c:v>3666743.890786808</c:v>
                </c:pt>
                <c:pt idx="2">
                  <c:v>3957638.9657564946</c:v>
                </c:pt>
                <c:pt idx="3">
                  <c:v>4132904.3967099497</c:v>
                </c:pt>
              </c:numCache>
            </c:numRef>
          </c:val>
        </c:ser>
        <c:ser>
          <c:idx val="2"/>
          <c:order val="2"/>
          <c:tx>
            <c:v>populacja losowa, zamiana miast</c:v>
          </c:tx>
          <c:cat>
            <c:numRef>
              <c:f>'PMX+turniej'!$J$250:$M$250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'PMX+turniej'!$J$253:$M$253</c:f>
              <c:numCache>
                <c:formatCode>General</c:formatCode>
                <c:ptCount val="4"/>
                <c:pt idx="0">
                  <c:v>14693070.266024049</c:v>
                </c:pt>
                <c:pt idx="1">
                  <c:v>13173741.790115461</c:v>
                </c:pt>
                <c:pt idx="2">
                  <c:v>9922107.6295332294</c:v>
                </c:pt>
                <c:pt idx="3">
                  <c:v>8705161.4616324399</c:v>
                </c:pt>
              </c:numCache>
            </c:numRef>
          </c:val>
        </c:ser>
        <c:ser>
          <c:idx val="3"/>
          <c:order val="3"/>
          <c:tx>
            <c:v>populacja losowa, INVER-OVER</c:v>
          </c:tx>
          <c:cat>
            <c:numRef>
              <c:f>'PMX+turniej'!$J$250:$M$250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'PMX+turniej'!$J$254:$M$254</c:f>
              <c:numCache>
                <c:formatCode>General</c:formatCode>
                <c:ptCount val="4"/>
                <c:pt idx="0">
                  <c:v>14693070.266024049</c:v>
                </c:pt>
                <c:pt idx="1">
                  <c:v>11908346.083057489</c:v>
                </c:pt>
                <c:pt idx="2">
                  <c:v>9772321.0119551867</c:v>
                </c:pt>
                <c:pt idx="3">
                  <c:v>10072355.291391257</c:v>
                </c:pt>
              </c:numCache>
            </c:numRef>
          </c:val>
        </c:ser>
        <c:dLbls/>
        <c:marker val="1"/>
        <c:axId val="105169664"/>
        <c:axId val="105171200"/>
      </c:lineChart>
      <c:catAx>
        <c:axId val="105169664"/>
        <c:scaling>
          <c:orientation val="minMax"/>
        </c:scaling>
        <c:axPos val="b"/>
        <c:numFmt formatCode="General" sourceLinked="1"/>
        <c:tickLblPos val="nextTo"/>
        <c:crossAx val="105171200"/>
        <c:crosses val="autoZero"/>
        <c:auto val="1"/>
        <c:lblAlgn val="ctr"/>
        <c:lblOffset val="100"/>
      </c:catAx>
      <c:valAx>
        <c:axId val="105171200"/>
        <c:scaling>
          <c:orientation val="minMax"/>
          <c:max val="15000000"/>
          <c:min val="3000000"/>
        </c:scaling>
        <c:axPos val="l"/>
        <c:majorGridlines/>
        <c:numFmt formatCode="General" sourceLinked="1"/>
        <c:tickLblPos val="nextTo"/>
        <c:crossAx val="105169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'PMX+ruletka'!$I$15:$N$15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'PMX+ruletka'!$I$16:$N$16</c:f>
              <c:numCache>
                <c:formatCode>General</c:formatCode>
                <c:ptCount val="6"/>
                <c:pt idx="0">
                  <c:v>4286986.4237770485</c:v>
                </c:pt>
                <c:pt idx="1">
                  <c:v>3945514.3097202256</c:v>
                </c:pt>
                <c:pt idx="2">
                  <c:v>3384039.6796238841</c:v>
                </c:pt>
                <c:pt idx="3">
                  <c:v>3194446.4268818218</c:v>
                </c:pt>
                <c:pt idx="4">
                  <c:v>3253156.2255286411</c:v>
                </c:pt>
                <c:pt idx="5">
                  <c:v>3287685.4228132954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'PMX+ruletka'!$I$15:$N$15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'PMX+ruletka'!$I$17:$N$17</c:f>
              <c:numCache>
                <c:formatCode>General</c:formatCode>
                <c:ptCount val="6"/>
                <c:pt idx="0">
                  <c:v>4286986.4237770485</c:v>
                </c:pt>
                <c:pt idx="1">
                  <c:v>3810482.204370691</c:v>
                </c:pt>
                <c:pt idx="2">
                  <c:v>3772711.4901156574</c:v>
                </c:pt>
                <c:pt idx="3">
                  <c:v>4169113.5503866868</c:v>
                </c:pt>
                <c:pt idx="4">
                  <c:v>4135085.0933063095</c:v>
                </c:pt>
                <c:pt idx="5">
                  <c:v>4194112.9807227342</c:v>
                </c:pt>
              </c:numCache>
            </c:numRef>
          </c:val>
        </c:ser>
        <c:dLbls/>
        <c:marker val="1"/>
        <c:axId val="105569664"/>
        <c:axId val="105452672"/>
      </c:lineChart>
      <c:catAx>
        <c:axId val="105569664"/>
        <c:scaling>
          <c:orientation val="minMax"/>
        </c:scaling>
        <c:axPos val="b"/>
        <c:numFmt formatCode="General" sourceLinked="1"/>
        <c:tickLblPos val="nextTo"/>
        <c:crossAx val="105452672"/>
        <c:crosses val="autoZero"/>
        <c:auto val="1"/>
        <c:lblAlgn val="ctr"/>
        <c:lblOffset val="100"/>
      </c:catAx>
      <c:valAx>
        <c:axId val="105452672"/>
        <c:scaling>
          <c:orientation val="minMax"/>
          <c:min val="3000000"/>
        </c:scaling>
        <c:axPos val="l"/>
        <c:majorGridlines/>
        <c:numFmt formatCode="General" sourceLinked="1"/>
        <c:tickLblPos val="nextTo"/>
        <c:crossAx val="105569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mutacja kolejkowa</c:v>
          </c:tx>
          <c:cat>
            <c:numRef>
              <c:f>'CiL+turniej'!$H$3:$P$3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</c:numCache>
            </c:numRef>
          </c:cat>
          <c:val>
            <c:numRef>
              <c:f>'CiL+turniej'!$H$4:$P$4</c:f>
              <c:numCache>
                <c:formatCode>General</c:formatCode>
                <c:ptCount val="9"/>
                <c:pt idx="0">
                  <c:v>3992948.0703067868</c:v>
                </c:pt>
                <c:pt idx="1">
                  <c:v>3630128.7474109083</c:v>
                </c:pt>
                <c:pt idx="2">
                  <c:v>3257246.5177531121</c:v>
                </c:pt>
                <c:pt idx="3">
                  <c:v>3203414.3694762429</c:v>
                </c:pt>
                <c:pt idx="4">
                  <c:v>3333855.9501482188</c:v>
                </c:pt>
                <c:pt idx="5">
                  <c:v>3093078.4640248558</c:v>
                </c:pt>
                <c:pt idx="6">
                  <c:v>3223308.0976847969</c:v>
                </c:pt>
                <c:pt idx="7">
                  <c:v>3179586.4896567268</c:v>
                </c:pt>
                <c:pt idx="8">
                  <c:v>3315108.4359141979</c:v>
                </c:pt>
              </c:numCache>
            </c:numRef>
          </c:val>
        </c:ser>
        <c:dLbls/>
        <c:marker val="1"/>
        <c:axId val="105510016"/>
        <c:axId val="105511552"/>
      </c:lineChart>
      <c:catAx>
        <c:axId val="105510016"/>
        <c:scaling>
          <c:orientation val="minMax"/>
        </c:scaling>
        <c:axPos val="b"/>
        <c:numFmt formatCode="General" sourceLinked="1"/>
        <c:tickLblPos val="nextTo"/>
        <c:crossAx val="105511552"/>
        <c:crosses val="autoZero"/>
        <c:auto val="1"/>
        <c:lblAlgn val="ctr"/>
        <c:lblOffset val="100"/>
      </c:catAx>
      <c:valAx>
        <c:axId val="105511552"/>
        <c:scaling>
          <c:orientation val="minMax"/>
          <c:min val="3000000"/>
        </c:scaling>
        <c:axPos val="l"/>
        <c:majorGridlines/>
        <c:numFmt formatCode="General" sourceLinked="1"/>
        <c:tickLblPos val="nextTo"/>
        <c:crossAx val="105510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2999027219499679"/>
          <c:y val="5.1400554097404488E-2"/>
          <c:w val="0.6245434355670576"/>
          <c:h val="0.79822506561679785"/>
        </c:manualLayout>
      </c:layout>
      <c:lineChart>
        <c:grouping val="standard"/>
        <c:ser>
          <c:idx val="0"/>
          <c:order val="0"/>
          <c:tx>
            <c:v>mutacja kolejkowa</c:v>
          </c:tx>
          <c:cat>
            <c:numRef>
              <c:f>'CiL+ruletka'!$H$4:$P$4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</c:numCache>
            </c:numRef>
          </c:cat>
          <c:val>
            <c:numRef>
              <c:f>'CiL+ruletka'!$H$5:$P$5</c:f>
              <c:numCache>
                <c:formatCode>General</c:formatCode>
                <c:ptCount val="9"/>
                <c:pt idx="0">
                  <c:v>3715165.7395245545</c:v>
                </c:pt>
                <c:pt idx="1">
                  <c:v>3507006.0803281004</c:v>
                </c:pt>
                <c:pt idx="2">
                  <c:v>3311339.2045386164</c:v>
                </c:pt>
                <c:pt idx="3">
                  <c:v>3239375.5270670084</c:v>
                </c:pt>
                <c:pt idx="4">
                  <c:v>3122407.9450979419</c:v>
                </c:pt>
                <c:pt idx="5">
                  <c:v>3204704.6357155982</c:v>
                </c:pt>
                <c:pt idx="6">
                  <c:v>3224093.0637526638</c:v>
                </c:pt>
                <c:pt idx="7">
                  <c:v>3194360.9164824225</c:v>
                </c:pt>
                <c:pt idx="8">
                  <c:v>3412853.0424942104</c:v>
                </c:pt>
              </c:numCache>
            </c:numRef>
          </c:val>
        </c:ser>
        <c:dLbls/>
        <c:marker val="1"/>
        <c:axId val="111893504"/>
        <c:axId val="111899392"/>
      </c:lineChart>
      <c:catAx>
        <c:axId val="111893504"/>
        <c:scaling>
          <c:orientation val="minMax"/>
        </c:scaling>
        <c:axPos val="b"/>
        <c:numFmt formatCode="General" sourceLinked="1"/>
        <c:tickLblPos val="nextTo"/>
        <c:crossAx val="111899392"/>
        <c:crosses val="autoZero"/>
        <c:auto val="1"/>
        <c:lblAlgn val="ctr"/>
        <c:lblOffset val="100"/>
      </c:catAx>
      <c:valAx>
        <c:axId val="111899392"/>
        <c:scaling>
          <c:orientation val="minMax"/>
          <c:min val="3000000"/>
        </c:scaling>
        <c:axPos val="l"/>
        <c:majorGridlines/>
        <c:numFmt formatCode="General" sourceLinked="1"/>
        <c:tickLblPos val="nextTo"/>
        <c:crossAx val="11189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51272874107469"/>
          <c:y val="0.45814122193059204"/>
          <c:w val="0.21050125727291091"/>
          <c:h val="0.13464311752697591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populacja = 20</c:v>
          </c:tx>
          <c:cat>
            <c:numRef>
              <c:f>'CiL+ruletka'!$D$86:$F$86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</c:numCache>
            </c:numRef>
          </c:cat>
          <c:val>
            <c:numRef>
              <c:f>'CiL+ruletka'!$D$84:$F$84</c:f>
              <c:numCache>
                <c:formatCode>General</c:formatCode>
                <c:ptCount val="3"/>
                <c:pt idx="0">
                  <c:v>3111366.4639631361</c:v>
                </c:pt>
                <c:pt idx="1">
                  <c:v>2955551.8156562387</c:v>
                </c:pt>
                <c:pt idx="2">
                  <c:v>2901892.7416984877</c:v>
                </c:pt>
              </c:numCache>
            </c:numRef>
          </c:val>
        </c:ser>
        <c:ser>
          <c:idx val="1"/>
          <c:order val="1"/>
          <c:tx>
            <c:v>populacja = 40</c:v>
          </c:tx>
          <c:cat>
            <c:numRef>
              <c:f>'CiL+ruletka'!$D$86:$F$86</c:f>
              <c:numCache>
                <c:formatCode>General</c:formatCode>
                <c:ptCount val="3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</c:numCache>
            </c:numRef>
          </c:cat>
          <c:val>
            <c:numRef>
              <c:f>'CiL+ruletka'!$D$85:$F$85</c:f>
              <c:numCache>
                <c:formatCode>General</c:formatCode>
                <c:ptCount val="3"/>
                <c:pt idx="0">
                  <c:v>3052306.0948431259</c:v>
                </c:pt>
                <c:pt idx="1">
                  <c:v>2854077.6794262077</c:v>
                </c:pt>
                <c:pt idx="2">
                  <c:v>2733301.0519401496</c:v>
                </c:pt>
              </c:numCache>
            </c:numRef>
          </c:val>
        </c:ser>
        <c:dLbls/>
        <c:marker val="1"/>
        <c:axId val="111920640"/>
        <c:axId val="111922176"/>
      </c:lineChart>
      <c:catAx>
        <c:axId val="111920640"/>
        <c:scaling>
          <c:orientation val="minMax"/>
        </c:scaling>
        <c:axPos val="b"/>
        <c:numFmt formatCode="General" sourceLinked="1"/>
        <c:tickLblPos val="nextTo"/>
        <c:crossAx val="111922176"/>
        <c:crosses val="autoZero"/>
        <c:auto val="1"/>
        <c:lblAlgn val="ctr"/>
        <c:lblOffset val="100"/>
      </c:catAx>
      <c:valAx>
        <c:axId val="111922176"/>
        <c:scaling>
          <c:orientation val="minMax"/>
        </c:scaling>
        <c:axPos val="l"/>
        <c:majorGridlines/>
        <c:numFmt formatCode="General" sourceLinked="1"/>
        <c:tickLblPos val="nextTo"/>
        <c:crossAx val="1119206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zamiana miast</c:v>
          </c:tx>
          <c:cat>
            <c:numRef>
              <c:f>'CX+turniej'!$I$16:$L$16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'CX+turniej'!$I$17:$L$17</c:f>
              <c:numCache>
                <c:formatCode>General</c:formatCode>
                <c:ptCount val="4"/>
                <c:pt idx="0">
                  <c:v>4014228.8924378245</c:v>
                </c:pt>
                <c:pt idx="1">
                  <c:v>3686937.4602530659</c:v>
                </c:pt>
                <c:pt idx="2">
                  <c:v>3672205.9397535771</c:v>
                </c:pt>
                <c:pt idx="3">
                  <c:v>3538077.2397022387</c:v>
                </c:pt>
              </c:numCache>
            </c:numRef>
          </c:val>
        </c:ser>
        <c:ser>
          <c:idx val="1"/>
          <c:order val="1"/>
          <c:tx>
            <c:v>INVER-OVER</c:v>
          </c:tx>
          <c:cat>
            <c:numRef>
              <c:f>'CX+turniej'!$I$16:$L$16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'CX+turniej'!$I$18:$L$18</c:f>
              <c:numCache>
                <c:formatCode>General</c:formatCode>
                <c:ptCount val="4"/>
                <c:pt idx="0">
                  <c:v>4014228.8924378245</c:v>
                </c:pt>
                <c:pt idx="1">
                  <c:v>3982915.1027598009</c:v>
                </c:pt>
                <c:pt idx="2">
                  <c:v>4043049.1390791973</c:v>
                </c:pt>
                <c:pt idx="3">
                  <c:v>3957744.5559798619</c:v>
                </c:pt>
              </c:numCache>
            </c:numRef>
          </c:val>
        </c:ser>
        <c:dLbls/>
        <c:marker val="1"/>
        <c:axId val="113320320"/>
        <c:axId val="113321856"/>
      </c:lineChart>
      <c:catAx>
        <c:axId val="113320320"/>
        <c:scaling>
          <c:orientation val="minMax"/>
        </c:scaling>
        <c:axPos val="b"/>
        <c:numFmt formatCode="General" sourceLinked="1"/>
        <c:tickLblPos val="nextTo"/>
        <c:crossAx val="113321856"/>
        <c:crosses val="autoZero"/>
        <c:auto val="1"/>
        <c:lblAlgn val="ctr"/>
        <c:lblOffset val="100"/>
      </c:catAx>
      <c:valAx>
        <c:axId val="113321856"/>
        <c:scaling>
          <c:orientation val="minMax"/>
          <c:min val="3500000"/>
        </c:scaling>
        <c:axPos val="l"/>
        <c:majorGridlines/>
        <c:numFmt formatCode="General" sourceLinked="1"/>
        <c:tickLblPos val="nextTo"/>
        <c:crossAx val="113320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</xdr:row>
      <xdr:rowOff>95251</xdr:rowOff>
    </xdr:from>
    <xdr:to>
      <xdr:col>22</xdr:col>
      <xdr:colOff>581025</xdr:colOff>
      <xdr:row>15</xdr:row>
      <xdr:rowOff>57151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619124</xdr:colOff>
      <xdr:row>1</xdr:row>
      <xdr:rowOff>152400</xdr:rowOff>
    </xdr:from>
    <xdr:to>
      <xdr:col>31</xdr:col>
      <xdr:colOff>152399</xdr:colOff>
      <xdr:row>16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672192</xdr:colOff>
      <xdr:row>201</xdr:row>
      <xdr:rowOff>68035</xdr:rowOff>
    </xdr:from>
    <xdr:to>
      <xdr:col>13</xdr:col>
      <xdr:colOff>643618</xdr:colOff>
      <xdr:row>218</xdr:row>
      <xdr:rowOff>5442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54426</xdr:colOff>
      <xdr:row>238</xdr:row>
      <xdr:rowOff>54428</xdr:rowOff>
    </xdr:from>
    <xdr:to>
      <xdr:col>23</xdr:col>
      <xdr:colOff>380999</xdr:colOff>
      <xdr:row>257</xdr:row>
      <xdr:rowOff>149679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419099</xdr:colOff>
      <xdr:row>6</xdr:row>
      <xdr:rowOff>38100</xdr:rowOff>
    </xdr:from>
    <xdr:to>
      <xdr:col>22</xdr:col>
      <xdr:colOff>657224</xdr:colOff>
      <xdr:row>21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34</xdr:row>
      <xdr:rowOff>114300</xdr:rowOff>
    </xdr:from>
    <xdr:to>
      <xdr:col>24</xdr:col>
      <xdr:colOff>552450</xdr:colOff>
      <xdr:row>49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36</xdr:row>
      <xdr:rowOff>123825</xdr:rowOff>
    </xdr:from>
    <xdr:to>
      <xdr:col>28</xdr:col>
      <xdr:colOff>9525</xdr:colOff>
      <xdr:row>51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80</xdr:row>
      <xdr:rowOff>76201</xdr:rowOff>
    </xdr:from>
    <xdr:to>
      <xdr:col>14</xdr:col>
      <xdr:colOff>95250</xdr:colOff>
      <xdr:row>95</xdr:row>
      <xdr:rowOff>85726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638175</xdr:colOff>
      <xdr:row>9</xdr:row>
      <xdr:rowOff>66675</xdr:rowOff>
    </xdr:from>
    <xdr:to>
      <xdr:col>19</xdr:col>
      <xdr:colOff>409575</xdr:colOff>
      <xdr:row>24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8</xdr:row>
      <xdr:rowOff>19050</xdr:rowOff>
    </xdr:from>
    <xdr:to>
      <xdr:col>35</xdr:col>
      <xdr:colOff>495300</xdr:colOff>
      <xdr:row>23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4</xdr:row>
      <xdr:rowOff>161925</xdr:rowOff>
    </xdr:from>
    <xdr:to>
      <xdr:col>20</xdr:col>
      <xdr:colOff>600075</xdr:colOff>
      <xdr:row>19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5</xdr:row>
      <xdr:rowOff>9525</xdr:rowOff>
    </xdr:from>
    <xdr:to>
      <xdr:col>20</xdr:col>
      <xdr:colOff>295275</xdr:colOff>
      <xdr:row>20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361950</xdr:colOff>
      <xdr:row>5</xdr:row>
      <xdr:rowOff>23812</xdr:rowOff>
    </xdr:from>
    <xdr:to>
      <xdr:col>36</xdr:col>
      <xdr:colOff>133350</xdr:colOff>
      <xdr:row>20</xdr:row>
      <xdr:rowOff>52387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119062</xdr:rowOff>
    </xdr:from>
    <xdr:to>
      <xdr:col>20</xdr:col>
      <xdr:colOff>533400</xdr:colOff>
      <xdr:row>18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523875</xdr:colOff>
      <xdr:row>4</xdr:row>
      <xdr:rowOff>161925</xdr:rowOff>
    </xdr:from>
    <xdr:to>
      <xdr:col>34</xdr:col>
      <xdr:colOff>295275</xdr:colOff>
      <xdr:row>19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514349</xdr:colOff>
      <xdr:row>25</xdr:row>
      <xdr:rowOff>123825</xdr:rowOff>
    </xdr:from>
    <xdr:to>
      <xdr:col>23</xdr:col>
      <xdr:colOff>504824</xdr:colOff>
      <xdr:row>40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495299</xdr:colOff>
      <xdr:row>43</xdr:row>
      <xdr:rowOff>9525</xdr:rowOff>
    </xdr:from>
    <xdr:to>
      <xdr:col>23</xdr:col>
      <xdr:colOff>142874</xdr:colOff>
      <xdr:row>58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41</xdr:row>
      <xdr:rowOff>152399</xdr:rowOff>
    </xdr:from>
    <xdr:to>
      <xdr:col>12</xdr:col>
      <xdr:colOff>609600</xdr:colOff>
      <xdr:row>57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392205</xdr:colOff>
      <xdr:row>25</xdr:row>
      <xdr:rowOff>156882</xdr:rowOff>
    </xdr:from>
    <xdr:to>
      <xdr:col>47</xdr:col>
      <xdr:colOff>212912</xdr:colOff>
      <xdr:row>43</xdr:row>
      <xdr:rowOff>56029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437029</xdr:colOff>
      <xdr:row>45</xdr:row>
      <xdr:rowOff>134470</xdr:rowOff>
    </xdr:from>
    <xdr:to>
      <xdr:col>47</xdr:col>
      <xdr:colOff>257736</xdr:colOff>
      <xdr:row>63</xdr:row>
      <xdr:rowOff>33617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425823</xdr:colOff>
      <xdr:row>66</xdr:row>
      <xdr:rowOff>33617</xdr:rowOff>
    </xdr:from>
    <xdr:to>
      <xdr:col>47</xdr:col>
      <xdr:colOff>246530</xdr:colOff>
      <xdr:row>83</xdr:row>
      <xdr:rowOff>112058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O301"/>
  <sheetViews>
    <sheetView workbookViewId="0">
      <selection activeCell="H182" sqref="H182:K198"/>
    </sheetView>
  </sheetViews>
  <sheetFormatPr defaultRowHeight="14.25"/>
  <cols>
    <col min="2" max="2" width="22.5" customWidth="1"/>
    <col min="3" max="3" width="11.75" customWidth="1"/>
    <col min="4" max="4" width="14.25" customWidth="1"/>
    <col min="9" max="9" width="14.125" customWidth="1"/>
    <col min="10" max="10" width="10.75" customWidth="1"/>
    <col min="11" max="11" width="11.375" customWidth="1"/>
    <col min="13" max="13" width="10.625" customWidth="1"/>
    <col min="15" max="15" width="14.5" customWidth="1"/>
  </cols>
  <sheetData>
    <row r="3" spans="2:34" ht="15">
      <c r="B3" s="2" t="s">
        <v>10</v>
      </c>
    </row>
    <row r="4" spans="2:34">
      <c r="AH4" s="11"/>
    </row>
    <row r="5" spans="2:34">
      <c r="B5" s="3">
        <v>0</v>
      </c>
    </row>
    <row r="7" spans="2:34">
      <c r="B7" s="4"/>
      <c r="C7" s="4"/>
      <c r="D7" s="4"/>
      <c r="E7" s="4"/>
      <c r="I7" s="1"/>
      <c r="L7" s="1"/>
    </row>
    <row r="8" spans="2:34">
      <c r="B8" s="5" t="s">
        <v>4</v>
      </c>
      <c r="C8" s="6" t="s">
        <v>5</v>
      </c>
      <c r="D8" s="5" t="s">
        <v>18</v>
      </c>
      <c r="E8" s="5">
        <v>2208007</v>
      </c>
      <c r="G8" t="s">
        <v>25</v>
      </c>
      <c r="H8">
        <v>4260973.4383062143</v>
      </c>
      <c r="I8">
        <v>3709941.0520721017</v>
      </c>
      <c r="J8">
        <v>3483902.1312094792</v>
      </c>
      <c r="K8">
        <v>3233306.8650881439</v>
      </c>
      <c r="L8">
        <v>3084632.3998658122</v>
      </c>
      <c r="M8">
        <v>3232448.6389823132</v>
      </c>
    </row>
    <row r="9" spans="2:34">
      <c r="B9" s="5" t="s">
        <v>2</v>
      </c>
      <c r="C9" s="5" t="s">
        <v>3</v>
      </c>
      <c r="D9" s="5" t="s">
        <v>13</v>
      </c>
      <c r="E9" s="5" t="s">
        <v>14</v>
      </c>
      <c r="G9" t="s">
        <v>12</v>
      </c>
      <c r="H9">
        <v>4260973.4383062143</v>
      </c>
      <c r="I9">
        <v>3666743.890786808</v>
      </c>
      <c r="J9">
        <v>3857479.9471667195</v>
      </c>
      <c r="K9">
        <v>3957638.9657564946</v>
      </c>
      <c r="L9">
        <v>4132904.3967099497</v>
      </c>
      <c r="M9">
        <v>4133823.1822682731</v>
      </c>
    </row>
    <row r="10" spans="2:34">
      <c r="B10" s="5">
        <v>1</v>
      </c>
      <c r="C10" s="5">
        <v>4255944.7941419203</v>
      </c>
      <c r="D10" s="5">
        <v>62</v>
      </c>
      <c r="E10" s="5">
        <v>1</v>
      </c>
      <c r="H10">
        <v>0</v>
      </c>
      <c r="I10">
        <v>5</v>
      </c>
      <c r="J10">
        <v>15</v>
      </c>
      <c r="K10">
        <v>30</v>
      </c>
      <c r="L10">
        <v>50</v>
      </c>
      <c r="M10">
        <v>75</v>
      </c>
    </row>
    <row r="11" spans="2:34">
      <c r="B11" s="5">
        <v>2</v>
      </c>
      <c r="C11" s="5">
        <v>4080998.4321064102</v>
      </c>
      <c r="D11" s="5">
        <v>61</v>
      </c>
      <c r="E11" s="5">
        <v>1</v>
      </c>
    </row>
    <row r="12" spans="2:34">
      <c r="B12" s="5">
        <v>3</v>
      </c>
      <c r="C12" s="5">
        <v>3920345.0240208702</v>
      </c>
      <c r="D12" s="5">
        <v>63</v>
      </c>
      <c r="E12" s="5">
        <v>6</v>
      </c>
    </row>
    <row r="13" spans="2:34">
      <c r="B13" s="5">
        <v>4</v>
      </c>
      <c r="C13" s="5">
        <v>4706841.4985307697</v>
      </c>
      <c r="D13" s="5">
        <v>64</v>
      </c>
      <c r="E13" s="5">
        <v>4</v>
      </c>
    </row>
    <row r="14" spans="2:34">
      <c r="B14" s="5">
        <v>5</v>
      </c>
      <c r="C14" s="5">
        <v>3755836.8563723001</v>
      </c>
      <c r="D14" s="5">
        <v>61</v>
      </c>
      <c r="E14" s="5">
        <v>2</v>
      </c>
    </row>
    <row r="15" spans="2:34">
      <c r="B15" s="5">
        <v>6</v>
      </c>
      <c r="C15" s="5">
        <v>4438732.26907699</v>
      </c>
      <c r="D15" s="5">
        <v>62</v>
      </c>
      <c r="E15" s="5">
        <v>2</v>
      </c>
    </row>
    <row r="16" spans="2:34">
      <c r="B16" s="5">
        <v>7</v>
      </c>
      <c r="C16" s="5">
        <v>3983055.3911494599</v>
      </c>
      <c r="D16" s="5">
        <v>57</v>
      </c>
      <c r="E16" s="5">
        <v>31</v>
      </c>
    </row>
    <row r="17" spans="2:41">
      <c r="B17" s="5">
        <v>8</v>
      </c>
      <c r="C17" s="5">
        <v>4804057.41384211</v>
      </c>
      <c r="D17" s="5">
        <v>64</v>
      </c>
      <c r="E17" s="5">
        <v>29</v>
      </c>
    </row>
    <row r="18" spans="2:41">
      <c r="B18" s="5">
        <v>9</v>
      </c>
      <c r="C18" s="5">
        <v>4153327.4265439599</v>
      </c>
      <c r="D18" s="5">
        <v>57</v>
      </c>
      <c r="E18" s="5">
        <v>18</v>
      </c>
      <c r="H18">
        <v>4260973.4383062143</v>
      </c>
      <c r="I18">
        <v>3709941.0520721017</v>
      </c>
      <c r="J18">
        <v>3483902.1312094792</v>
      </c>
      <c r="K18">
        <v>3233306.8650881439</v>
      </c>
      <c r="L18">
        <v>3047919.4352271678</v>
      </c>
      <c r="M18">
        <v>3084632.3998658122</v>
      </c>
      <c r="N18">
        <v>3312463.2974387934</v>
      </c>
      <c r="O18">
        <v>3232448.6389823132</v>
      </c>
    </row>
    <row r="19" spans="2:41">
      <c r="B19" s="5">
        <v>10</v>
      </c>
      <c r="C19" s="5">
        <v>4510595.2772773504</v>
      </c>
      <c r="D19" s="5">
        <v>62</v>
      </c>
      <c r="E19" s="5">
        <v>6</v>
      </c>
      <c r="H19">
        <v>0</v>
      </c>
      <c r="I19">
        <v>5</v>
      </c>
      <c r="J19">
        <v>15</v>
      </c>
      <c r="K19">
        <v>30</v>
      </c>
      <c r="L19">
        <v>40</v>
      </c>
      <c r="M19">
        <v>50</v>
      </c>
      <c r="N19">
        <v>60</v>
      </c>
      <c r="O19">
        <v>75</v>
      </c>
    </row>
    <row r="20" spans="2:41" ht="15">
      <c r="B20" s="5" t="s">
        <v>0</v>
      </c>
      <c r="C20" s="7">
        <f>AVERAGE(C10:C19)</f>
        <v>4260973.4383062143</v>
      </c>
      <c r="D20" s="7">
        <f>AVERAGE(D10:D19)</f>
        <v>61.3</v>
      </c>
      <c r="E20" s="7">
        <f>AVERAGE(E10:E19)</f>
        <v>10</v>
      </c>
    </row>
    <row r="21" spans="2:41" ht="15">
      <c r="B21" s="5" t="s">
        <v>1</v>
      </c>
      <c r="C21" s="7">
        <f>MEDIAN(C10:C19)</f>
        <v>4204636.1103429403</v>
      </c>
      <c r="D21" s="7">
        <f>MEDIAN(D10:D19)</f>
        <v>62</v>
      </c>
      <c r="E21" s="7">
        <f>MEDIAN(E10:E19)</f>
        <v>5</v>
      </c>
      <c r="I21" s="2"/>
      <c r="L21" s="2"/>
    </row>
    <row r="22" spans="2:41" ht="15">
      <c r="B22" s="5" t="s">
        <v>6</v>
      </c>
      <c r="C22" s="7">
        <f>STDEV(C10:C19)</f>
        <v>346423.13143667497</v>
      </c>
      <c r="D22" s="7">
        <f>STDEV(D10:D19)</f>
        <v>2.496664441476534</v>
      </c>
      <c r="E22" s="7">
        <f>STDEV(E10:E19)</f>
        <v>11.661903789690601</v>
      </c>
      <c r="I22" s="2"/>
      <c r="L22" s="2"/>
    </row>
    <row r="23" spans="2:41" ht="15">
      <c r="B23" s="8" t="s">
        <v>23</v>
      </c>
      <c r="C23" s="5">
        <f>MIN(C10:C19)</f>
        <v>3755836.8563723001</v>
      </c>
      <c r="D23" s="5">
        <f t="shared" ref="D23:E23" si="0">MIN(D10:D19)</f>
        <v>57</v>
      </c>
      <c r="E23" s="5">
        <f t="shared" si="0"/>
        <v>1</v>
      </c>
      <c r="I23" s="2"/>
      <c r="L23" s="2"/>
    </row>
    <row r="24" spans="2:41">
      <c r="B24" s="8" t="s">
        <v>24</v>
      </c>
      <c r="C24" s="5">
        <f>MAX(C10:C19)</f>
        <v>4804057.41384211</v>
      </c>
      <c r="D24" s="5">
        <f t="shared" ref="D24:E24" si="1">MAX(D10:D19)</f>
        <v>64</v>
      </c>
      <c r="E24" s="5">
        <f t="shared" si="1"/>
        <v>31</v>
      </c>
    </row>
    <row r="26" spans="2:41" ht="15">
      <c r="B26" s="2" t="s">
        <v>11</v>
      </c>
    </row>
    <row r="27" spans="2:41">
      <c r="B27" s="3">
        <v>0.05</v>
      </c>
      <c r="F27" s="3"/>
      <c r="H27" s="3">
        <v>0.3</v>
      </c>
      <c r="N27" s="3">
        <v>0.5</v>
      </c>
      <c r="T27" s="3">
        <v>0.15</v>
      </c>
      <c r="Z27" s="3">
        <v>0.75</v>
      </c>
      <c r="AF27" s="3">
        <v>0.4</v>
      </c>
      <c r="AL27" s="3">
        <v>0.6</v>
      </c>
    </row>
    <row r="29" spans="2:41">
      <c r="G29" s="1"/>
    </row>
    <row r="30" spans="2:41">
      <c r="B30" s="5" t="s">
        <v>4</v>
      </c>
      <c r="C30" s="6" t="s">
        <v>7</v>
      </c>
      <c r="D30" s="5" t="s">
        <v>18</v>
      </c>
      <c r="E30" s="5">
        <v>2592553</v>
      </c>
      <c r="H30" s="5" t="s">
        <v>4</v>
      </c>
      <c r="I30" s="6" t="s">
        <v>9</v>
      </c>
      <c r="J30" s="5" t="s">
        <v>18</v>
      </c>
      <c r="K30" s="5">
        <v>2553876</v>
      </c>
      <c r="N30" s="5" t="s">
        <v>4</v>
      </c>
      <c r="O30" s="6" t="s">
        <v>17</v>
      </c>
      <c r="P30" s="5" t="s">
        <v>18</v>
      </c>
      <c r="Q30" s="5">
        <v>2217739</v>
      </c>
      <c r="T30" s="5" t="s">
        <v>4</v>
      </c>
      <c r="U30" s="6" t="s">
        <v>19</v>
      </c>
      <c r="V30" s="5" t="s">
        <v>18</v>
      </c>
      <c r="W30" s="5">
        <v>2588014</v>
      </c>
      <c r="Z30" s="5" t="s">
        <v>4</v>
      </c>
      <c r="AA30" s="6" t="s">
        <v>21</v>
      </c>
      <c r="AB30" s="5" t="s">
        <v>18</v>
      </c>
      <c r="AC30" s="5">
        <v>2553799</v>
      </c>
      <c r="AF30" s="5" t="s">
        <v>4</v>
      </c>
      <c r="AG30" s="6" t="s">
        <v>26</v>
      </c>
      <c r="AH30" s="5" t="s">
        <v>18</v>
      </c>
      <c r="AI30" s="5">
        <v>2534840</v>
      </c>
      <c r="AL30" s="5" t="s">
        <v>4</v>
      </c>
      <c r="AM30" s="6" t="s">
        <v>27</v>
      </c>
      <c r="AN30" s="5" t="s">
        <v>18</v>
      </c>
      <c r="AO30" s="5">
        <v>2201581</v>
      </c>
    </row>
    <row r="31" spans="2:41">
      <c r="B31" s="5" t="s">
        <v>2</v>
      </c>
      <c r="C31" s="5" t="s">
        <v>3</v>
      </c>
      <c r="D31" s="5" t="s">
        <v>13</v>
      </c>
      <c r="E31" s="5" t="s">
        <v>14</v>
      </c>
      <c r="H31" s="5" t="s">
        <v>2</v>
      </c>
      <c r="I31" s="5" t="s">
        <v>3</v>
      </c>
      <c r="J31" s="5" t="s">
        <v>13</v>
      </c>
      <c r="K31" s="5" t="s">
        <v>14</v>
      </c>
      <c r="N31" s="5" t="s">
        <v>2</v>
      </c>
      <c r="O31" s="5" t="s">
        <v>3</v>
      </c>
      <c r="P31" s="5" t="s">
        <v>13</v>
      </c>
      <c r="Q31" s="5" t="s">
        <v>14</v>
      </c>
      <c r="T31" s="5" t="s">
        <v>2</v>
      </c>
      <c r="U31" s="5" t="s">
        <v>3</v>
      </c>
      <c r="V31" s="5" t="s">
        <v>13</v>
      </c>
      <c r="W31" s="5" t="s">
        <v>14</v>
      </c>
      <c r="Z31" s="5" t="s">
        <v>2</v>
      </c>
      <c r="AA31" s="5" t="s">
        <v>3</v>
      </c>
      <c r="AB31" s="5" t="s">
        <v>13</v>
      </c>
      <c r="AC31" s="5" t="s">
        <v>14</v>
      </c>
      <c r="AF31" s="5" t="s">
        <v>2</v>
      </c>
      <c r="AG31" s="5" t="s">
        <v>3</v>
      </c>
      <c r="AH31" s="5" t="s">
        <v>13</v>
      </c>
      <c r="AI31" s="5" t="s">
        <v>14</v>
      </c>
      <c r="AL31" s="5" t="s">
        <v>2</v>
      </c>
      <c r="AM31" s="5" t="s">
        <v>3</v>
      </c>
      <c r="AN31" s="5" t="s">
        <v>13</v>
      </c>
      <c r="AO31" s="5" t="s">
        <v>14</v>
      </c>
    </row>
    <row r="32" spans="2:41">
      <c r="B32" s="5">
        <v>1</v>
      </c>
      <c r="C32" s="5">
        <v>4125358.23846367</v>
      </c>
      <c r="D32" s="5">
        <v>63</v>
      </c>
      <c r="E32" s="5">
        <v>532</v>
      </c>
      <c r="H32" s="5">
        <v>1</v>
      </c>
      <c r="I32" s="5">
        <v>3112400.66348725</v>
      </c>
      <c r="J32" s="5">
        <v>49</v>
      </c>
      <c r="K32" s="5">
        <v>999</v>
      </c>
      <c r="N32" s="5">
        <v>1</v>
      </c>
      <c r="O32" s="5">
        <v>3253304.81555168</v>
      </c>
      <c r="P32" s="5">
        <v>56</v>
      </c>
      <c r="Q32" s="5">
        <v>998</v>
      </c>
      <c r="T32" s="5">
        <v>1</v>
      </c>
      <c r="U32" s="5">
        <v>3639753.3722296301</v>
      </c>
      <c r="V32" s="5">
        <v>56</v>
      </c>
      <c r="W32" s="5">
        <v>994</v>
      </c>
      <c r="Z32" s="5">
        <v>1</v>
      </c>
      <c r="AA32" s="5">
        <v>3251580.7243637801</v>
      </c>
      <c r="AB32" s="5">
        <v>52</v>
      </c>
      <c r="AC32" s="5">
        <v>997</v>
      </c>
      <c r="AF32" s="5">
        <v>1</v>
      </c>
      <c r="AG32" s="5">
        <v>3072044.3319866098</v>
      </c>
      <c r="AH32" s="5">
        <v>48</v>
      </c>
      <c r="AI32" s="5">
        <v>1000</v>
      </c>
      <c r="AL32" s="5">
        <v>1</v>
      </c>
      <c r="AM32" s="5">
        <v>3466023.0644806102</v>
      </c>
      <c r="AN32" s="5">
        <v>55</v>
      </c>
      <c r="AO32" s="5">
        <v>994</v>
      </c>
    </row>
    <row r="33" spans="2:41">
      <c r="B33" s="5">
        <v>2</v>
      </c>
      <c r="C33" s="5">
        <v>3266802.5548103</v>
      </c>
      <c r="D33" s="5">
        <v>55</v>
      </c>
      <c r="E33" s="5">
        <v>974</v>
      </c>
      <c r="H33" s="5">
        <v>2</v>
      </c>
      <c r="I33" s="5">
        <v>3049245.2176331198</v>
      </c>
      <c r="J33" s="5">
        <v>52</v>
      </c>
      <c r="K33" s="5">
        <v>995</v>
      </c>
      <c r="N33" s="5">
        <v>2</v>
      </c>
      <c r="O33" s="5">
        <v>3013118.27768454</v>
      </c>
      <c r="P33" s="5">
        <v>51</v>
      </c>
      <c r="Q33" s="5">
        <v>997</v>
      </c>
      <c r="T33" s="5">
        <v>2</v>
      </c>
      <c r="U33" s="5">
        <v>3674082.5643553501</v>
      </c>
      <c r="V33" s="5">
        <v>57</v>
      </c>
      <c r="W33" s="5">
        <v>988</v>
      </c>
      <c r="Z33" s="5">
        <v>2</v>
      </c>
      <c r="AA33" s="5">
        <v>2814990.0551973199</v>
      </c>
      <c r="AB33" s="5">
        <v>45</v>
      </c>
      <c r="AC33" s="5">
        <v>987</v>
      </c>
      <c r="AF33" s="5">
        <v>2</v>
      </c>
      <c r="AG33" s="5">
        <v>2935818.7660646699</v>
      </c>
      <c r="AH33" s="5">
        <v>51</v>
      </c>
      <c r="AI33" s="5">
        <v>1000</v>
      </c>
      <c r="AL33" s="5">
        <v>2</v>
      </c>
      <c r="AM33" s="5">
        <v>3048154.4206187599</v>
      </c>
      <c r="AN33" s="5">
        <v>48</v>
      </c>
      <c r="AO33" s="5">
        <v>987</v>
      </c>
    </row>
    <row r="34" spans="2:41">
      <c r="B34" s="5">
        <v>3</v>
      </c>
      <c r="C34" s="5">
        <v>3566967.6284000701</v>
      </c>
      <c r="D34" s="5">
        <v>57</v>
      </c>
      <c r="E34" s="5">
        <v>985</v>
      </c>
      <c r="H34" s="5">
        <v>3</v>
      </c>
      <c r="I34" s="5">
        <v>2928886.5322116702</v>
      </c>
      <c r="J34" s="5">
        <v>49</v>
      </c>
      <c r="K34" s="5">
        <v>1000</v>
      </c>
      <c r="N34" s="5">
        <v>3</v>
      </c>
      <c r="O34" s="5">
        <v>2696340.96841298</v>
      </c>
      <c r="P34" s="5">
        <v>46</v>
      </c>
      <c r="Q34" s="5">
        <v>982</v>
      </c>
      <c r="T34" s="5">
        <v>3</v>
      </c>
      <c r="U34" s="5">
        <v>3297367.9209498102</v>
      </c>
      <c r="V34" s="5">
        <v>54</v>
      </c>
      <c r="W34" s="5">
        <v>991</v>
      </c>
      <c r="Z34" s="5">
        <v>3</v>
      </c>
      <c r="AA34" s="5">
        <v>3192272.1346380399</v>
      </c>
      <c r="AB34" s="5">
        <v>51</v>
      </c>
      <c r="AC34" s="5">
        <v>995</v>
      </c>
      <c r="AF34" s="5">
        <v>3</v>
      </c>
      <c r="AG34" s="5">
        <v>2971103.9478864199</v>
      </c>
      <c r="AH34" s="5">
        <v>52</v>
      </c>
      <c r="AI34" s="5">
        <v>1000</v>
      </c>
      <c r="AL34" s="5">
        <v>3</v>
      </c>
      <c r="AM34" s="5">
        <v>3815845.7572336802</v>
      </c>
      <c r="AN34" s="5">
        <v>56</v>
      </c>
      <c r="AO34" s="5">
        <v>1000</v>
      </c>
    </row>
    <row r="35" spans="2:41">
      <c r="B35" s="5">
        <v>4</v>
      </c>
      <c r="C35" s="5">
        <v>3415202.1728730099</v>
      </c>
      <c r="D35" s="5">
        <v>57</v>
      </c>
      <c r="E35" s="5">
        <v>994</v>
      </c>
      <c r="H35" s="5">
        <v>4</v>
      </c>
      <c r="I35" s="5">
        <v>3828105.4986838601</v>
      </c>
      <c r="J35" s="5">
        <v>59</v>
      </c>
      <c r="K35" s="5">
        <v>1000</v>
      </c>
      <c r="N35" s="5">
        <v>4</v>
      </c>
      <c r="O35" s="5">
        <v>3425827.25848427</v>
      </c>
      <c r="P35" s="5">
        <v>51</v>
      </c>
      <c r="Q35" s="5">
        <v>999</v>
      </c>
      <c r="T35" s="5">
        <v>4</v>
      </c>
      <c r="U35" s="5">
        <v>3611526.11952934</v>
      </c>
      <c r="V35" s="5">
        <v>58</v>
      </c>
      <c r="W35" s="5">
        <v>0</v>
      </c>
      <c r="Z35" s="5">
        <v>4</v>
      </c>
      <c r="AA35" s="5">
        <v>3603826.8589963401</v>
      </c>
      <c r="AB35" s="5">
        <v>57</v>
      </c>
      <c r="AC35" s="5">
        <v>977</v>
      </c>
      <c r="AF35" s="5">
        <v>4</v>
      </c>
      <c r="AG35" s="5">
        <v>3266782.1909658201</v>
      </c>
      <c r="AH35" s="5">
        <v>52</v>
      </c>
      <c r="AI35" s="5">
        <v>999</v>
      </c>
      <c r="AL35" s="5">
        <v>4</v>
      </c>
      <c r="AM35" s="5">
        <v>3739301.8745927899</v>
      </c>
      <c r="AN35" s="5">
        <v>57</v>
      </c>
      <c r="AO35" s="5">
        <v>1000</v>
      </c>
    </row>
    <row r="36" spans="2:41">
      <c r="B36" s="5">
        <v>5</v>
      </c>
      <c r="C36" s="5">
        <v>3519988.7643839498</v>
      </c>
      <c r="D36" s="5">
        <v>57</v>
      </c>
      <c r="E36" s="5">
        <v>7</v>
      </c>
      <c r="H36" s="5">
        <v>5</v>
      </c>
      <c r="I36" s="5">
        <v>2929664.4207174401</v>
      </c>
      <c r="J36" s="5">
        <v>52</v>
      </c>
      <c r="K36" s="5">
        <v>996</v>
      </c>
      <c r="N36" s="5">
        <v>5</v>
      </c>
      <c r="O36" s="5">
        <v>3236395.6132515999</v>
      </c>
      <c r="P36" s="5">
        <v>53</v>
      </c>
      <c r="Q36" s="5">
        <v>1000</v>
      </c>
      <c r="T36" s="5">
        <v>5</v>
      </c>
      <c r="U36" s="5">
        <v>3074012.8418906499</v>
      </c>
      <c r="V36" s="5">
        <v>52</v>
      </c>
      <c r="W36" s="5">
        <v>966</v>
      </c>
      <c r="Z36" s="5">
        <v>5</v>
      </c>
      <c r="AA36" s="5">
        <v>3317471.5584506602</v>
      </c>
      <c r="AB36" s="5">
        <v>50</v>
      </c>
      <c r="AC36" s="5">
        <v>999</v>
      </c>
      <c r="AF36" s="5">
        <v>5</v>
      </c>
      <c r="AG36" s="5">
        <v>3057620.9183190898</v>
      </c>
      <c r="AH36" s="5">
        <v>50</v>
      </c>
      <c r="AI36" s="5">
        <v>1000</v>
      </c>
      <c r="AL36" s="5">
        <v>5</v>
      </c>
      <c r="AM36" s="5">
        <v>2929102.4024902</v>
      </c>
      <c r="AN36" s="5">
        <v>52</v>
      </c>
      <c r="AO36" s="5">
        <v>990</v>
      </c>
    </row>
    <row r="37" spans="2:41">
      <c r="B37" s="5">
        <v>6</v>
      </c>
      <c r="C37" s="5">
        <v>4320996.59940127</v>
      </c>
      <c r="D37" s="5">
        <v>62</v>
      </c>
      <c r="E37" s="5">
        <v>988</v>
      </c>
      <c r="H37" s="5">
        <v>6</v>
      </c>
      <c r="I37" s="5">
        <v>3490851.6423426499</v>
      </c>
      <c r="J37" s="5">
        <v>55</v>
      </c>
      <c r="K37" s="5">
        <v>993</v>
      </c>
      <c r="N37" s="5">
        <v>6</v>
      </c>
      <c r="O37" s="5">
        <v>2579349.7556120302</v>
      </c>
      <c r="P37" s="5">
        <v>45</v>
      </c>
      <c r="Q37" s="5">
        <v>1000</v>
      </c>
      <c r="T37" s="5">
        <v>6</v>
      </c>
      <c r="U37" s="5">
        <v>3729657.2883893801</v>
      </c>
      <c r="V37" s="5">
        <v>56</v>
      </c>
      <c r="W37" s="5">
        <v>519</v>
      </c>
      <c r="Z37" s="5">
        <v>6</v>
      </c>
      <c r="AA37" s="5">
        <v>3707113.47695392</v>
      </c>
      <c r="AB37" s="5">
        <v>55</v>
      </c>
      <c r="AC37" s="5">
        <v>998</v>
      </c>
      <c r="AF37" s="5">
        <v>6</v>
      </c>
      <c r="AG37" s="5">
        <v>2722801.13616837</v>
      </c>
      <c r="AH37" s="5">
        <v>48</v>
      </c>
      <c r="AI37" s="5">
        <v>997</v>
      </c>
      <c r="AL37" s="5">
        <v>6</v>
      </c>
      <c r="AM37" s="5">
        <v>3006734.7385082999</v>
      </c>
      <c r="AN37" s="5">
        <v>47</v>
      </c>
      <c r="AO37" s="5">
        <v>998</v>
      </c>
    </row>
    <row r="38" spans="2:41">
      <c r="B38" s="5">
        <v>7</v>
      </c>
      <c r="C38" s="5">
        <v>3580436.5009380798</v>
      </c>
      <c r="D38" s="5">
        <v>54</v>
      </c>
      <c r="E38" s="5">
        <v>995</v>
      </c>
      <c r="H38" s="5">
        <v>7</v>
      </c>
      <c r="I38" s="5">
        <v>3702662.3672662</v>
      </c>
      <c r="J38" s="5">
        <v>56</v>
      </c>
      <c r="K38" s="5">
        <v>996</v>
      </c>
      <c r="N38" s="5">
        <v>7</v>
      </c>
      <c r="O38" s="5">
        <v>3162715.26934689</v>
      </c>
      <c r="P38" s="5">
        <v>50</v>
      </c>
      <c r="Q38" s="5">
        <v>998</v>
      </c>
      <c r="T38" s="5">
        <v>7</v>
      </c>
      <c r="U38" s="5">
        <v>3188012.9293742399</v>
      </c>
      <c r="V38" s="5">
        <v>55</v>
      </c>
      <c r="W38" s="5">
        <v>997</v>
      </c>
      <c r="Z38" s="5">
        <v>7</v>
      </c>
      <c r="AA38" s="5">
        <v>3225959.2676405702</v>
      </c>
      <c r="AB38" s="5">
        <v>49</v>
      </c>
      <c r="AC38" s="5">
        <v>946</v>
      </c>
      <c r="AF38" s="5">
        <v>7</v>
      </c>
      <c r="AG38" s="5">
        <v>3462572.8100270699</v>
      </c>
      <c r="AH38" s="5">
        <v>55</v>
      </c>
      <c r="AI38" s="5">
        <v>1000</v>
      </c>
      <c r="AL38" s="5">
        <v>7</v>
      </c>
      <c r="AM38" s="5">
        <v>3155242.6724259802</v>
      </c>
      <c r="AN38" s="5">
        <v>50</v>
      </c>
      <c r="AO38" s="5">
        <v>999</v>
      </c>
    </row>
    <row r="39" spans="2:41">
      <c r="B39" s="5">
        <v>8</v>
      </c>
      <c r="C39" s="5">
        <v>4085592.9270601501</v>
      </c>
      <c r="D39" s="5">
        <v>62</v>
      </c>
      <c r="E39" s="5">
        <v>992</v>
      </c>
      <c r="H39" s="5">
        <v>8</v>
      </c>
      <c r="I39" s="5">
        <v>3229422.5921268701</v>
      </c>
      <c r="J39" s="5">
        <v>51</v>
      </c>
      <c r="K39" s="5">
        <v>945</v>
      </c>
      <c r="N39" s="5">
        <v>8</v>
      </c>
      <c r="O39" s="5">
        <v>2946158.8374287598</v>
      </c>
      <c r="P39" s="5">
        <v>49</v>
      </c>
      <c r="Q39" s="5">
        <v>1000</v>
      </c>
      <c r="T39" s="5">
        <v>8</v>
      </c>
      <c r="U39" s="5">
        <v>3799095.0499907499</v>
      </c>
      <c r="V39" s="5">
        <v>59</v>
      </c>
      <c r="W39" s="5">
        <v>999</v>
      </c>
      <c r="Z39" s="5">
        <v>8</v>
      </c>
      <c r="AA39" s="5">
        <v>3343584.8722490701</v>
      </c>
      <c r="AB39" s="5">
        <v>53</v>
      </c>
      <c r="AC39" s="5">
        <v>996</v>
      </c>
      <c r="AF39" s="5">
        <v>8</v>
      </c>
      <c r="AG39" s="5">
        <v>3155020.7204071502</v>
      </c>
      <c r="AH39" s="5">
        <v>51</v>
      </c>
      <c r="AI39" s="5">
        <v>999</v>
      </c>
      <c r="AL39" s="5">
        <v>8</v>
      </c>
      <c r="AM39" s="5">
        <v>3187395.6031573098</v>
      </c>
      <c r="AN39" s="5">
        <v>51</v>
      </c>
      <c r="AO39" s="5">
        <v>988</v>
      </c>
    </row>
    <row r="40" spans="2:41">
      <c r="B40" s="5">
        <v>9</v>
      </c>
      <c r="C40" s="5">
        <v>3465203.8195581702</v>
      </c>
      <c r="D40" s="5">
        <v>56</v>
      </c>
      <c r="E40" s="5">
        <v>979</v>
      </c>
      <c r="H40" s="5">
        <v>9</v>
      </c>
      <c r="I40" s="5">
        <v>3080207.30850972</v>
      </c>
      <c r="J40" s="5">
        <v>46</v>
      </c>
      <c r="K40" s="5">
        <v>1000</v>
      </c>
      <c r="N40" s="5">
        <v>9</v>
      </c>
      <c r="O40" s="5">
        <v>3004950.5342586599</v>
      </c>
      <c r="P40" s="5">
        <v>51</v>
      </c>
      <c r="Q40" s="5">
        <v>999</v>
      </c>
      <c r="T40" s="5">
        <v>9</v>
      </c>
      <c r="U40" s="5">
        <v>3901494.3908052202</v>
      </c>
      <c r="V40" s="5">
        <v>59</v>
      </c>
      <c r="W40" s="5">
        <v>993</v>
      </c>
      <c r="Z40" s="5">
        <v>9</v>
      </c>
      <c r="AA40" s="5">
        <v>2744780.91209296</v>
      </c>
      <c r="AB40" s="5">
        <v>44</v>
      </c>
      <c r="AC40" s="5">
        <v>993</v>
      </c>
      <c r="AF40" s="5">
        <v>9</v>
      </c>
      <c r="AG40" s="5">
        <v>2992383.0833849302</v>
      </c>
      <c r="AH40" s="5">
        <v>51</v>
      </c>
      <c r="AI40" s="5">
        <v>1000</v>
      </c>
      <c r="AL40" s="5">
        <v>9</v>
      </c>
      <c r="AM40" s="5">
        <v>3727370.9264724799</v>
      </c>
      <c r="AN40" s="5">
        <v>53</v>
      </c>
      <c r="AO40" s="5">
        <v>995</v>
      </c>
    </row>
    <row r="41" spans="2:41">
      <c r="B41" s="5">
        <v>10</v>
      </c>
      <c r="C41" s="5">
        <v>3752861.3148323498</v>
      </c>
      <c r="D41" s="5">
        <v>62</v>
      </c>
      <c r="E41" s="5">
        <v>998</v>
      </c>
      <c r="H41" s="5">
        <v>10</v>
      </c>
      <c r="I41" s="5">
        <v>2981622.4079026598</v>
      </c>
      <c r="J41" s="5">
        <v>50</v>
      </c>
      <c r="K41" s="5">
        <v>983</v>
      </c>
      <c r="N41" s="5">
        <v>10</v>
      </c>
      <c r="O41" s="5">
        <v>3528162.6686267098</v>
      </c>
      <c r="P41" s="5">
        <v>56</v>
      </c>
      <c r="Q41" s="5">
        <v>996</v>
      </c>
      <c r="T41" s="5">
        <v>10</v>
      </c>
      <c r="U41" s="5">
        <v>2924018.8345804201</v>
      </c>
      <c r="V41" s="5">
        <v>50</v>
      </c>
      <c r="W41" s="5">
        <v>998</v>
      </c>
      <c r="Z41" s="5">
        <v>10</v>
      </c>
      <c r="AA41" s="5">
        <v>3122906.5292404699</v>
      </c>
      <c r="AB41" s="5">
        <v>48</v>
      </c>
      <c r="AC41" s="5">
        <v>994</v>
      </c>
      <c r="AF41" s="5">
        <v>10</v>
      </c>
      <c r="AG41" s="5">
        <v>2843046.4470615499</v>
      </c>
      <c r="AH41" s="5">
        <v>49</v>
      </c>
      <c r="AI41" s="5">
        <v>999</v>
      </c>
      <c r="AL41" s="5">
        <v>10</v>
      </c>
      <c r="AM41" s="5">
        <v>3049461.5144078201</v>
      </c>
      <c r="AN41" s="5">
        <v>49</v>
      </c>
      <c r="AO41" s="5">
        <v>1000</v>
      </c>
    </row>
    <row r="42" spans="2:41" ht="15">
      <c r="B42" s="5" t="s">
        <v>0</v>
      </c>
      <c r="C42" s="7">
        <f>AVERAGE(C32:C41)</f>
        <v>3709941.0520721017</v>
      </c>
      <c r="D42" s="7">
        <f>AVERAGE(D32:D41)</f>
        <v>58.5</v>
      </c>
      <c r="E42" s="7">
        <f>AVERAGE(E32:E41)</f>
        <v>844.4</v>
      </c>
      <c r="H42" s="5" t="s">
        <v>0</v>
      </c>
      <c r="I42" s="7">
        <f>AVERAGE(I32:I41)</f>
        <v>3233306.8650881439</v>
      </c>
      <c r="J42" s="7">
        <f>AVERAGE(J32:J41)</f>
        <v>51.9</v>
      </c>
      <c r="K42" s="7">
        <f>AVERAGE(K32:K41)</f>
        <v>990.7</v>
      </c>
      <c r="N42" s="5" t="s">
        <v>0</v>
      </c>
      <c r="O42" s="7">
        <f>AVERAGE(O32:O41)</f>
        <v>3084632.3998658122</v>
      </c>
      <c r="P42" s="7">
        <f>AVERAGE(P32:P41)</f>
        <v>50.8</v>
      </c>
      <c r="Q42" s="7">
        <f>AVERAGE(Q32:Q41)</f>
        <v>996.9</v>
      </c>
      <c r="T42" s="5" t="s">
        <v>0</v>
      </c>
      <c r="U42" s="7">
        <f>AVERAGE(U32:U41)</f>
        <v>3483902.1312094792</v>
      </c>
      <c r="V42" s="7">
        <f>AVERAGE(V32:V41)</f>
        <v>55.6</v>
      </c>
      <c r="W42" s="7">
        <f>AVERAGE(W32:W41)</f>
        <v>844.5</v>
      </c>
      <c r="Z42" s="5" t="s">
        <v>0</v>
      </c>
      <c r="AA42" s="7">
        <f>AVERAGE(AA32:AA41)</f>
        <v>3232448.6389823132</v>
      </c>
      <c r="AB42" s="7">
        <f>AVERAGE(AB32:AB41)</f>
        <v>50.4</v>
      </c>
      <c r="AC42" s="7">
        <f>AVERAGE(AC32:AC41)</f>
        <v>988.2</v>
      </c>
      <c r="AF42" s="5" t="s">
        <v>0</v>
      </c>
      <c r="AG42" s="7">
        <f>AVERAGE(AG32:AG41)</f>
        <v>3047919.4352271678</v>
      </c>
      <c r="AH42" s="7">
        <f>AVERAGE(AH32:AH41)</f>
        <v>50.7</v>
      </c>
      <c r="AI42" s="7">
        <f>AVERAGE(AI32:AI41)</f>
        <v>999.4</v>
      </c>
      <c r="AL42" s="5" t="s">
        <v>0</v>
      </c>
      <c r="AM42" s="7">
        <f>AVERAGE(AM32:AM41)</f>
        <v>3312463.2974387934</v>
      </c>
      <c r="AN42" s="7">
        <f>AVERAGE(AN32:AN41)</f>
        <v>51.8</v>
      </c>
      <c r="AO42" s="7">
        <f>AVERAGE(AO32:AO41)</f>
        <v>995.1</v>
      </c>
    </row>
    <row r="43" spans="2:41" ht="15">
      <c r="B43" s="5" t="s">
        <v>1</v>
      </c>
      <c r="C43" s="7">
        <f>MEDIAN(C32:C41)</f>
        <v>3573702.064669075</v>
      </c>
      <c r="D43" s="7">
        <f>MEDIAN(D32:D41)</f>
        <v>57</v>
      </c>
      <c r="E43" s="7">
        <f>MEDIAN(E32:E41)</f>
        <v>986.5</v>
      </c>
      <c r="G43" s="2"/>
      <c r="H43" s="5" t="s">
        <v>1</v>
      </c>
      <c r="I43" s="7">
        <f>MEDIAN(I32:I41)</f>
        <v>3096303.9859984852</v>
      </c>
      <c r="J43" s="7">
        <f>MEDIAN(J32:J41)</f>
        <v>51.5</v>
      </c>
      <c r="K43" s="7">
        <f>MEDIAN(K32:K41)</f>
        <v>996</v>
      </c>
      <c r="N43" s="5" t="s">
        <v>1</v>
      </c>
      <c r="O43" s="7">
        <f>MEDIAN(O32:O41)</f>
        <v>3087916.7735157153</v>
      </c>
      <c r="P43" s="7">
        <f>MEDIAN(P32:P41)</f>
        <v>51</v>
      </c>
      <c r="Q43" s="7">
        <f>MEDIAN(Q32:Q41)</f>
        <v>998.5</v>
      </c>
      <c r="T43" s="5" t="s">
        <v>1</v>
      </c>
      <c r="U43" s="7">
        <f>MEDIAN(U32:U41)</f>
        <v>3625639.7458794853</v>
      </c>
      <c r="V43" s="7">
        <f>MEDIAN(V32:V41)</f>
        <v>56</v>
      </c>
      <c r="W43" s="7">
        <f>MEDIAN(W32:W41)</f>
        <v>992</v>
      </c>
      <c r="Z43" s="5" t="s">
        <v>1</v>
      </c>
      <c r="AA43" s="7">
        <f>MEDIAN(AA32:AA41)</f>
        <v>3238769.9960021749</v>
      </c>
      <c r="AB43" s="7">
        <f>MEDIAN(AB32:AB41)</f>
        <v>50.5</v>
      </c>
      <c r="AC43" s="7">
        <f>MEDIAN(AC32:AC41)</f>
        <v>994.5</v>
      </c>
      <c r="AF43" s="5" t="s">
        <v>1</v>
      </c>
      <c r="AG43" s="7">
        <f>MEDIAN(AG32:AG41)</f>
        <v>3025002.0008520102</v>
      </c>
      <c r="AH43" s="7">
        <f>MEDIAN(AH32:AH41)</f>
        <v>51</v>
      </c>
      <c r="AI43" s="7">
        <f>MEDIAN(AI32:AI41)</f>
        <v>1000</v>
      </c>
      <c r="AL43" s="5" t="s">
        <v>1</v>
      </c>
      <c r="AM43" s="7">
        <f>MEDIAN(AM32:AM41)</f>
        <v>3171319.1377916448</v>
      </c>
      <c r="AN43" s="7">
        <f>MEDIAN(AN32:AN41)</f>
        <v>51.5</v>
      </c>
      <c r="AO43" s="7">
        <f>MEDIAN(AO32:AO41)</f>
        <v>996.5</v>
      </c>
    </row>
    <row r="44" spans="2:41" ht="15">
      <c r="B44" s="5" t="s">
        <v>6</v>
      </c>
      <c r="C44" s="7">
        <f>STDEV(C32:C41)</f>
        <v>350452.17595639266</v>
      </c>
      <c r="D44" s="7">
        <f>STDEV(D32:D41)</f>
        <v>3.3747427885527643</v>
      </c>
      <c r="E44" s="7">
        <f>STDEV(E32:E41)</f>
        <v>327.37582887765763</v>
      </c>
      <c r="G44" s="2"/>
      <c r="H44" s="5" t="s">
        <v>6</v>
      </c>
      <c r="I44" s="7">
        <f>STDEV(I32:I41)</f>
        <v>326696.66780165961</v>
      </c>
      <c r="J44" s="7">
        <f>STDEV(J32:J41)</f>
        <v>3.8427420765212266</v>
      </c>
      <c r="K44" s="7">
        <f>STDEV(K32:K41)</f>
        <v>16.852629204700115</v>
      </c>
      <c r="N44" s="5" t="s">
        <v>6</v>
      </c>
      <c r="O44" s="7">
        <f>STDEV(O32:O41)</f>
        <v>299523.99371659599</v>
      </c>
      <c r="P44" s="7">
        <f>STDEV(P32:P41)</f>
        <v>3.6453928305312848</v>
      </c>
      <c r="Q44" s="7">
        <f>STDEV(Q32:Q41)</f>
        <v>5.4047304383392794</v>
      </c>
      <c r="T44" s="5" t="s">
        <v>6</v>
      </c>
      <c r="U44" s="7">
        <f>STDEV(U32:U41)</f>
        <v>335773.65461155574</v>
      </c>
      <c r="V44" s="7">
        <f>STDEV(V32:V41)</f>
        <v>2.9514591494904874</v>
      </c>
      <c r="W44" s="7">
        <f>STDEV(W32:W41)</f>
        <v>331.83638873530566</v>
      </c>
      <c r="Z44" s="5" t="s">
        <v>6</v>
      </c>
      <c r="AA44" s="7">
        <f>STDEV(AA32:AA41)</f>
        <v>299800.28627436445</v>
      </c>
      <c r="AB44" s="7">
        <f>STDEV(AB32:AB41)</f>
        <v>4.1150131632029234</v>
      </c>
      <c r="AC44" s="7">
        <f>STDEV(AC32:AC41)</f>
        <v>16.198765385053267</v>
      </c>
      <c r="AF44" s="5" t="s">
        <v>6</v>
      </c>
      <c r="AG44" s="7">
        <f>STDEV(AG32:AG41)</f>
        <v>211137.51625903859</v>
      </c>
      <c r="AH44" s="7">
        <f>STDEV(AH32:AH41)</f>
        <v>2.1108186931983415</v>
      </c>
      <c r="AI44" s="7">
        <f>STDEV(AI32:AI41)</f>
        <v>0.96609178307929588</v>
      </c>
      <c r="AL44" s="5" t="s">
        <v>6</v>
      </c>
      <c r="AM44" s="7">
        <f>STDEV(AM32:AM41)</f>
        <v>341750.2199149807</v>
      </c>
      <c r="AN44" s="7">
        <f>STDEV(AN32:AN41)</f>
        <v>3.4253953543107016</v>
      </c>
      <c r="AO44" s="7">
        <f>STDEV(AO32:AO41)</f>
        <v>5.1521300880746823</v>
      </c>
    </row>
    <row r="45" spans="2:41" ht="15">
      <c r="B45" s="8" t="s">
        <v>23</v>
      </c>
      <c r="C45" s="5">
        <f>MIN(C32:C41)</f>
        <v>3266802.5548103</v>
      </c>
      <c r="D45" s="5">
        <f t="shared" ref="D45:E45" si="2">MIN(D32:D41)</f>
        <v>54</v>
      </c>
      <c r="E45" s="5">
        <f t="shared" si="2"/>
        <v>7</v>
      </c>
      <c r="G45" s="2"/>
      <c r="H45" s="8" t="s">
        <v>23</v>
      </c>
      <c r="I45" s="5">
        <f>MIN(I32:I41)</f>
        <v>2928886.5322116702</v>
      </c>
      <c r="J45" s="5">
        <f t="shared" ref="J45:K45" si="3">MIN(J32:J41)</f>
        <v>46</v>
      </c>
      <c r="K45" s="5">
        <f t="shared" si="3"/>
        <v>945</v>
      </c>
      <c r="N45" s="8" t="s">
        <v>23</v>
      </c>
      <c r="O45" s="5">
        <f>MIN(O32:O41)</f>
        <v>2579349.7556120302</v>
      </c>
      <c r="P45" s="5">
        <f t="shared" ref="P45:Q45" si="4">MIN(P32:P41)</f>
        <v>45</v>
      </c>
      <c r="Q45" s="5">
        <f t="shared" si="4"/>
        <v>982</v>
      </c>
      <c r="T45" s="8" t="s">
        <v>23</v>
      </c>
      <c r="U45" s="5">
        <f>MIN(U32:U41)</f>
        <v>2924018.8345804201</v>
      </c>
      <c r="V45" s="5">
        <f t="shared" ref="V45:W45" si="5">MIN(V32:V41)</f>
        <v>50</v>
      </c>
      <c r="W45" s="5">
        <f t="shared" si="5"/>
        <v>0</v>
      </c>
      <c r="Z45" s="8" t="s">
        <v>23</v>
      </c>
      <c r="AA45" s="5">
        <f>MIN(AA33:AA41)</f>
        <v>2744780.91209296</v>
      </c>
      <c r="AB45" s="5">
        <f>MIN(AB33:AB41)</f>
        <v>44</v>
      </c>
      <c r="AC45" s="5">
        <f>MIN(AC33:AC41)</f>
        <v>946</v>
      </c>
      <c r="AF45" s="8" t="s">
        <v>23</v>
      </c>
      <c r="AG45" s="5">
        <f>MIN(AG33:AG41)</f>
        <v>2722801.13616837</v>
      </c>
      <c r="AH45" s="5">
        <f>MIN(AH33:AH41)</f>
        <v>48</v>
      </c>
      <c r="AI45" s="5">
        <f>MIN(AI33:AI41)</f>
        <v>997</v>
      </c>
      <c r="AL45" s="8" t="s">
        <v>23</v>
      </c>
      <c r="AM45" s="5">
        <f>MIN(AM33:AM41)</f>
        <v>2929102.4024902</v>
      </c>
      <c r="AN45" s="5">
        <f>MIN(AN33:AN41)</f>
        <v>47</v>
      </c>
      <c r="AO45" s="5">
        <f>MIN(AO33:AO41)</f>
        <v>987</v>
      </c>
    </row>
    <row r="46" spans="2:41">
      <c r="B46" s="8" t="s">
        <v>24</v>
      </c>
      <c r="C46" s="5">
        <f>MAX(C32:C41)</f>
        <v>4320996.59940127</v>
      </c>
      <c r="D46" s="5">
        <f t="shared" ref="D46:E46" si="6">MAX(D32:D41)</f>
        <v>63</v>
      </c>
      <c r="E46" s="5">
        <f t="shared" si="6"/>
        <v>998</v>
      </c>
      <c r="H46" s="8" t="s">
        <v>24</v>
      </c>
      <c r="I46" s="5">
        <f>MAX(I32:I41)</f>
        <v>3828105.4986838601</v>
      </c>
      <c r="J46" s="5">
        <f t="shared" ref="J46:K46" si="7">MAX(J32:J41)</f>
        <v>59</v>
      </c>
      <c r="K46" s="5">
        <f t="shared" si="7"/>
        <v>1000</v>
      </c>
      <c r="N46" s="8" t="s">
        <v>24</v>
      </c>
      <c r="O46" s="5">
        <f>MAX(O32:O41)</f>
        <v>3528162.6686267098</v>
      </c>
      <c r="P46" s="5">
        <f t="shared" ref="P46:Q46" si="8">MAX(P32:P41)</f>
        <v>56</v>
      </c>
      <c r="Q46" s="5">
        <f t="shared" si="8"/>
        <v>1000</v>
      </c>
      <c r="T46" s="8" t="s">
        <v>24</v>
      </c>
      <c r="U46" s="5">
        <f>MAX(U32:U41)</f>
        <v>3901494.3908052202</v>
      </c>
      <c r="V46" s="5">
        <f t="shared" ref="V46:W46" si="9">MAX(V32:V41)</f>
        <v>59</v>
      </c>
      <c r="W46" s="5">
        <f t="shared" si="9"/>
        <v>999</v>
      </c>
      <c r="Z46" s="8" t="s">
        <v>24</v>
      </c>
      <c r="AA46" s="5">
        <f>MAX(AA33:AA41)</f>
        <v>3707113.47695392</v>
      </c>
      <c r="AB46" s="5">
        <f>MAX(AB33:AB41)</f>
        <v>57</v>
      </c>
      <c r="AC46" s="5">
        <f>MAX(AC33:AC41)</f>
        <v>999</v>
      </c>
      <c r="AF46" s="8" t="s">
        <v>24</v>
      </c>
      <c r="AG46" s="5">
        <f>MAX(AG33:AG41)</f>
        <v>3462572.8100270699</v>
      </c>
      <c r="AH46" s="5">
        <f>MAX(AH33:AH41)</f>
        <v>55</v>
      </c>
      <c r="AI46" s="5">
        <f>MAX(AI33:AI41)</f>
        <v>1000</v>
      </c>
      <c r="AL46" s="8" t="s">
        <v>24</v>
      </c>
      <c r="AM46" s="5">
        <f>MAX(AM33:AM41)</f>
        <v>3815845.7572336802</v>
      </c>
      <c r="AN46" s="5">
        <f>MAX(AN33:AN41)</f>
        <v>57</v>
      </c>
      <c r="AO46" s="5">
        <f>MAX(AO33:AO41)</f>
        <v>1000</v>
      </c>
    </row>
    <row r="49" spans="2:29" ht="15">
      <c r="B49" s="2" t="s">
        <v>12</v>
      </c>
    </row>
    <row r="50" spans="2:29">
      <c r="B50" s="3">
        <v>0.05</v>
      </c>
      <c r="H50" s="3">
        <v>0.3</v>
      </c>
      <c r="N50" s="3">
        <v>0.5</v>
      </c>
      <c r="T50" s="3">
        <v>0.15</v>
      </c>
      <c r="Z50" s="3">
        <v>0.75</v>
      </c>
    </row>
    <row r="53" spans="2:29">
      <c r="B53" s="5" t="s">
        <v>4</v>
      </c>
      <c r="C53" s="6" t="s">
        <v>8</v>
      </c>
      <c r="D53" s="5" t="s">
        <v>18</v>
      </c>
      <c r="E53" s="5">
        <v>2566765</v>
      </c>
      <c r="H53" s="5" t="s">
        <v>4</v>
      </c>
      <c r="I53" s="6" t="s">
        <v>15</v>
      </c>
      <c r="J53" s="5" t="s">
        <v>18</v>
      </c>
      <c r="K53" s="5">
        <v>4944390</v>
      </c>
      <c r="N53" s="5" t="s">
        <v>4</v>
      </c>
      <c r="O53" s="6" t="s">
        <v>16</v>
      </c>
      <c r="P53" s="5" t="s">
        <v>18</v>
      </c>
      <c r="Q53" s="5">
        <v>4749153</v>
      </c>
      <c r="T53" s="5" t="s">
        <v>4</v>
      </c>
      <c r="U53" s="6" t="s">
        <v>20</v>
      </c>
      <c r="V53" s="5" t="s">
        <v>18</v>
      </c>
      <c r="W53" s="5">
        <v>2361113</v>
      </c>
      <c r="Z53" s="5" t="s">
        <v>4</v>
      </c>
      <c r="AA53" s="6" t="s">
        <v>22</v>
      </c>
      <c r="AB53" s="5" t="s">
        <v>18</v>
      </c>
      <c r="AC53" s="5">
        <v>5082408</v>
      </c>
    </row>
    <row r="54" spans="2:29">
      <c r="B54" s="5" t="s">
        <v>2</v>
      </c>
      <c r="C54" s="5" t="s">
        <v>3</v>
      </c>
      <c r="D54" s="5" t="s">
        <v>13</v>
      </c>
      <c r="E54" s="5" t="s">
        <v>14</v>
      </c>
      <c r="H54" s="5" t="s">
        <v>2</v>
      </c>
      <c r="I54" s="5" t="s">
        <v>3</v>
      </c>
      <c r="J54" s="5" t="s">
        <v>13</v>
      </c>
      <c r="K54" s="5" t="s">
        <v>14</v>
      </c>
      <c r="N54" s="5" t="s">
        <v>2</v>
      </c>
      <c r="O54" s="5" t="s">
        <v>3</v>
      </c>
      <c r="P54" s="5" t="s">
        <v>13</v>
      </c>
      <c r="Q54" s="5" t="s">
        <v>14</v>
      </c>
      <c r="T54" s="5" t="s">
        <v>2</v>
      </c>
      <c r="U54" s="5" t="s">
        <v>3</v>
      </c>
      <c r="V54" s="5" t="s">
        <v>13</v>
      </c>
      <c r="W54" s="5" t="s">
        <v>14</v>
      </c>
      <c r="Z54" s="5" t="s">
        <v>2</v>
      </c>
      <c r="AA54" s="5" t="s">
        <v>3</v>
      </c>
      <c r="AB54" s="5" t="s">
        <v>13</v>
      </c>
      <c r="AC54" s="5" t="s">
        <v>14</v>
      </c>
    </row>
    <row r="55" spans="2:29">
      <c r="B55" s="5">
        <v>1</v>
      </c>
      <c r="C55" s="5">
        <v>3978012.4083567099</v>
      </c>
      <c r="D55" s="5">
        <v>59</v>
      </c>
      <c r="E55" s="5">
        <v>927</v>
      </c>
      <c r="H55" s="5">
        <v>1</v>
      </c>
      <c r="I55" s="5">
        <v>3542116.2621290199</v>
      </c>
      <c r="J55" s="5">
        <v>57</v>
      </c>
      <c r="K55" s="5">
        <v>2</v>
      </c>
      <c r="N55" s="5">
        <v>1</v>
      </c>
      <c r="O55" s="5">
        <v>4083063.90582181</v>
      </c>
      <c r="P55" s="5">
        <v>58</v>
      </c>
      <c r="Q55" s="5">
        <v>9</v>
      </c>
      <c r="T55" s="5">
        <v>1</v>
      </c>
      <c r="U55" s="5">
        <v>2829620.5155150099</v>
      </c>
      <c r="V55" s="5">
        <v>46</v>
      </c>
      <c r="W55" s="5">
        <v>384</v>
      </c>
      <c r="Z55" s="5">
        <v>1</v>
      </c>
      <c r="AA55" s="5">
        <v>4290511.1160750901</v>
      </c>
      <c r="AB55" s="5">
        <v>64</v>
      </c>
      <c r="AC55" s="5">
        <v>3</v>
      </c>
    </row>
    <row r="56" spans="2:29">
      <c r="B56" s="5">
        <v>2</v>
      </c>
      <c r="C56" s="5">
        <v>3149216.8791562002</v>
      </c>
      <c r="D56" s="5">
        <v>51</v>
      </c>
      <c r="E56" s="5">
        <v>698</v>
      </c>
      <c r="H56" s="5">
        <v>2</v>
      </c>
      <c r="I56" s="5">
        <v>3957295.7886248301</v>
      </c>
      <c r="J56" s="5">
        <v>61</v>
      </c>
      <c r="K56" s="5">
        <v>0</v>
      </c>
      <c r="N56" s="5">
        <v>2</v>
      </c>
      <c r="O56" s="5">
        <v>3670220.1242021299</v>
      </c>
      <c r="P56" s="5">
        <v>59</v>
      </c>
      <c r="Q56" s="5">
        <v>0</v>
      </c>
      <c r="T56" s="5">
        <v>2</v>
      </c>
      <c r="U56" s="5">
        <v>3393852.1712895199</v>
      </c>
      <c r="V56" s="5">
        <v>53</v>
      </c>
      <c r="W56" s="5">
        <v>3</v>
      </c>
      <c r="Z56" s="5">
        <v>2</v>
      </c>
      <c r="AA56" s="5">
        <v>3957295.7886248301</v>
      </c>
      <c r="AB56" s="5">
        <v>61</v>
      </c>
      <c r="AC56" s="5">
        <v>0</v>
      </c>
    </row>
    <row r="57" spans="2:29">
      <c r="B57" s="5">
        <v>3</v>
      </c>
      <c r="C57" s="5">
        <v>4220624.8042367799</v>
      </c>
      <c r="D57" s="5">
        <v>61</v>
      </c>
      <c r="E57" s="5">
        <v>5</v>
      </c>
      <c r="H57" s="5">
        <v>3</v>
      </c>
      <c r="I57" s="5">
        <v>4195952.56032399</v>
      </c>
      <c r="J57" s="5">
        <v>60</v>
      </c>
      <c r="K57" s="5">
        <v>22</v>
      </c>
      <c r="N57" s="5">
        <v>3</v>
      </c>
      <c r="O57" s="5">
        <v>4083498.9611674701</v>
      </c>
      <c r="P57" s="5">
        <v>58</v>
      </c>
      <c r="Q57" s="5">
        <v>10</v>
      </c>
      <c r="T57" s="5">
        <v>3</v>
      </c>
      <c r="U57" s="5">
        <v>3738755.0836383202</v>
      </c>
      <c r="V57" s="5">
        <v>54</v>
      </c>
      <c r="W57" s="5">
        <v>48</v>
      </c>
      <c r="Z57" s="5">
        <v>3</v>
      </c>
      <c r="AA57" s="5">
        <v>4314654.2416376704</v>
      </c>
      <c r="AB57" s="5">
        <v>57</v>
      </c>
      <c r="AC57" s="5">
        <v>7</v>
      </c>
    </row>
    <row r="58" spans="2:29">
      <c r="B58" s="5">
        <v>4</v>
      </c>
      <c r="C58" s="5">
        <v>3450789.5859918501</v>
      </c>
      <c r="D58" s="5">
        <v>50</v>
      </c>
      <c r="E58" s="5">
        <v>967</v>
      </c>
      <c r="H58" s="5">
        <v>4</v>
      </c>
      <c r="I58" s="5">
        <v>4063186.8821610198</v>
      </c>
      <c r="J58" s="5">
        <v>55</v>
      </c>
      <c r="K58" s="5">
        <v>10</v>
      </c>
      <c r="N58" s="5">
        <v>4</v>
      </c>
      <c r="O58" s="5">
        <v>3596917.0922135902</v>
      </c>
      <c r="P58" s="5">
        <v>58</v>
      </c>
      <c r="Q58" s="5">
        <v>3</v>
      </c>
      <c r="T58" s="5">
        <v>4</v>
      </c>
      <c r="U58" s="5">
        <v>4733497.8964267904</v>
      </c>
      <c r="V58" s="5">
        <v>69</v>
      </c>
      <c r="W58" s="5">
        <v>3</v>
      </c>
      <c r="Z58" s="5">
        <v>4</v>
      </c>
      <c r="AA58" s="5">
        <v>3653949.3367764</v>
      </c>
      <c r="AB58" s="5">
        <v>55</v>
      </c>
      <c r="AC58" s="5">
        <v>17</v>
      </c>
    </row>
    <row r="59" spans="2:29">
      <c r="B59" s="5">
        <v>5</v>
      </c>
      <c r="C59" s="5">
        <v>3126035.5635307101</v>
      </c>
      <c r="D59" s="5">
        <v>51</v>
      </c>
      <c r="E59" s="5">
        <v>980</v>
      </c>
      <c r="H59" s="5">
        <v>5</v>
      </c>
      <c r="I59" s="5">
        <v>3737113.2260326999</v>
      </c>
      <c r="J59" s="5">
        <v>57</v>
      </c>
      <c r="K59" s="5">
        <v>10</v>
      </c>
      <c r="N59" s="5">
        <v>5</v>
      </c>
      <c r="O59" s="5">
        <v>3845445.5435660901</v>
      </c>
      <c r="P59" s="5">
        <v>56</v>
      </c>
      <c r="Q59" s="5">
        <v>3</v>
      </c>
      <c r="T59" s="5">
        <v>5</v>
      </c>
      <c r="U59" s="5">
        <v>4895457.7568010204</v>
      </c>
      <c r="V59" s="5">
        <v>65</v>
      </c>
      <c r="W59" s="5">
        <v>6</v>
      </c>
      <c r="Z59" s="5">
        <v>5</v>
      </c>
      <c r="AA59" s="5">
        <v>4569853.3988985401</v>
      </c>
      <c r="AB59" s="5">
        <v>58</v>
      </c>
      <c r="AC59" s="5">
        <v>5</v>
      </c>
    </row>
    <row r="60" spans="2:29">
      <c r="B60" s="5">
        <v>6</v>
      </c>
      <c r="C60" s="5">
        <v>3913292.8307802598</v>
      </c>
      <c r="D60" s="5">
        <v>55</v>
      </c>
      <c r="E60" s="5">
        <v>653</v>
      </c>
      <c r="H60" s="5">
        <v>6</v>
      </c>
      <c r="I60" s="5">
        <v>4171347.39873657</v>
      </c>
      <c r="J60" s="5">
        <v>63</v>
      </c>
      <c r="K60" s="5">
        <v>1</v>
      </c>
      <c r="N60" s="5">
        <v>6</v>
      </c>
      <c r="O60" s="5">
        <v>4225523.0370305199</v>
      </c>
      <c r="P60" s="5">
        <v>63</v>
      </c>
      <c r="Q60" s="5">
        <v>0</v>
      </c>
      <c r="T60" s="5">
        <v>6</v>
      </c>
      <c r="U60" s="5">
        <v>3796632.2062977399</v>
      </c>
      <c r="V60" s="5">
        <v>57</v>
      </c>
      <c r="W60" s="5">
        <v>55</v>
      </c>
      <c r="Z60" s="5">
        <v>6</v>
      </c>
      <c r="AA60" s="5">
        <v>4618312.0540878903</v>
      </c>
      <c r="AB60" s="5">
        <v>63</v>
      </c>
      <c r="AC60" s="5">
        <v>3</v>
      </c>
    </row>
    <row r="61" spans="2:29">
      <c r="B61" s="5">
        <v>7</v>
      </c>
      <c r="C61" s="5">
        <v>3231993.0092657101</v>
      </c>
      <c r="D61" s="5">
        <v>49</v>
      </c>
      <c r="E61" s="5">
        <v>462</v>
      </c>
      <c r="H61" s="5">
        <v>7</v>
      </c>
      <c r="I61" s="5">
        <v>4412274.5249635102</v>
      </c>
      <c r="J61" s="5">
        <v>65</v>
      </c>
      <c r="K61" s="5">
        <v>0</v>
      </c>
      <c r="N61" s="5">
        <v>7</v>
      </c>
      <c r="O61" s="5">
        <v>3691543.4965484301</v>
      </c>
      <c r="P61" s="5">
        <v>56</v>
      </c>
      <c r="Q61" s="5">
        <v>3</v>
      </c>
      <c r="T61" s="5">
        <v>7</v>
      </c>
      <c r="U61" s="5">
        <v>3588666.9875844899</v>
      </c>
      <c r="V61" s="5">
        <v>49</v>
      </c>
      <c r="W61" s="5">
        <v>80</v>
      </c>
      <c r="Z61" s="5">
        <v>7</v>
      </c>
      <c r="AA61" s="5">
        <v>4204843.0957587902</v>
      </c>
      <c r="AB61" s="5">
        <v>63</v>
      </c>
      <c r="AC61" s="5">
        <v>9</v>
      </c>
    </row>
    <row r="62" spans="2:29">
      <c r="B62" s="5">
        <v>8</v>
      </c>
      <c r="C62" s="5">
        <v>3605491.9081193302</v>
      </c>
      <c r="D62" s="5">
        <v>56</v>
      </c>
      <c r="E62" s="5">
        <v>948</v>
      </c>
      <c r="H62" s="5">
        <v>8</v>
      </c>
      <c r="I62" s="5">
        <v>3930324.7057929798</v>
      </c>
      <c r="J62" s="5">
        <v>54</v>
      </c>
      <c r="K62" s="5">
        <v>7</v>
      </c>
      <c r="N62" s="5">
        <v>8</v>
      </c>
      <c r="O62" s="5">
        <v>4752219.8856854299</v>
      </c>
      <c r="P62" s="5">
        <v>59</v>
      </c>
      <c r="Q62" s="5">
        <v>11</v>
      </c>
      <c r="T62" s="5">
        <v>8</v>
      </c>
      <c r="U62" s="5">
        <v>3657118.5768633098</v>
      </c>
      <c r="V62" s="5">
        <v>56</v>
      </c>
      <c r="W62" s="5">
        <v>5</v>
      </c>
      <c r="Z62" s="5">
        <v>8</v>
      </c>
      <c r="AA62" s="5">
        <v>3669715.3166827001</v>
      </c>
      <c r="AB62" s="5">
        <v>56</v>
      </c>
      <c r="AC62" s="5">
        <v>6</v>
      </c>
    </row>
    <row r="63" spans="2:29">
      <c r="B63" s="5">
        <v>9</v>
      </c>
      <c r="C63" s="5">
        <v>3920701.5725724702</v>
      </c>
      <c r="D63" s="5">
        <v>54</v>
      </c>
      <c r="E63" s="5">
        <v>940</v>
      </c>
      <c r="H63" s="5">
        <v>9</v>
      </c>
      <c r="I63" s="5">
        <v>3861699.0072079501</v>
      </c>
      <c r="J63" s="5">
        <v>58</v>
      </c>
      <c r="K63" s="5">
        <v>12</v>
      </c>
      <c r="N63" s="5">
        <v>9</v>
      </c>
      <c r="O63" s="5">
        <v>5271192.1221708097</v>
      </c>
      <c r="P63" s="5">
        <v>69</v>
      </c>
      <c r="Q63" s="5">
        <v>1</v>
      </c>
      <c r="T63" s="5">
        <v>9</v>
      </c>
      <c r="U63" s="5">
        <v>3645622.68104995</v>
      </c>
      <c r="V63" s="5">
        <v>56</v>
      </c>
      <c r="W63" s="5">
        <v>16</v>
      </c>
      <c r="Z63" s="5">
        <v>9</v>
      </c>
      <c r="AA63" s="5">
        <v>3986657.3196291998</v>
      </c>
      <c r="AB63" s="5">
        <v>60</v>
      </c>
      <c r="AC63" s="5">
        <v>6</v>
      </c>
    </row>
    <row r="64" spans="2:29">
      <c r="B64" s="5">
        <v>10</v>
      </c>
      <c r="C64" s="5">
        <v>4071280.3458580598</v>
      </c>
      <c r="D64" s="5">
        <v>60</v>
      </c>
      <c r="E64" s="5">
        <v>475</v>
      </c>
      <c r="H64" s="5">
        <v>10</v>
      </c>
      <c r="I64" s="5">
        <v>3705079.3015923798</v>
      </c>
      <c r="J64" s="5">
        <v>55</v>
      </c>
      <c r="K64" s="5">
        <v>6</v>
      </c>
      <c r="N64" s="5">
        <v>10</v>
      </c>
      <c r="O64" s="5">
        <v>4109419.7986932201</v>
      </c>
      <c r="P64" s="5">
        <v>55</v>
      </c>
      <c r="Q64" s="5">
        <v>11</v>
      </c>
      <c r="T64" s="5">
        <v>10</v>
      </c>
      <c r="U64" s="5">
        <v>4295575.5962010399</v>
      </c>
      <c r="V64" s="5">
        <v>60</v>
      </c>
      <c r="W64" s="5">
        <v>17</v>
      </c>
      <c r="Z64" s="5">
        <v>10</v>
      </c>
      <c r="AA64" s="5">
        <v>4072440.1545116198</v>
      </c>
      <c r="AB64" s="5">
        <v>59</v>
      </c>
      <c r="AC64" s="5">
        <v>5</v>
      </c>
    </row>
    <row r="65" spans="2:29" ht="15">
      <c r="B65" s="5" t="s">
        <v>0</v>
      </c>
      <c r="C65" s="7">
        <f>AVERAGE(C55:C64)</f>
        <v>3666743.890786808</v>
      </c>
      <c r="D65" s="7">
        <f>AVERAGE(D55:D64)</f>
        <v>54.6</v>
      </c>
      <c r="E65" s="7">
        <f>AVERAGE(E55:E64)</f>
        <v>705.5</v>
      </c>
      <c r="H65" s="5" t="s">
        <v>0</v>
      </c>
      <c r="I65" s="7">
        <f>AVERAGE(I55:I64)</f>
        <v>3957638.9657564946</v>
      </c>
      <c r="J65" s="7">
        <f>AVERAGE(J55:J64)</f>
        <v>58.5</v>
      </c>
      <c r="K65" s="7">
        <f>AVERAGE(K55:K64)</f>
        <v>7</v>
      </c>
      <c r="N65" s="5" t="s">
        <v>0</v>
      </c>
      <c r="O65" s="7">
        <f>AVERAGE(O55:O64)</f>
        <v>4132904.3967099497</v>
      </c>
      <c r="P65" s="7">
        <f>AVERAGE(P55:P64)</f>
        <v>59.1</v>
      </c>
      <c r="Q65" s="7">
        <f>AVERAGE(Q55:Q64)</f>
        <v>5.0999999999999996</v>
      </c>
      <c r="T65" s="5" t="s">
        <v>0</v>
      </c>
      <c r="U65" s="7">
        <f>AVERAGE(U55:U64)</f>
        <v>3857479.9471667195</v>
      </c>
      <c r="V65" s="7">
        <f>AVERAGE(V55:V64)</f>
        <v>56.5</v>
      </c>
      <c r="W65" s="7">
        <f>AVERAGE(W55:W64)</f>
        <v>61.7</v>
      </c>
      <c r="Z65" s="5" t="s">
        <v>0</v>
      </c>
      <c r="AA65" s="7">
        <f>AVERAGE(AA55:AA64)</f>
        <v>4133823.1822682731</v>
      </c>
      <c r="AB65" s="7">
        <f>AVERAGE(AB55:AB64)</f>
        <v>59.6</v>
      </c>
      <c r="AC65" s="7">
        <f>AVERAGE(AC55:AC64)</f>
        <v>6.1</v>
      </c>
    </row>
    <row r="66" spans="2:29" ht="15">
      <c r="B66" s="5" t="s">
        <v>1</v>
      </c>
      <c r="C66" s="7">
        <f>MEDIAN(C55:C64)</f>
        <v>3759392.3694497952</v>
      </c>
      <c r="D66" s="7">
        <f>MEDIAN(D55:D64)</f>
        <v>54.5</v>
      </c>
      <c r="E66" s="7">
        <f>MEDIAN(E55:E64)</f>
        <v>812.5</v>
      </c>
      <c r="H66" s="5" t="s">
        <v>1</v>
      </c>
      <c r="I66" s="7">
        <f>MEDIAN(I55:I64)</f>
        <v>3943810.2472089049</v>
      </c>
      <c r="J66" s="7">
        <f>MEDIAN(J55:J64)</f>
        <v>57.5</v>
      </c>
      <c r="K66" s="7">
        <f>MEDIAN(K55:K64)</f>
        <v>6.5</v>
      </c>
      <c r="N66" s="5" t="s">
        <v>1</v>
      </c>
      <c r="O66" s="7">
        <f>MEDIAN(O55:O64)</f>
        <v>4083281.43349464</v>
      </c>
      <c r="P66" s="7">
        <f>MEDIAN(P55:P64)</f>
        <v>58</v>
      </c>
      <c r="Q66" s="7">
        <f>MEDIAN(Q55:Q64)</f>
        <v>3</v>
      </c>
      <c r="T66" s="5" t="s">
        <v>1</v>
      </c>
      <c r="U66" s="7">
        <f>MEDIAN(U55:U64)</f>
        <v>3697936.830250815</v>
      </c>
      <c r="V66" s="7">
        <f>MEDIAN(V55:V64)</f>
        <v>56</v>
      </c>
      <c r="W66" s="7">
        <f>MEDIAN(W55:W64)</f>
        <v>16.5</v>
      </c>
      <c r="Z66" s="5" t="s">
        <v>1</v>
      </c>
      <c r="AA66" s="7">
        <f>MEDIAN(AA55:AA64)</f>
        <v>4138641.6251352048</v>
      </c>
      <c r="AB66" s="7">
        <f>MEDIAN(AB55:AB64)</f>
        <v>59.5</v>
      </c>
      <c r="AC66" s="7">
        <f>MEDIAN(AC55:AC64)</f>
        <v>5.5</v>
      </c>
    </row>
    <row r="67" spans="2:29" ht="15">
      <c r="B67" s="5" t="s">
        <v>6</v>
      </c>
      <c r="C67" s="7">
        <f>STDEV(C55:C64)</f>
        <v>407185.30900162429</v>
      </c>
      <c r="D67" s="7">
        <f>STDEV(D55:D64)</f>
        <v>4.3512450325548588</v>
      </c>
      <c r="E67" s="7">
        <f>STDEV(E55:E64)</f>
        <v>318.42084312012827</v>
      </c>
      <c r="H67" s="5" t="s">
        <v>6</v>
      </c>
      <c r="I67" s="7">
        <f>STDEV(I55:I64)</f>
        <v>261475.78671048227</v>
      </c>
      <c r="J67" s="7">
        <f>STDEV(J55:J64)</f>
        <v>3.6590830666833583</v>
      </c>
      <c r="K67" s="7">
        <f>STDEV(K55:K64)</f>
        <v>6.8960536218590667</v>
      </c>
      <c r="N67" s="5" t="s">
        <v>6</v>
      </c>
      <c r="O67" s="7">
        <f>STDEV(O55:O64)</f>
        <v>524096.73559386522</v>
      </c>
      <c r="P67" s="7">
        <f>STDEV(P55:P64)</f>
        <v>4.1217579852399009</v>
      </c>
      <c r="Q67" s="7">
        <f>STDEV(Q55:Q64)</f>
        <v>4.605552204797065</v>
      </c>
      <c r="T67" s="5" t="s">
        <v>6</v>
      </c>
      <c r="U67" s="7">
        <f>STDEV(U55:U64)</f>
        <v>622116.95329258242</v>
      </c>
      <c r="V67" s="7">
        <f>STDEV(V55:V64)</f>
        <v>6.8839588093544606</v>
      </c>
      <c r="W67" s="7">
        <f>STDEV(W55:W64)</f>
        <v>116.30424660251137</v>
      </c>
      <c r="Z67" s="5" t="s">
        <v>6</v>
      </c>
      <c r="AA67" s="7">
        <f>STDEV(AA55:AA64)</f>
        <v>331563.50688688585</v>
      </c>
      <c r="AB67" s="7">
        <f>STDEV(AB55:AB64)</f>
        <v>3.134042472944842</v>
      </c>
      <c r="AC67" s="7">
        <f>STDEV(AC55:AC64)</f>
        <v>4.5570458267024989</v>
      </c>
    </row>
    <row r="68" spans="2:29">
      <c r="B68" s="8" t="s">
        <v>23</v>
      </c>
      <c r="C68" s="5">
        <f>MIN(C56:C64)</f>
        <v>3126035.5635307101</v>
      </c>
      <c r="D68" s="5">
        <f>MIN(D56:D64)</f>
        <v>49</v>
      </c>
      <c r="E68" s="5">
        <f>MIN(E56:E64)</f>
        <v>5</v>
      </c>
      <c r="H68" s="8" t="s">
        <v>23</v>
      </c>
      <c r="I68" s="5">
        <f>MIN(I56:I64)</f>
        <v>3705079.3015923798</v>
      </c>
      <c r="J68" s="5">
        <f>MIN(J56:J64)</f>
        <v>54</v>
      </c>
      <c r="K68" s="5">
        <f>MIN(K56:K64)</f>
        <v>0</v>
      </c>
      <c r="N68" s="8" t="s">
        <v>23</v>
      </c>
      <c r="O68" s="5">
        <f>MIN(O56:O64)</f>
        <v>3596917.0922135902</v>
      </c>
      <c r="P68" s="5">
        <f>MIN(P56:P64)</f>
        <v>55</v>
      </c>
      <c r="Q68" s="5">
        <f>MIN(Q56:Q64)</f>
        <v>0</v>
      </c>
      <c r="T68" s="8" t="s">
        <v>23</v>
      </c>
      <c r="U68" s="5">
        <f>MIN(U56:U64)</f>
        <v>3393852.1712895199</v>
      </c>
      <c r="V68" s="5">
        <f>MIN(V56:V64)</f>
        <v>49</v>
      </c>
      <c r="W68" s="5">
        <f>MIN(W56:W64)</f>
        <v>3</v>
      </c>
      <c r="Z68" s="8" t="s">
        <v>23</v>
      </c>
      <c r="AA68" s="5">
        <f>MIN(AA56:AA64)</f>
        <v>3653949.3367764</v>
      </c>
      <c r="AB68" s="5">
        <f>MIN(AB56:AB64)</f>
        <v>55</v>
      </c>
      <c r="AC68" s="5">
        <f>MIN(AC56:AC64)</f>
        <v>0</v>
      </c>
    </row>
    <row r="69" spans="2:29">
      <c r="B69" s="8" t="s">
        <v>24</v>
      </c>
      <c r="C69" s="5">
        <f>MAX(C56:C64)</f>
        <v>4220624.8042367799</v>
      </c>
      <c r="D69" s="5">
        <f>MAX(D56:D64)</f>
        <v>61</v>
      </c>
      <c r="E69" s="5">
        <f>MAX(E56:E64)</f>
        <v>980</v>
      </c>
      <c r="H69" s="8" t="s">
        <v>24</v>
      </c>
      <c r="I69" s="5">
        <f>MAX(I56:I64)</f>
        <v>4412274.5249635102</v>
      </c>
      <c r="J69" s="5">
        <f>MAX(J56:J64)</f>
        <v>65</v>
      </c>
      <c r="K69" s="5">
        <f>MAX(K56:K64)</f>
        <v>22</v>
      </c>
      <c r="N69" s="8" t="s">
        <v>24</v>
      </c>
      <c r="O69" s="5">
        <f>MAX(O56:O64)</f>
        <v>5271192.1221708097</v>
      </c>
      <c r="P69" s="5">
        <f>MAX(P56:P64)</f>
        <v>69</v>
      </c>
      <c r="Q69" s="5">
        <f>MAX(Q56:Q64)</f>
        <v>11</v>
      </c>
      <c r="T69" s="8" t="s">
        <v>24</v>
      </c>
      <c r="U69" s="5">
        <f>MAX(U56:U64)</f>
        <v>4895457.7568010204</v>
      </c>
      <c r="V69" s="5">
        <f>MAX(V56:V64)</f>
        <v>69</v>
      </c>
      <c r="W69" s="5">
        <f>MAX(W56:W64)</f>
        <v>80</v>
      </c>
      <c r="Z69" s="8" t="s">
        <v>24</v>
      </c>
      <c r="AA69" s="5">
        <f>MAX(AA56:AA64)</f>
        <v>4618312.0540878903</v>
      </c>
      <c r="AB69" s="5">
        <f>MAX(AB56:AB64)</f>
        <v>63</v>
      </c>
      <c r="AC69" s="5">
        <f>MAX(AC56:AC64)</f>
        <v>17</v>
      </c>
    </row>
    <row r="74" spans="2:29" ht="15">
      <c r="B74" s="2" t="s">
        <v>28</v>
      </c>
    </row>
    <row r="76" spans="2:29">
      <c r="B76" t="s">
        <v>29</v>
      </c>
      <c r="C76">
        <v>20</v>
      </c>
      <c r="I76">
        <v>20</v>
      </c>
      <c r="O76">
        <v>20</v>
      </c>
    </row>
    <row r="77" spans="2:29">
      <c r="C77">
        <v>2000</v>
      </c>
      <c r="I77">
        <v>4000</v>
      </c>
      <c r="O77">
        <v>8000</v>
      </c>
    </row>
    <row r="79" spans="2:29">
      <c r="B79" s="5" t="s">
        <v>4</v>
      </c>
      <c r="C79" s="6" t="s">
        <v>30</v>
      </c>
      <c r="D79" s="5" t="s">
        <v>18</v>
      </c>
      <c r="E79" s="5">
        <v>5095003</v>
      </c>
      <c r="H79" s="5" t="s">
        <v>4</v>
      </c>
      <c r="I79" s="6" t="s">
        <v>31</v>
      </c>
      <c r="J79" s="5" t="s">
        <v>18</v>
      </c>
      <c r="K79" s="5">
        <v>8703773</v>
      </c>
      <c r="N79" s="5" t="s">
        <v>4</v>
      </c>
      <c r="O79" s="6" t="s">
        <v>32</v>
      </c>
      <c r="P79" s="5" t="s">
        <v>18</v>
      </c>
      <c r="Q79" s="9">
        <v>602520</v>
      </c>
    </row>
    <row r="80" spans="2:29">
      <c r="B80" s="5" t="s">
        <v>2</v>
      </c>
      <c r="C80" s="5" t="s">
        <v>3</v>
      </c>
      <c r="D80" s="5" t="s">
        <v>13</v>
      </c>
      <c r="E80" s="5" t="s">
        <v>14</v>
      </c>
      <c r="H80" s="5" t="s">
        <v>2</v>
      </c>
      <c r="I80" s="5" t="s">
        <v>3</v>
      </c>
      <c r="J80" s="5" t="s">
        <v>13</v>
      </c>
      <c r="K80" s="5" t="s">
        <v>14</v>
      </c>
      <c r="N80" s="5" t="s">
        <v>2</v>
      </c>
      <c r="O80" s="5" t="s">
        <v>3</v>
      </c>
      <c r="P80" s="5" t="s">
        <v>13</v>
      </c>
      <c r="Q80" s="5" t="s">
        <v>14</v>
      </c>
    </row>
    <row r="81" spans="2:17">
      <c r="B81" s="5">
        <v>1</v>
      </c>
      <c r="C81" s="5">
        <v>2956048.4711943902</v>
      </c>
      <c r="D81" s="5">
        <v>50</v>
      </c>
      <c r="E81" s="5">
        <v>2000</v>
      </c>
      <c r="H81" s="5">
        <v>1</v>
      </c>
      <c r="I81" s="5">
        <v>2450908.1762422202</v>
      </c>
      <c r="J81" s="5">
        <v>43</v>
      </c>
      <c r="K81" s="5">
        <v>4000</v>
      </c>
      <c r="N81" s="5">
        <v>1</v>
      </c>
      <c r="O81" s="5">
        <v>2099743.8569397</v>
      </c>
      <c r="P81" s="5">
        <v>37</v>
      </c>
      <c r="Q81" s="5">
        <v>5805</v>
      </c>
    </row>
    <row r="82" spans="2:17">
      <c r="B82" s="5">
        <v>2</v>
      </c>
      <c r="C82" s="5">
        <v>3083914.6911089802</v>
      </c>
      <c r="D82" s="5">
        <v>52</v>
      </c>
      <c r="E82" s="5">
        <v>1997</v>
      </c>
      <c r="H82" s="5">
        <v>2</v>
      </c>
      <c r="I82" s="5">
        <v>2157033.7857087599</v>
      </c>
      <c r="J82" s="5">
        <v>41</v>
      </c>
      <c r="K82" s="5">
        <v>4000</v>
      </c>
      <c r="N82" s="5">
        <v>2</v>
      </c>
      <c r="O82" s="5">
        <v>2148140.67940991</v>
      </c>
      <c r="P82" s="5">
        <v>40</v>
      </c>
      <c r="Q82" s="5">
        <v>4905</v>
      </c>
    </row>
    <row r="83" spans="2:17">
      <c r="B83" s="5">
        <v>3</v>
      </c>
      <c r="C83" s="5">
        <v>2879957.5479110898</v>
      </c>
      <c r="D83" s="5">
        <v>51</v>
      </c>
      <c r="E83" s="5">
        <v>1993</v>
      </c>
      <c r="H83" s="5">
        <v>3</v>
      </c>
      <c r="I83" s="5">
        <v>2142767.8788253102</v>
      </c>
      <c r="J83" s="5">
        <v>39</v>
      </c>
      <c r="K83" s="5">
        <v>3996</v>
      </c>
      <c r="N83" s="5">
        <v>3</v>
      </c>
      <c r="O83" s="5">
        <v>2201130.4985885201</v>
      </c>
      <c r="P83" s="5">
        <v>41</v>
      </c>
      <c r="Q83" s="5">
        <v>5680</v>
      </c>
    </row>
    <row r="84" spans="2:17">
      <c r="B84" s="5">
        <v>4</v>
      </c>
      <c r="C84" s="5">
        <v>3134677.36247436</v>
      </c>
      <c r="D84" s="5">
        <v>52</v>
      </c>
      <c r="E84" s="5">
        <v>2000</v>
      </c>
      <c r="H84" s="5">
        <v>4</v>
      </c>
      <c r="I84" s="5">
        <v>2427643.9240046702</v>
      </c>
      <c r="J84" s="5">
        <v>46</v>
      </c>
      <c r="K84" s="5">
        <v>3991</v>
      </c>
      <c r="N84" s="5">
        <v>4</v>
      </c>
      <c r="O84" s="5">
        <v>2198180.09468154</v>
      </c>
      <c r="P84" s="5">
        <v>39</v>
      </c>
      <c r="Q84" s="5">
        <v>5124</v>
      </c>
    </row>
    <row r="85" spans="2:17">
      <c r="B85" s="5">
        <v>5</v>
      </c>
      <c r="C85" s="5">
        <v>3019176.8147982</v>
      </c>
      <c r="D85" s="5">
        <v>49</v>
      </c>
      <c r="E85" s="5">
        <v>1998</v>
      </c>
      <c r="H85" s="5">
        <v>5</v>
      </c>
      <c r="I85" s="5">
        <v>2514528.0596130802</v>
      </c>
      <c r="J85" s="5">
        <v>44</v>
      </c>
      <c r="K85" s="5">
        <v>3999</v>
      </c>
      <c r="N85" s="5">
        <v>5</v>
      </c>
      <c r="O85" s="5">
        <v>2351693.6028372901</v>
      </c>
      <c r="P85" s="5">
        <v>40</v>
      </c>
      <c r="Q85" s="5">
        <v>4181</v>
      </c>
    </row>
    <row r="86" spans="2:17">
      <c r="B86" s="5">
        <v>6</v>
      </c>
      <c r="C86" s="5">
        <v>2741198.9082263401</v>
      </c>
      <c r="D86" s="5">
        <v>51</v>
      </c>
      <c r="E86" s="5">
        <v>1996</v>
      </c>
      <c r="H86" s="5">
        <v>6</v>
      </c>
      <c r="I86" s="5">
        <v>2400017.5678345398</v>
      </c>
      <c r="J86" s="5">
        <v>43</v>
      </c>
      <c r="K86" s="5">
        <v>3999</v>
      </c>
      <c r="N86" s="5">
        <v>6</v>
      </c>
      <c r="O86" s="5">
        <v>2091745.7517985201</v>
      </c>
      <c r="P86" s="5">
        <v>42</v>
      </c>
      <c r="Q86" s="5">
        <v>4721</v>
      </c>
    </row>
    <row r="87" spans="2:17">
      <c r="B87" s="5">
        <v>7</v>
      </c>
      <c r="C87" s="5">
        <v>2934697.2028430901</v>
      </c>
      <c r="D87" s="5">
        <v>50</v>
      </c>
      <c r="E87" s="5">
        <v>1991</v>
      </c>
      <c r="H87" s="5">
        <v>7</v>
      </c>
      <c r="I87" s="5">
        <v>2851347.7825283902</v>
      </c>
      <c r="J87" s="5">
        <v>47</v>
      </c>
      <c r="K87" s="5">
        <v>4000</v>
      </c>
      <c r="N87" s="5">
        <v>7</v>
      </c>
      <c r="O87" s="5">
        <v>2213638.2158598201</v>
      </c>
      <c r="P87" s="5">
        <v>40</v>
      </c>
      <c r="Q87" s="5">
        <v>5398</v>
      </c>
    </row>
    <row r="88" spans="2:17">
      <c r="B88" s="5">
        <v>8</v>
      </c>
      <c r="C88" s="5">
        <v>3001139.2140758499</v>
      </c>
      <c r="D88" s="5">
        <v>52</v>
      </c>
      <c r="E88" s="5">
        <v>1944</v>
      </c>
      <c r="H88" s="5">
        <v>8</v>
      </c>
      <c r="I88" s="5">
        <v>2114850.2691816702</v>
      </c>
      <c r="J88" s="5">
        <v>41</v>
      </c>
      <c r="K88" s="5">
        <v>3999</v>
      </c>
      <c r="N88" s="5">
        <v>8</v>
      </c>
      <c r="O88" s="5">
        <v>2138805.0793678602</v>
      </c>
      <c r="P88" s="5">
        <v>39</v>
      </c>
      <c r="Q88" s="5">
        <v>5157</v>
      </c>
    </row>
    <row r="89" spans="2:17">
      <c r="B89" s="5">
        <v>9</v>
      </c>
      <c r="C89" s="5">
        <v>2684213.2142911502</v>
      </c>
      <c r="D89" s="5">
        <v>47</v>
      </c>
      <c r="E89" s="5">
        <v>1998</v>
      </c>
      <c r="H89" s="5">
        <v>9</v>
      </c>
      <c r="I89" s="5">
        <v>2231420.6835837699</v>
      </c>
      <c r="J89" s="5">
        <v>40</v>
      </c>
      <c r="K89" s="5">
        <v>3999</v>
      </c>
      <c r="N89" s="5">
        <v>9</v>
      </c>
      <c r="O89" s="5">
        <v>2412933.1069148001</v>
      </c>
      <c r="P89" s="5">
        <v>42</v>
      </c>
      <c r="Q89" s="5">
        <v>5513</v>
      </c>
    </row>
    <row r="90" spans="2:17">
      <c r="B90" s="5">
        <v>10</v>
      </c>
      <c r="C90" s="5">
        <v>2746457.54735485</v>
      </c>
      <c r="D90" s="5">
        <v>45</v>
      </c>
      <c r="E90" s="5">
        <v>1995</v>
      </c>
      <c r="H90" s="5">
        <v>10</v>
      </c>
      <c r="I90" s="5">
        <v>2551353.6193789402</v>
      </c>
      <c r="J90" s="5">
        <v>40</v>
      </c>
      <c r="K90" s="5">
        <v>3999</v>
      </c>
      <c r="N90" s="5">
        <v>10</v>
      </c>
      <c r="O90" s="5">
        <v>2334425.9043938098</v>
      </c>
      <c r="P90" s="5">
        <v>42</v>
      </c>
      <c r="Q90" s="5">
        <v>3703</v>
      </c>
    </row>
    <row r="91" spans="2:17" ht="15">
      <c r="B91" s="5" t="s">
        <v>0</v>
      </c>
      <c r="C91" s="7">
        <f>AVERAGE(C81:C90)</f>
        <v>2918148.0974278301</v>
      </c>
      <c r="D91" s="7">
        <f>AVERAGE(D81:D90)</f>
        <v>49.9</v>
      </c>
      <c r="E91" s="7">
        <f>AVERAGE(E81:E90)</f>
        <v>1991.2</v>
      </c>
      <c r="H91" s="5" t="s">
        <v>0</v>
      </c>
      <c r="I91" s="7">
        <f>AVERAGE(I81:I90)</f>
        <v>2384187.1746901348</v>
      </c>
      <c r="J91" s="7">
        <f>AVERAGE(J81:J90)</f>
        <v>42.4</v>
      </c>
      <c r="K91" s="7">
        <f>AVERAGE(K81:K90)</f>
        <v>3998.2</v>
      </c>
      <c r="N91" s="5" t="s">
        <v>0</v>
      </c>
      <c r="O91" s="7">
        <f>AVERAGE(O81:O90)</f>
        <v>2219043.6790791773</v>
      </c>
      <c r="P91" s="7">
        <f>AVERAGE(P81:P90)</f>
        <v>40.200000000000003</v>
      </c>
      <c r="Q91" s="7">
        <f>AVERAGE(Q81:Q90)</f>
        <v>5018.7</v>
      </c>
    </row>
    <row r="92" spans="2:17" ht="15">
      <c r="B92" s="5" t="s">
        <v>1</v>
      </c>
      <c r="C92" s="7">
        <f>MEDIAN(C81:C90)</f>
        <v>2945372.8370187404</v>
      </c>
      <c r="D92" s="7">
        <f>MEDIAN(D81:D90)</f>
        <v>50.5</v>
      </c>
      <c r="E92" s="7">
        <f>MEDIAN(E81:E90)</f>
        <v>1996.5</v>
      </c>
      <c r="H92" s="5" t="s">
        <v>1</v>
      </c>
      <c r="I92" s="7">
        <f>MEDIAN(I81:I90)</f>
        <v>2413830.7459196048</v>
      </c>
      <c r="J92" s="7">
        <f>MEDIAN(J81:J90)</f>
        <v>42</v>
      </c>
      <c r="K92" s="7">
        <f>MEDIAN(K81:K90)</f>
        <v>3999</v>
      </c>
      <c r="N92" s="5" t="s">
        <v>1</v>
      </c>
      <c r="O92" s="7">
        <f>MEDIAN(O81:O90)</f>
        <v>2199655.2966350298</v>
      </c>
      <c r="P92" s="7">
        <f>MEDIAN(P81:P90)</f>
        <v>40</v>
      </c>
      <c r="Q92" s="7">
        <f>MEDIAN(Q81:Q90)</f>
        <v>5140.5</v>
      </c>
    </row>
    <row r="93" spans="2:17" ht="15">
      <c r="B93" s="5" t="s">
        <v>6</v>
      </c>
      <c r="C93" s="7">
        <f>STDEV(C81:C90)</f>
        <v>152803.73496159102</v>
      </c>
      <c r="D93" s="7">
        <f>STDEV(D81:D90)</f>
        <v>2.330951164939612</v>
      </c>
      <c r="E93" s="7">
        <f>STDEV(E81:E90)</f>
        <v>16.831187982103014</v>
      </c>
      <c r="H93" s="5" t="s">
        <v>6</v>
      </c>
      <c r="I93" s="7">
        <f>STDEV(I81:I90)</f>
        <v>229861.09102379021</v>
      </c>
      <c r="J93" s="7">
        <f>STDEV(J81:J90)</f>
        <v>2.6749870196985173</v>
      </c>
      <c r="K93" s="7">
        <f>STDEV(K81:K90)</f>
        <v>2.7808871486152276</v>
      </c>
      <c r="N93" s="5" t="s">
        <v>6</v>
      </c>
      <c r="O93" s="7">
        <f>STDEV(O81:O90)</f>
        <v>111150.6678832508</v>
      </c>
      <c r="P93" s="7">
        <f>STDEV(P81:P90)</f>
        <v>1.6193277068654823</v>
      </c>
      <c r="Q93" s="7">
        <f>STDEV(Q81:Q90)</f>
        <v>667.36314452228032</v>
      </c>
    </row>
    <row r="94" spans="2:17">
      <c r="B94" s="8" t="s">
        <v>23</v>
      </c>
      <c r="C94" s="5">
        <f>MIN(C82:C90)</f>
        <v>2684213.2142911502</v>
      </c>
      <c r="D94" s="5">
        <f>MIN(D82:D90)</f>
        <v>45</v>
      </c>
      <c r="E94" s="5">
        <f>MIN(E82:E90)</f>
        <v>1944</v>
      </c>
      <c r="H94" s="8" t="s">
        <v>23</v>
      </c>
      <c r="I94" s="5">
        <f>MIN(I82:I90)</f>
        <v>2114850.2691816702</v>
      </c>
      <c r="J94" s="5">
        <f>MIN(J82:J90)</f>
        <v>39</v>
      </c>
      <c r="K94" s="5">
        <f>MIN(K82:K90)</f>
        <v>3991</v>
      </c>
      <c r="N94" s="8" t="s">
        <v>23</v>
      </c>
      <c r="O94" s="5">
        <f>MIN(O82:O90)</f>
        <v>2091745.7517985201</v>
      </c>
      <c r="P94" s="5">
        <f>MIN(P82:P90)</f>
        <v>39</v>
      </c>
      <c r="Q94" s="5">
        <f>MIN(Q82:Q90)</f>
        <v>3703</v>
      </c>
    </row>
    <row r="95" spans="2:17">
      <c r="B95" s="8" t="s">
        <v>24</v>
      </c>
      <c r="C95" s="5">
        <f>MAX(C82:C90)</f>
        <v>3134677.36247436</v>
      </c>
      <c r="D95" s="5">
        <f>MAX(D82:D90)</f>
        <v>52</v>
      </c>
      <c r="E95" s="5">
        <f>MAX(E82:E90)</f>
        <v>2000</v>
      </c>
      <c r="H95" s="8" t="s">
        <v>24</v>
      </c>
      <c r="I95" s="5">
        <f>MAX(I82:I90)</f>
        <v>2851347.7825283902</v>
      </c>
      <c r="J95" s="5">
        <f>MAX(J82:J90)</f>
        <v>47</v>
      </c>
      <c r="K95" s="5">
        <f>MAX(K82:K90)</f>
        <v>4000</v>
      </c>
      <c r="N95" s="8" t="s">
        <v>24</v>
      </c>
      <c r="O95" s="5">
        <f>MAX(O82:O90)</f>
        <v>2412933.1069148001</v>
      </c>
      <c r="P95" s="5">
        <f>MAX(P82:P90)</f>
        <v>42</v>
      </c>
      <c r="Q95" s="5">
        <f>MAX(Q82:Q90)</f>
        <v>5680</v>
      </c>
    </row>
    <row r="101" spans="2:17" ht="15">
      <c r="B101" s="2" t="s">
        <v>36</v>
      </c>
    </row>
    <row r="104" spans="2:17">
      <c r="C104">
        <v>10</v>
      </c>
      <c r="I104">
        <v>10</v>
      </c>
      <c r="O104">
        <v>10</v>
      </c>
    </row>
    <row r="105" spans="2:17">
      <c r="C105">
        <v>1000</v>
      </c>
      <c r="I105">
        <v>2000</v>
      </c>
      <c r="O105">
        <v>8000</v>
      </c>
    </row>
    <row r="107" spans="2:17">
      <c r="B107" s="5" t="s">
        <v>4</v>
      </c>
      <c r="C107" s="6" t="s">
        <v>33</v>
      </c>
      <c r="D107" s="5" t="s">
        <v>18</v>
      </c>
      <c r="E107" s="5">
        <v>1099150</v>
      </c>
      <c r="H107" s="5" t="s">
        <v>4</v>
      </c>
      <c r="I107" s="6" t="s">
        <v>34</v>
      </c>
      <c r="J107" s="5" t="s">
        <v>18</v>
      </c>
      <c r="K107" s="5">
        <v>2182005</v>
      </c>
      <c r="N107" s="5" t="s">
        <v>4</v>
      </c>
      <c r="O107" s="6" t="s">
        <v>35</v>
      </c>
      <c r="P107" s="5" t="s">
        <v>18</v>
      </c>
      <c r="Q107" s="9">
        <v>337555</v>
      </c>
    </row>
    <row r="108" spans="2:17">
      <c r="B108" s="5" t="s">
        <v>2</v>
      </c>
      <c r="C108" s="5" t="s">
        <v>3</v>
      </c>
      <c r="D108" s="5" t="s">
        <v>13</v>
      </c>
      <c r="E108" s="5" t="s">
        <v>14</v>
      </c>
      <c r="H108" s="5" t="s">
        <v>2</v>
      </c>
      <c r="I108" s="5" t="s">
        <v>3</v>
      </c>
      <c r="J108" s="5" t="s">
        <v>13</v>
      </c>
      <c r="K108" s="5" t="s">
        <v>14</v>
      </c>
      <c r="N108" s="5" t="s">
        <v>2</v>
      </c>
      <c r="O108" s="5" t="s">
        <v>3</v>
      </c>
      <c r="P108" s="5" t="s">
        <v>13</v>
      </c>
      <c r="Q108" s="5" t="s">
        <v>14</v>
      </c>
    </row>
    <row r="109" spans="2:17">
      <c r="B109" s="5">
        <v>1</v>
      </c>
      <c r="C109" s="5">
        <v>3148918.43949894</v>
      </c>
      <c r="D109" s="5">
        <v>53</v>
      </c>
      <c r="E109" s="5">
        <v>993</v>
      </c>
      <c r="H109" s="5">
        <v>1</v>
      </c>
      <c r="I109" s="5">
        <v>3712181.0197667</v>
      </c>
      <c r="J109" s="5">
        <v>57</v>
      </c>
      <c r="K109" s="5">
        <v>1997</v>
      </c>
      <c r="N109" s="5">
        <v>1</v>
      </c>
      <c r="O109" s="5">
        <v>2430520.4188045501</v>
      </c>
      <c r="P109" s="5">
        <v>40</v>
      </c>
      <c r="Q109" s="5">
        <v>2112</v>
      </c>
    </row>
    <row r="110" spans="2:17">
      <c r="B110" s="5">
        <v>2</v>
      </c>
      <c r="C110" s="5">
        <v>3564133.7465352202</v>
      </c>
      <c r="D110" s="5">
        <v>55</v>
      </c>
      <c r="E110" s="5">
        <v>1000</v>
      </c>
      <c r="H110" s="5">
        <v>2</v>
      </c>
      <c r="I110" s="5">
        <v>3014067.2123831999</v>
      </c>
      <c r="J110" s="5">
        <v>51</v>
      </c>
      <c r="K110" s="5">
        <v>1983</v>
      </c>
      <c r="N110" s="5">
        <v>2</v>
      </c>
      <c r="O110" s="5">
        <v>2817045.0785672902</v>
      </c>
      <c r="P110" s="5">
        <v>51</v>
      </c>
      <c r="Q110" s="5">
        <v>2182</v>
      </c>
    </row>
    <row r="111" spans="2:17">
      <c r="B111" s="5">
        <v>3</v>
      </c>
      <c r="C111" s="5">
        <v>3706539.67611208</v>
      </c>
      <c r="D111" s="5">
        <v>60</v>
      </c>
      <c r="E111" s="5">
        <v>999</v>
      </c>
      <c r="H111" s="5">
        <v>3</v>
      </c>
      <c r="I111" s="5">
        <v>2992024.42466598</v>
      </c>
      <c r="J111" s="5">
        <v>54</v>
      </c>
      <c r="K111" s="5">
        <v>1991</v>
      </c>
      <c r="N111" s="5">
        <v>3</v>
      </c>
      <c r="O111" s="5">
        <v>2591955.9235963901</v>
      </c>
      <c r="P111" s="5">
        <v>46</v>
      </c>
      <c r="Q111" s="5">
        <v>2049</v>
      </c>
    </row>
    <row r="112" spans="2:17">
      <c r="B112" s="5">
        <v>4</v>
      </c>
      <c r="C112" s="5">
        <v>4074251.7057955498</v>
      </c>
      <c r="D112" s="5">
        <v>61</v>
      </c>
      <c r="E112" s="5">
        <v>997</v>
      </c>
      <c r="H112" s="5">
        <v>4</v>
      </c>
      <c r="I112" s="5">
        <v>3093741.5142144598</v>
      </c>
      <c r="J112" s="5">
        <v>49</v>
      </c>
      <c r="K112" s="5">
        <v>2000</v>
      </c>
      <c r="N112" s="5">
        <v>4</v>
      </c>
      <c r="O112" s="5">
        <v>2671021.91124416</v>
      </c>
      <c r="P112" s="5">
        <v>44</v>
      </c>
      <c r="Q112" s="5">
        <v>2056</v>
      </c>
    </row>
    <row r="113" spans="2:17">
      <c r="B113" s="5">
        <v>5</v>
      </c>
      <c r="C113" s="5">
        <v>4084603.2841041102</v>
      </c>
      <c r="D113" s="5">
        <v>58</v>
      </c>
      <c r="E113" s="5">
        <v>996</v>
      </c>
      <c r="H113" s="5">
        <v>5</v>
      </c>
      <c r="I113" s="5">
        <v>2985838.6923109898</v>
      </c>
      <c r="J113" s="5">
        <v>47</v>
      </c>
      <c r="K113" s="5">
        <v>1788</v>
      </c>
      <c r="N113" s="5">
        <v>5</v>
      </c>
      <c r="O113" s="5">
        <v>2430829.4144887999</v>
      </c>
      <c r="P113" s="5">
        <v>43</v>
      </c>
      <c r="Q113" s="5">
        <v>2069</v>
      </c>
    </row>
    <row r="114" spans="2:17">
      <c r="B114" s="5">
        <v>6</v>
      </c>
      <c r="C114" s="5">
        <v>4142497.6369564501</v>
      </c>
      <c r="D114" s="5">
        <v>61</v>
      </c>
      <c r="E114" s="5">
        <v>994</v>
      </c>
      <c r="H114" s="5">
        <v>6</v>
      </c>
      <c r="I114" s="5">
        <v>2879065.3392985198</v>
      </c>
      <c r="J114" s="5">
        <v>51</v>
      </c>
      <c r="K114" s="5">
        <v>1997</v>
      </c>
      <c r="N114" s="5">
        <v>6</v>
      </c>
      <c r="O114" s="5">
        <v>2664410.1996680102</v>
      </c>
      <c r="P114" s="5">
        <v>42</v>
      </c>
      <c r="Q114" s="5">
        <v>2123</v>
      </c>
    </row>
    <row r="115" spans="2:17">
      <c r="B115" s="5">
        <v>7</v>
      </c>
      <c r="C115" s="5">
        <v>4042573.9434822798</v>
      </c>
      <c r="D115" s="5">
        <v>59</v>
      </c>
      <c r="E115" s="5">
        <v>1000</v>
      </c>
      <c r="H115" s="5">
        <v>7</v>
      </c>
      <c r="I115" s="5">
        <v>3359192.5016932599</v>
      </c>
      <c r="J115" s="5">
        <v>52</v>
      </c>
      <c r="K115" s="5">
        <v>1997</v>
      </c>
      <c r="N115" s="5">
        <v>7</v>
      </c>
      <c r="O115" s="5">
        <v>2391450.96808238</v>
      </c>
      <c r="P115" s="5">
        <v>45</v>
      </c>
      <c r="Q115" s="5">
        <v>1980</v>
      </c>
    </row>
    <row r="116" spans="2:17">
      <c r="B116" s="5">
        <v>8</v>
      </c>
      <c r="C116" s="5">
        <v>3867251.6707947101</v>
      </c>
      <c r="D116" s="5">
        <v>59</v>
      </c>
      <c r="E116" s="5">
        <v>997</v>
      </c>
      <c r="H116" s="5">
        <v>8</v>
      </c>
      <c r="I116" s="5">
        <v>3180800.3556744698</v>
      </c>
      <c r="J116" s="5">
        <v>55</v>
      </c>
      <c r="K116" s="5">
        <v>1992</v>
      </c>
      <c r="N116" s="5">
        <v>8</v>
      </c>
      <c r="O116" s="5">
        <v>2529282.0616954402</v>
      </c>
      <c r="P116" s="5">
        <v>43</v>
      </c>
      <c r="Q116" s="5">
        <v>1983</v>
      </c>
    </row>
    <row r="117" spans="2:17">
      <c r="B117" s="5">
        <v>9</v>
      </c>
      <c r="C117" s="5">
        <v>4397074.4979038704</v>
      </c>
      <c r="D117" s="5">
        <v>62</v>
      </c>
      <c r="E117" s="5">
        <v>822</v>
      </c>
      <c r="H117" s="5">
        <v>9</v>
      </c>
      <c r="I117" s="5">
        <v>3339752.5473612198</v>
      </c>
      <c r="J117" s="5">
        <v>54</v>
      </c>
      <c r="K117" s="5">
        <v>1998</v>
      </c>
      <c r="N117" s="5">
        <v>9</v>
      </c>
      <c r="O117" s="5">
        <v>2764338.0591152799</v>
      </c>
      <c r="P117" s="5">
        <v>49</v>
      </c>
      <c r="Q117" s="5">
        <v>2072</v>
      </c>
    </row>
    <row r="118" spans="2:17">
      <c r="B118" s="5">
        <v>10</v>
      </c>
      <c r="C118" s="5">
        <v>3853196.2647895101</v>
      </c>
      <c r="D118" s="5">
        <v>59</v>
      </c>
      <c r="E118" s="5">
        <v>742</v>
      </c>
      <c r="H118" s="5">
        <v>10</v>
      </c>
      <c r="I118" s="5">
        <v>3156814.1689815498</v>
      </c>
      <c r="J118" s="5">
        <v>52</v>
      </c>
      <c r="K118" s="5">
        <v>1996</v>
      </c>
      <c r="N118" s="5">
        <v>10</v>
      </c>
      <c r="O118" s="5">
        <v>2575267.2486236598</v>
      </c>
      <c r="P118" s="5">
        <v>42</v>
      </c>
      <c r="Q118" s="5">
        <v>2036</v>
      </c>
    </row>
    <row r="119" spans="2:17" ht="15">
      <c r="B119" s="5" t="s">
        <v>0</v>
      </c>
      <c r="C119" s="7">
        <f>AVERAGE(C109:C118)</f>
        <v>3888104.0865972713</v>
      </c>
      <c r="D119" s="7">
        <f>AVERAGE(D109:D118)</f>
        <v>58.7</v>
      </c>
      <c r="E119" s="7">
        <f>AVERAGE(E109:E118)</f>
        <v>954</v>
      </c>
      <c r="H119" s="5" t="s">
        <v>0</v>
      </c>
      <c r="I119" s="7">
        <f>AVERAGE(I109:I118)</f>
        <v>3171347.7776350351</v>
      </c>
      <c r="J119" s="7">
        <f>AVERAGE(J109:J118)</f>
        <v>52.2</v>
      </c>
      <c r="K119" s="7">
        <f>AVERAGE(K109:K118)</f>
        <v>1973.9</v>
      </c>
      <c r="N119" s="5" t="s">
        <v>0</v>
      </c>
      <c r="O119" s="7">
        <f>AVERAGE(O109:O118)</f>
        <v>2586612.1283885962</v>
      </c>
      <c r="P119" s="7">
        <f>AVERAGE(P109:P118)</f>
        <v>44.5</v>
      </c>
      <c r="Q119" s="7">
        <f>AVERAGE(Q109:Q118)</f>
        <v>2066.1999999999998</v>
      </c>
    </row>
    <row r="120" spans="2:17" ht="15">
      <c r="B120" s="5" t="s">
        <v>1</v>
      </c>
      <c r="C120" s="7">
        <f>MEDIAN(C109:C118)</f>
        <v>3954912.8071384951</v>
      </c>
      <c r="D120" s="7">
        <f>MEDIAN(D109:D118)</f>
        <v>59</v>
      </c>
      <c r="E120" s="7">
        <f>MEDIAN(E109:E118)</f>
        <v>996.5</v>
      </c>
      <c r="H120" s="5" t="s">
        <v>1</v>
      </c>
      <c r="I120" s="7">
        <f>MEDIAN(I109:I118)</f>
        <v>3125277.841598005</v>
      </c>
      <c r="J120" s="7">
        <f>MEDIAN(J109:J118)</f>
        <v>52</v>
      </c>
      <c r="K120" s="7">
        <f>MEDIAN(K109:K118)</f>
        <v>1996.5</v>
      </c>
      <c r="N120" s="5" t="s">
        <v>1</v>
      </c>
      <c r="O120" s="7">
        <f>MEDIAN(O109:O118)</f>
        <v>2583611.5861100247</v>
      </c>
      <c r="P120" s="7">
        <f>MEDIAN(P109:P118)</f>
        <v>43.5</v>
      </c>
      <c r="Q120" s="7">
        <f>MEDIAN(Q109:Q118)</f>
        <v>2062.5</v>
      </c>
    </row>
    <row r="121" spans="2:17" ht="15">
      <c r="B121" s="5" t="s">
        <v>6</v>
      </c>
      <c r="C121" s="7">
        <f>STDEV(C109:C118)</f>
        <v>350691.69461209886</v>
      </c>
      <c r="D121" s="7">
        <f>STDEV(D109:D118)</f>
        <v>2.7908580918579302</v>
      </c>
      <c r="E121" s="7">
        <f>STDEV(E109:E118)</f>
        <v>92.621091910356284</v>
      </c>
      <c r="H121" s="5" t="s">
        <v>6</v>
      </c>
      <c r="I121" s="7">
        <f>STDEV(I109:I118)</f>
        <v>244768.91536839394</v>
      </c>
      <c r="J121" s="7">
        <f>STDEV(J109:J118)</f>
        <v>2.936362072739366</v>
      </c>
      <c r="K121" s="7">
        <f>STDEV(K109:K118)</f>
        <v>65.500551312353252</v>
      </c>
      <c r="N121" s="5" t="s">
        <v>6</v>
      </c>
      <c r="O121" s="7">
        <f>STDEV(O109:O118)</f>
        <v>144540.71150883127</v>
      </c>
      <c r="P121" s="7">
        <f>STDEV(P109:P118)</f>
        <v>3.3747427885527643</v>
      </c>
      <c r="Q121" s="7">
        <f>STDEV(Q109:Q118)</f>
        <v>61.859697883373315</v>
      </c>
    </row>
    <row r="122" spans="2:17">
      <c r="B122" s="8" t="s">
        <v>23</v>
      </c>
      <c r="C122" s="5">
        <f>MIN(C110:C118)</f>
        <v>3564133.7465352202</v>
      </c>
      <c r="D122" s="5">
        <f>MIN(D110:D118)</f>
        <v>55</v>
      </c>
      <c r="E122" s="5">
        <f>MIN(E110:E118)</f>
        <v>742</v>
      </c>
      <c r="H122" s="8" t="s">
        <v>23</v>
      </c>
      <c r="I122" s="5">
        <f>MIN(I110:I118)</f>
        <v>2879065.3392985198</v>
      </c>
      <c r="J122" s="5">
        <f>MIN(J110:J118)</f>
        <v>47</v>
      </c>
      <c r="K122" s="5">
        <f>MIN(K110:K118)</f>
        <v>1788</v>
      </c>
      <c r="N122" s="8" t="s">
        <v>23</v>
      </c>
      <c r="O122" s="5">
        <f>MIN(O110:O118)</f>
        <v>2391450.96808238</v>
      </c>
      <c r="P122" s="5">
        <f>MIN(P110:P118)</f>
        <v>42</v>
      </c>
      <c r="Q122" s="5">
        <f>MIN(Q110:Q118)</f>
        <v>1980</v>
      </c>
    </row>
    <row r="123" spans="2:17">
      <c r="B123" s="8" t="s">
        <v>24</v>
      </c>
      <c r="C123" s="5">
        <f>MAX(C110:C118)</f>
        <v>4397074.4979038704</v>
      </c>
      <c r="D123" s="5">
        <f>MAX(D110:D118)</f>
        <v>62</v>
      </c>
      <c r="E123" s="5">
        <f>MAX(E110:E118)</f>
        <v>1000</v>
      </c>
      <c r="H123" s="8" t="s">
        <v>24</v>
      </c>
      <c r="I123" s="5">
        <f>MAX(I110:I118)</f>
        <v>3359192.5016932599</v>
      </c>
      <c r="J123" s="5">
        <f>MAX(J110:J118)</f>
        <v>55</v>
      </c>
      <c r="K123" s="5">
        <f>MAX(K110:K118)</f>
        <v>2000</v>
      </c>
      <c r="N123" s="8" t="s">
        <v>24</v>
      </c>
      <c r="O123" s="5">
        <f>MAX(O110:O118)</f>
        <v>2817045.0785672902</v>
      </c>
      <c r="P123" s="5">
        <f>MAX(P110:P118)</f>
        <v>51</v>
      </c>
      <c r="Q123" s="5">
        <f>MAX(Q110:Q118)</f>
        <v>2182</v>
      </c>
    </row>
    <row r="130" spans="2:11">
      <c r="C130">
        <v>40</v>
      </c>
      <c r="I130">
        <v>40</v>
      </c>
    </row>
    <row r="131" spans="2:11">
      <c r="C131">
        <v>1000</v>
      </c>
      <c r="I131">
        <v>4000</v>
      </c>
    </row>
    <row r="133" spans="2:11">
      <c r="B133" s="5" t="s">
        <v>4</v>
      </c>
      <c r="C133" s="6" t="s">
        <v>37</v>
      </c>
      <c r="D133" s="5" t="s">
        <v>18</v>
      </c>
      <c r="E133" s="9">
        <v>165957</v>
      </c>
      <c r="H133" s="5" t="s">
        <v>4</v>
      </c>
      <c r="I133" s="6" t="s">
        <v>38</v>
      </c>
      <c r="J133" s="5" t="s">
        <v>18</v>
      </c>
      <c r="K133" s="9">
        <v>571314</v>
      </c>
    </row>
    <row r="134" spans="2:11">
      <c r="B134" s="5" t="s">
        <v>2</v>
      </c>
      <c r="C134" s="5" t="s">
        <v>3</v>
      </c>
      <c r="D134" s="5" t="s">
        <v>13</v>
      </c>
      <c r="E134" s="5" t="s">
        <v>14</v>
      </c>
      <c r="H134" s="5" t="s">
        <v>2</v>
      </c>
      <c r="I134" s="5" t="s">
        <v>3</v>
      </c>
      <c r="J134" s="5" t="s">
        <v>13</v>
      </c>
      <c r="K134" s="5" t="s">
        <v>14</v>
      </c>
    </row>
    <row r="135" spans="2:11">
      <c r="B135" s="5">
        <v>1</v>
      </c>
      <c r="C135" s="5">
        <v>3023651.6019559102</v>
      </c>
      <c r="D135" s="5">
        <v>50</v>
      </c>
      <c r="E135" s="5">
        <v>998</v>
      </c>
      <c r="H135" s="5">
        <v>1</v>
      </c>
      <c r="I135" s="5">
        <v>1905233.1049680801</v>
      </c>
      <c r="J135" s="5">
        <v>35</v>
      </c>
      <c r="K135" s="5">
        <v>3372</v>
      </c>
    </row>
    <row r="136" spans="2:11">
      <c r="B136" s="5">
        <v>2</v>
      </c>
      <c r="C136" s="5">
        <v>2808685.9115440999</v>
      </c>
      <c r="D136" s="5">
        <v>50</v>
      </c>
      <c r="E136" s="5">
        <v>1000</v>
      </c>
      <c r="H136" s="5">
        <v>2</v>
      </c>
      <c r="I136" s="5">
        <v>2803524.1448319</v>
      </c>
      <c r="J136" s="5">
        <v>44</v>
      </c>
      <c r="K136" s="5">
        <v>3941</v>
      </c>
    </row>
    <row r="137" spans="2:11">
      <c r="B137" s="5">
        <v>3</v>
      </c>
      <c r="C137" s="5">
        <v>2850127.1634296202</v>
      </c>
      <c r="D137" s="5">
        <v>46</v>
      </c>
      <c r="E137" s="5">
        <v>1000</v>
      </c>
      <c r="H137" s="5">
        <v>3</v>
      </c>
      <c r="I137" s="5">
        <v>2322618.6475136699</v>
      </c>
      <c r="J137" s="5">
        <v>43</v>
      </c>
      <c r="K137" s="5">
        <v>3272</v>
      </c>
    </row>
    <row r="138" spans="2:11">
      <c r="B138" s="5">
        <v>4</v>
      </c>
      <c r="C138" s="5">
        <v>3188999.8472852502</v>
      </c>
      <c r="D138" s="5">
        <v>50</v>
      </c>
      <c r="E138" s="5">
        <v>999</v>
      </c>
      <c r="H138" s="5">
        <v>4</v>
      </c>
      <c r="I138" s="5">
        <v>2127221.6407013601</v>
      </c>
      <c r="J138" s="5">
        <v>41</v>
      </c>
      <c r="K138" s="5">
        <v>3152</v>
      </c>
    </row>
    <row r="139" spans="2:11">
      <c r="B139" s="5">
        <v>5</v>
      </c>
      <c r="C139" s="5">
        <v>3119120.9295152798</v>
      </c>
      <c r="D139" s="5">
        <v>51</v>
      </c>
      <c r="E139" s="5">
        <v>1000</v>
      </c>
      <c r="H139" s="5">
        <v>5</v>
      </c>
      <c r="I139" s="5">
        <v>2051459.99985062</v>
      </c>
      <c r="J139" s="5">
        <v>39</v>
      </c>
      <c r="K139" s="5">
        <v>4000</v>
      </c>
    </row>
    <row r="140" spans="2:11">
      <c r="B140" s="5">
        <v>6</v>
      </c>
      <c r="C140" s="5">
        <v>3061553.4084200398</v>
      </c>
      <c r="D140" s="5">
        <v>51</v>
      </c>
      <c r="E140" s="5">
        <v>998</v>
      </c>
      <c r="H140" s="5">
        <v>6</v>
      </c>
      <c r="I140" s="5">
        <v>2090549.2927214</v>
      </c>
      <c r="J140" s="5">
        <v>43</v>
      </c>
      <c r="K140" s="5">
        <v>3417</v>
      </c>
    </row>
    <row r="141" spans="2:11">
      <c r="B141" s="5">
        <v>7</v>
      </c>
      <c r="C141" s="5">
        <v>3205674.6985743302</v>
      </c>
      <c r="D141" s="5">
        <v>48</v>
      </c>
      <c r="E141" s="5">
        <v>1000</v>
      </c>
      <c r="H141" s="5">
        <v>7</v>
      </c>
      <c r="I141" s="5">
        <v>2596855.39858433</v>
      </c>
      <c r="J141" s="5">
        <v>49</v>
      </c>
      <c r="K141" s="5">
        <v>3810</v>
      </c>
    </row>
    <row r="142" spans="2:11">
      <c r="B142" s="5">
        <v>8</v>
      </c>
      <c r="C142" s="5">
        <v>2868410.04937759</v>
      </c>
      <c r="D142" s="5">
        <v>45</v>
      </c>
      <c r="E142" s="5">
        <v>1000</v>
      </c>
      <c r="H142" s="5">
        <v>8</v>
      </c>
      <c r="I142" s="5">
        <v>2066414.05637607</v>
      </c>
      <c r="J142" s="5">
        <v>37</v>
      </c>
      <c r="K142" s="5">
        <v>3666</v>
      </c>
    </row>
    <row r="143" spans="2:11">
      <c r="B143" s="5">
        <v>9</v>
      </c>
      <c r="C143" s="5">
        <v>2759726.13626889</v>
      </c>
      <c r="D143" s="5">
        <v>45</v>
      </c>
      <c r="E143" s="5">
        <v>1000</v>
      </c>
      <c r="H143" s="5">
        <v>9</v>
      </c>
      <c r="I143" s="5">
        <v>2481538.7002059799</v>
      </c>
      <c r="J143" s="5">
        <v>46</v>
      </c>
      <c r="K143" s="5">
        <v>3333</v>
      </c>
    </row>
    <row r="144" spans="2:11">
      <c r="B144" s="5">
        <v>10</v>
      </c>
      <c r="C144" s="5">
        <v>2805879.9202123098</v>
      </c>
      <c r="D144" s="5">
        <v>50</v>
      </c>
      <c r="E144" s="5">
        <v>1000</v>
      </c>
      <c r="H144" s="5">
        <v>10</v>
      </c>
      <c r="I144" s="5">
        <v>2601568.0062410501</v>
      </c>
      <c r="J144" s="5">
        <v>43</v>
      </c>
      <c r="K144" s="5">
        <v>3770</v>
      </c>
    </row>
    <row r="145" spans="2:11" ht="15">
      <c r="B145" s="5" t="s">
        <v>0</v>
      </c>
      <c r="C145" s="7">
        <f>AVERAGE(C135:C144)</f>
        <v>2969182.9666583324</v>
      </c>
      <c r="D145" s="7">
        <f>AVERAGE(D135:D144)</f>
        <v>48.6</v>
      </c>
      <c r="E145" s="7">
        <f>AVERAGE(E135:E144)</f>
        <v>999.5</v>
      </c>
      <c r="H145" s="5" t="s">
        <v>0</v>
      </c>
      <c r="I145" s="7">
        <f>AVERAGE(I135:I144)</f>
        <v>2304698.2991994461</v>
      </c>
      <c r="J145" s="7">
        <f>AVERAGE(J135:J144)</f>
        <v>42</v>
      </c>
      <c r="K145" s="7">
        <f>AVERAGE(K135:K144)</f>
        <v>3573.3</v>
      </c>
    </row>
    <row r="146" spans="2:11" ht="15">
      <c r="B146" s="5" t="s">
        <v>1</v>
      </c>
      <c r="C146" s="7">
        <f>MEDIAN(C135:C144)</f>
        <v>2946030.8256667498</v>
      </c>
      <c r="D146" s="7">
        <f>MEDIAN(D135:D144)</f>
        <v>50</v>
      </c>
      <c r="E146" s="7">
        <f>MEDIAN(E135:E144)</f>
        <v>1000</v>
      </c>
      <c r="H146" s="5" t="s">
        <v>1</v>
      </c>
      <c r="I146" s="7">
        <f>MEDIAN(I135:I144)</f>
        <v>2224920.144107515</v>
      </c>
      <c r="J146" s="7">
        <f>MEDIAN(J135:J144)</f>
        <v>43</v>
      </c>
      <c r="K146" s="7">
        <f>MEDIAN(K135:K144)</f>
        <v>3541.5</v>
      </c>
    </row>
    <row r="147" spans="2:11" ht="15">
      <c r="B147" s="5" t="s">
        <v>6</v>
      </c>
      <c r="C147" s="7">
        <f>STDEV(C135:C144)</f>
        <v>169593.35100196826</v>
      </c>
      <c r="D147" s="7">
        <f>STDEV(D135:D144)</f>
        <v>2.4129281427805145</v>
      </c>
      <c r="E147" s="7">
        <f>STDEV(E135:E144)</f>
        <v>0.84983658559879749</v>
      </c>
      <c r="H147" s="5" t="s">
        <v>6</v>
      </c>
      <c r="I147" s="7">
        <f>STDEV(I135:I144)</f>
        <v>300323.43742246856</v>
      </c>
      <c r="J147" s="7">
        <f>STDEV(J135:J144)</f>
        <v>4.1633319989322652</v>
      </c>
      <c r="K147" s="7">
        <f>STDEV(K135:K144)</f>
        <v>300.28839841429476</v>
      </c>
    </row>
    <row r="148" spans="2:11">
      <c r="B148" s="8" t="s">
        <v>23</v>
      </c>
      <c r="C148" s="5">
        <f>MIN(C136:C144)</f>
        <v>2759726.13626889</v>
      </c>
      <c r="D148" s="5">
        <f>MIN(D136:D144)</f>
        <v>45</v>
      </c>
      <c r="E148" s="5">
        <f>MIN(E136:E144)</f>
        <v>998</v>
      </c>
      <c r="H148" s="8" t="s">
        <v>23</v>
      </c>
      <c r="I148" s="5">
        <f>MIN(I136:I144)</f>
        <v>2051459.99985062</v>
      </c>
      <c r="J148" s="5">
        <f>MIN(J136:J144)</f>
        <v>37</v>
      </c>
      <c r="K148" s="5">
        <f>MIN(K136:K144)</f>
        <v>3152</v>
      </c>
    </row>
    <row r="149" spans="2:11">
      <c r="B149" s="8" t="s">
        <v>24</v>
      </c>
      <c r="C149" s="5">
        <f>MAX(C136:C144)</f>
        <v>3205674.6985743302</v>
      </c>
      <c r="D149" s="5">
        <f>MAX(D136:D144)</f>
        <v>51</v>
      </c>
      <c r="E149" s="5">
        <f>MAX(E136:E144)</f>
        <v>1000</v>
      </c>
      <c r="H149" s="8" t="s">
        <v>24</v>
      </c>
      <c r="I149" s="5">
        <f>MAX(I136:I144)</f>
        <v>2803524.1448319</v>
      </c>
      <c r="J149" s="5">
        <f>MAX(J136:J144)</f>
        <v>49</v>
      </c>
      <c r="K149" s="5">
        <f>MAX(K136:K144)</f>
        <v>4000</v>
      </c>
    </row>
    <row r="155" spans="2:11">
      <c r="C155">
        <v>80</v>
      </c>
    </row>
    <row r="156" spans="2:11">
      <c r="C156">
        <v>1000</v>
      </c>
    </row>
    <row r="158" spans="2:11">
      <c r="B158" s="5" t="s">
        <v>4</v>
      </c>
      <c r="C158" s="6" t="s">
        <v>86</v>
      </c>
      <c r="D158" s="5" t="s">
        <v>18</v>
      </c>
      <c r="E158" s="9">
        <v>335765</v>
      </c>
    </row>
    <row r="159" spans="2:11">
      <c r="B159" s="5" t="s">
        <v>2</v>
      </c>
      <c r="C159" s="5" t="s">
        <v>3</v>
      </c>
      <c r="D159" s="5" t="s">
        <v>13</v>
      </c>
      <c r="E159" s="5" t="s">
        <v>14</v>
      </c>
    </row>
    <row r="160" spans="2:11">
      <c r="B160" s="5">
        <v>1</v>
      </c>
      <c r="C160" s="5">
        <v>2961859.01704951</v>
      </c>
      <c r="D160" s="5">
        <v>46</v>
      </c>
      <c r="E160" s="5">
        <v>721</v>
      </c>
    </row>
    <row r="161" spans="2:5">
      <c r="B161" s="5">
        <v>2</v>
      </c>
      <c r="C161" s="5">
        <v>3122924.9478099798</v>
      </c>
      <c r="D161" s="5">
        <v>48</v>
      </c>
      <c r="E161" s="5">
        <v>1000</v>
      </c>
    </row>
    <row r="162" spans="2:5">
      <c r="B162" s="5">
        <v>3</v>
      </c>
      <c r="C162" s="5">
        <v>3535427.7791410801</v>
      </c>
      <c r="D162" s="5">
        <v>56</v>
      </c>
      <c r="E162" s="5">
        <v>15</v>
      </c>
    </row>
    <row r="163" spans="2:5">
      <c r="B163" s="5">
        <v>4</v>
      </c>
      <c r="C163" s="5">
        <v>3027258.6750864</v>
      </c>
      <c r="D163" s="5">
        <v>44</v>
      </c>
      <c r="E163" s="5">
        <v>706</v>
      </c>
    </row>
    <row r="164" spans="2:5">
      <c r="B164" s="5">
        <v>5</v>
      </c>
      <c r="C164" s="5">
        <v>3632141.6210502698</v>
      </c>
      <c r="D164" s="5">
        <v>51</v>
      </c>
      <c r="E164" s="5">
        <v>32</v>
      </c>
    </row>
    <row r="165" spans="2:5">
      <c r="B165" s="5">
        <v>6</v>
      </c>
      <c r="C165" s="5">
        <v>3268495.2593489201</v>
      </c>
      <c r="D165" s="5">
        <v>51</v>
      </c>
      <c r="E165" s="5">
        <v>464</v>
      </c>
    </row>
    <row r="166" spans="2:5">
      <c r="B166" s="5">
        <v>7</v>
      </c>
      <c r="C166" s="5">
        <v>3609700.2461130298</v>
      </c>
      <c r="D166" s="5">
        <v>57</v>
      </c>
      <c r="E166" s="5">
        <v>1</v>
      </c>
    </row>
    <row r="167" spans="2:5">
      <c r="B167" s="5">
        <v>8</v>
      </c>
      <c r="C167" s="5">
        <v>2862407.42996071</v>
      </c>
      <c r="D167" s="5">
        <v>41</v>
      </c>
      <c r="E167" s="5">
        <v>413</v>
      </c>
    </row>
    <row r="168" spans="2:5">
      <c r="B168" s="5">
        <v>9</v>
      </c>
      <c r="C168" s="5">
        <v>3551596.2980748899</v>
      </c>
      <c r="D168" s="5">
        <v>53</v>
      </c>
      <c r="E168" s="5">
        <v>539</v>
      </c>
    </row>
    <row r="169" spans="2:5">
      <c r="B169" s="5">
        <v>10</v>
      </c>
      <c r="C169" s="5">
        <v>3669435.3225483298</v>
      </c>
      <c r="D169" s="5">
        <v>50</v>
      </c>
      <c r="E169" s="5">
        <v>528</v>
      </c>
    </row>
    <row r="170" spans="2:5" ht="15">
      <c r="B170" s="5" t="s">
        <v>0</v>
      </c>
      <c r="C170" s="7">
        <f>AVERAGE(C160:C169)</f>
        <v>3324124.6596183116</v>
      </c>
      <c r="D170" s="7">
        <f>AVERAGE(D160:D169)</f>
        <v>49.7</v>
      </c>
      <c r="E170" s="7">
        <f>AVERAGE(E160:E169)</f>
        <v>441.9</v>
      </c>
    </row>
    <row r="171" spans="2:5" ht="15">
      <c r="B171" s="5" t="s">
        <v>1</v>
      </c>
      <c r="C171" s="7">
        <f>MEDIAN(C160:C169)</f>
        <v>3401961.5192450001</v>
      </c>
      <c r="D171" s="7">
        <f>MEDIAN(D160:D169)</f>
        <v>50.5</v>
      </c>
      <c r="E171" s="7">
        <f>MEDIAN(E160:E169)</f>
        <v>496</v>
      </c>
    </row>
    <row r="172" spans="2:5" ht="15">
      <c r="B172" s="5" t="s">
        <v>6</v>
      </c>
      <c r="C172" s="7">
        <f>STDEV(C160:C169)</f>
        <v>310588.01501052215</v>
      </c>
      <c r="D172" s="7">
        <f>STDEV(D160:D169)</f>
        <v>5.0782761729635082</v>
      </c>
      <c r="E172" s="7">
        <f>STDEV(E160:E169)</f>
        <v>336.97030861618782</v>
      </c>
    </row>
    <row r="173" spans="2:5">
      <c r="B173" s="8" t="s">
        <v>23</v>
      </c>
      <c r="C173" s="5">
        <f>MIN(C161:C169)</f>
        <v>2862407.42996071</v>
      </c>
      <c r="D173" s="5">
        <f>MIN(D161:D169)</f>
        <v>41</v>
      </c>
      <c r="E173" s="5">
        <f>MIN(E161:E169)</f>
        <v>1</v>
      </c>
    </row>
    <row r="174" spans="2:5">
      <c r="B174" s="8" t="s">
        <v>24</v>
      </c>
      <c r="C174" s="5">
        <f>MAX(C161:C169)</f>
        <v>3669435.3225483298</v>
      </c>
      <c r="D174" s="5">
        <f>MAX(D161:D169)</f>
        <v>57</v>
      </c>
      <c r="E174" s="5">
        <f>MAX(E161:E169)</f>
        <v>1000</v>
      </c>
    </row>
    <row r="179" spans="2:11">
      <c r="C179">
        <v>60</v>
      </c>
      <c r="I179">
        <v>60</v>
      </c>
    </row>
    <row r="180" spans="2:11">
      <c r="C180">
        <v>1000</v>
      </c>
      <c r="I180">
        <v>8000</v>
      </c>
    </row>
    <row r="182" spans="2:11">
      <c r="B182" s="5" t="s">
        <v>4</v>
      </c>
      <c r="C182" s="6" t="s">
        <v>87</v>
      </c>
      <c r="D182" s="5" t="s">
        <v>18</v>
      </c>
      <c r="E182" s="9">
        <v>254396</v>
      </c>
      <c r="H182" s="5" t="s">
        <v>4</v>
      </c>
      <c r="I182" s="6" t="s">
        <v>87</v>
      </c>
      <c r="J182" s="5" t="s">
        <v>18</v>
      </c>
      <c r="K182" s="9">
        <v>1367041</v>
      </c>
    </row>
    <row r="183" spans="2:11">
      <c r="B183" s="5" t="s">
        <v>2</v>
      </c>
      <c r="C183" s="5" t="s">
        <v>3</v>
      </c>
      <c r="D183" s="5" t="s">
        <v>13</v>
      </c>
      <c r="E183" s="5" t="s">
        <v>14</v>
      </c>
      <c r="H183" s="5" t="s">
        <v>2</v>
      </c>
      <c r="I183" s="5" t="s">
        <v>3</v>
      </c>
      <c r="J183" s="5" t="s">
        <v>13</v>
      </c>
      <c r="K183" s="5" t="s">
        <v>14</v>
      </c>
    </row>
    <row r="184" spans="2:11">
      <c r="B184" s="5">
        <v>1</v>
      </c>
      <c r="C184" s="5">
        <v>2880183.8738466101</v>
      </c>
      <c r="D184" s="5">
        <v>48</v>
      </c>
      <c r="E184" s="5">
        <v>996</v>
      </c>
      <c r="H184" s="5">
        <v>1</v>
      </c>
      <c r="I184" s="5">
        <v>2176067.2501089098</v>
      </c>
      <c r="J184" s="5">
        <v>37</v>
      </c>
      <c r="K184" s="5">
        <v>3929</v>
      </c>
    </row>
    <row r="185" spans="2:11">
      <c r="B185" s="5">
        <v>2</v>
      </c>
      <c r="C185" s="5">
        <v>2550323.5019073901</v>
      </c>
      <c r="D185" s="5">
        <v>39</v>
      </c>
      <c r="E185" s="5">
        <v>1000</v>
      </c>
      <c r="H185" s="5">
        <v>2</v>
      </c>
      <c r="I185" s="5">
        <v>2053770.7072385501</v>
      </c>
      <c r="J185" s="5">
        <v>36</v>
      </c>
      <c r="K185" s="5">
        <v>3652</v>
      </c>
    </row>
    <row r="186" spans="2:11">
      <c r="B186" s="5">
        <v>3</v>
      </c>
      <c r="C186" s="5">
        <v>3024532.2260255902</v>
      </c>
      <c r="D186" s="5">
        <v>50</v>
      </c>
      <c r="E186" s="5">
        <v>999</v>
      </c>
      <c r="H186" s="5">
        <v>3</v>
      </c>
      <c r="I186" s="5">
        <v>2108696.0542186201</v>
      </c>
      <c r="J186" s="5">
        <v>36</v>
      </c>
      <c r="K186" s="5">
        <v>3409</v>
      </c>
    </row>
    <row r="187" spans="2:11">
      <c r="B187" s="5">
        <v>4</v>
      </c>
      <c r="C187" s="5">
        <v>3127220.4034617501</v>
      </c>
      <c r="D187" s="5">
        <v>46</v>
      </c>
      <c r="E187" s="5">
        <v>1000</v>
      </c>
      <c r="H187" s="5">
        <v>4</v>
      </c>
      <c r="I187" s="5">
        <v>1946862.0573199801</v>
      </c>
      <c r="J187" s="5">
        <v>35</v>
      </c>
      <c r="K187" s="5">
        <v>4455</v>
      </c>
    </row>
    <row r="188" spans="2:11">
      <c r="B188" s="5">
        <v>5</v>
      </c>
      <c r="C188" s="5">
        <v>3082210.2202215898</v>
      </c>
      <c r="D188" s="5">
        <v>48</v>
      </c>
      <c r="E188" s="5">
        <v>1000</v>
      </c>
      <c r="H188" s="5">
        <v>5</v>
      </c>
      <c r="I188" s="5">
        <v>1993544.9852394699</v>
      </c>
      <c r="J188" s="5">
        <v>36</v>
      </c>
      <c r="K188" s="5">
        <v>4492</v>
      </c>
    </row>
    <row r="189" spans="2:11">
      <c r="B189" s="5">
        <v>6</v>
      </c>
      <c r="C189" s="5">
        <v>2667963.78416614</v>
      </c>
      <c r="D189" s="5">
        <v>45</v>
      </c>
      <c r="E189" s="5">
        <v>997</v>
      </c>
      <c r="H189" s="5">
        <v>6</v>
      </c>
      <c r="I189" s="5">
        <v>2379483.7910795501</v>
      </c>
      <c r="J189" s="5">
        <v>40</v>
      </c>
      <c r="K189" s="5">
        <v>3236</v>
      </c>
    </row>
    <row r="190" spans="2:11">
      <c r="B190" s="5">
        <v>7</v>
      </c>
      <c r="C190" s="5">
        <v>2435821.8976859502</v>
      </c>
      <c r="D190" s="5">
        <v>43</v>
      </c>
      <c r="E190" s="5">
        <v>1000</v>
      </c>
      <c r="H190" s="5">
        <v>7</v>
      </c>
      <c r="I190" s="5">
        <v>2185286.14481423</v>
      </c>
      <c r="J190" s="5">
        <v>37</v>
      </c>
      <c r="K190" s="5">
        <v>3525</v>
      </c>
    </row>
    <row r="191" spans="2:11">
      <c r="B191" s="5">
        <v>8</v>
      </c>
      <c r="C191" s="5">
        <v>3320417.5862425198</v>
      </c>
      <c r="D191" s="5">
        <v>47</v>
      </c>
      <c r="E191" s="5">
        <v>1000</v>
      </c>
      <c r="H191" s="5">
        <v>8</v>
      </c>
      <c r="I191" s="5">
        <v>2321001.89152891</v>
      </c>
      <c r="J191" s="5">
        <v>43</v>
      </c>
      <c r="K191" s="5">
        <v>3052</v>
      </c>
    </row>
    <row r="192" spans="2:11">
      <c r="B192" s="5">
        <v>9</v>
      </c>
      <c r="C192" s="5">
        <v>2816913.6680284799</v>
      </c>
      <c r="D192" s="5">
        <v>42</v>
      </c>
      <c r="E192" s="5">
        <v>1000</v>
      </c>
      <c r="H192" s="5">
        <v>9</v>
      </c>
      <c r="I192" s="5">
        <v>2280157.9586272798</v>
      </c>
      <c r="J192" s="5">
        <v>36</v>
      </c>
      <c r="K192" s="5">
        <v>3984</v>
      </c>
    </row>
    <row r="193" spans="2:11">
      <c r="B193" s="5">
        <v>10</v>
      </c>
      <c r="C193" s="5">
        <v>2760238.3161359602</v>
      </c>
      <c r="D193" s="5">
        <v>47</v>
      </c>
      <c r="E193" s="5">
        <v>999</v>
      </c>
      <c r="H193" s="5">
        <v>10</v>
      </c>
      <c r="I193" s="5">
        <v>2136627.6300477399</v>
      </c>
      <c r="J193" s="5">
        <v>37</v>
      </c>
      <c r="K193" s="5">
        <v>4420</v>
      </c>
    </row>
    <row r="194" spans="2:11" ht="15">
      <c r="B194" s="5" t="s">
        <v>0</v>
      </c>
      <c r="C194" s="7">
        <f>AVERAGE(C184:C193)</f>
        <v>2866582.547772198</v>
      </c>
      <c r="D194" s="7">
        <f>AVERAGE(D184:D193)</f>
        <v>45.5</v>
      </c>
      <c r="E194" s="7">
        <f>AVERAGE(E184:E193)</f>
        <v>999.1</v>
      </c>
      <c r="H194" s="5" t="s">
        <v>0</v>
      </c>
      <c r="I194" s="13">
        <f>AVERAGE(I184:I193)</f>
        <v>2158149.8470223239</v>
      </c>
      <c r="J194" s="7">
        <f>AVERAGE(J184:J193)</f>
        <v>37.299999999999997</v>
      </c>
      <c r="K194" s="7">
        <f>AVERAGE(K184:K193)</f>
        <v>3815.4</v>
      </c>
    </row>
    <row r="195" spans="2:11" ht="15">
      <c r="B195" s="5" t="s">
        <v>1</v>
      </c>
      <c r="C195" s="7">
        <f>MEDIAN(C184:C193)</f>
        <v>2848548.7709375452</v>
      </c>
      <c r="D195" s="7">
        <f>MEDIAN(D184:D193)</f>
        <v>46.5</v>
      </c>
      <c r="E195" s="7">
        <f>MEDIAN(E184:E193)</f>
        <v>1000</v>
      </c>
      <c r="H195" s="5" t="s">
        <v>1</v>
      </c>
      <c r="I195" s="7">
        <f>MEDIAN(I184:I193)</f>
        <v>2156347.4400783246</v>
      </c>
      <c r="J195" s="7">
        <f>MEDIAN(J184:J193)</f>
        <v>36.5</v>
      </c>
      <c r="K195" s="7">
        <f>MEDIAN(K184:K193)</f>
        <v>3790.5</v>
      </c>
    </row>
    <row r="196" spans="2:11" ht="15">
      <c r="B196" s="5" t="s">
        <v>6</v>
      </c>
      <c r="C196" s="7">
        <f>STDEV(C184:C193)</f>
        <v>275746.81467825262</v>
      </c>
      <c r="D196" s="7">
        <f>STDEV(D184:D193)</f>
        <v>3.3082388735465345</v>
      </c>
      <c r="E196" s="7">
        <f>STDEV(E184:E193)</f>
        <v>1.4491376746189439</v>
      </c>
      <c r="H196" s="5" t="s">
        <v>6</v>
      </c>
      <c r="I196" s="7">
        <f>STDEV(I184:I193)</f>
        <v>140235.54524384867</v>
      </c>
      <c r="J196" s="7">
        <f>STDEV(J184:J193)</f>
        <v>2.4060109910158114</v>
      </c>
      <c r="K196" s="7">
        <f>STDEV(K184:K193)</f>
        <v>523.70733981659873</v>
      </c>
    </row>
    <row r="197" spans="2:11">
      <c r="B197" s="8" t="s">
        <v>23</v>
      </c>
      <c r="C197" s="5">
        <f>MIN(C185:C193)</f>
        <v>2435821.8976859502</v>
      </c>
      <c r="D197" s="5">
        <f>MIN(D185:D193)</f>
        <v>39</v>
      </c>
      <c r="E197" s="5">
        <f>MIN(E185:E193)</f>
        <v>997</v>
      </c>
      <c r="H197" s="8" t="s">
        <v>23</v>
      </c>
      <c r="I197" s="5">
        <f>MIN(I185:I193)</f>
        <v>1946862.0573199801</v>
      </c>
      <c r="J197" s="5">
        <f>MIN(J185:J193)</f>
        <v>35</v>
      </c>
      <c r="K197" s="5">
        <f>MIN(K185:K193)</f>
        <v>3052</v>
      </c>
    </row>
    <row r="198" spans="2:11">
      <c r="B198" s="8" t="s">
        <v>24</v>
      </c>
      <c r="C198" s="5">
        <f>MAX(C185:C193)</f>
        <v>3320417.5862425198</v>
      </c>
      <c r="D198" s="5">
        <f>MAX(D185:D193)</f>
        <v>50</v>
      </c>
      <c r="E198" s="5">
        <f>MAX(E185:E193)</f>
        <v>1000</v>
      </c>
      <c r="H198" s="8" t="s">
        <v>24</v>
      </c>
      <c r="I198" s="5">
        <f>MAX(I185:I193)</f>
        <v>2379483.7910795501</v>
      </c>
      <c r="J198" s="5">
        <f>MAX(J185:J193)</f>
        <v>43</v>
      </c>
      <c r="K198" s="5">
        <f>MAX(K185:K193)</f>
        <v>4492</v>
      </c>
    </row>
    <row r="202" spans="2:11">
      <c r="C202">
        <v>100</v>
      </c>
    </row>
    <row r="203" spans="2:11">
      <c r="C203">
        <v>1000</v>
      </c>
    </row>
    <row r="205" spans="2:11">
      <c r="B205" s="5" t="s">
        <v>4</v>
      </c>
      <c r="C205" s="6" t="s">
        <v>88</v>
      </c>
      <c r="D205" s="5" t="s">
        <v>18</v>
      </c>
      <c r="E205" s="9">
        <v>514970</v>
      </c>
    </row>
    <row r="206" spans="2:11">
      <c r="B206" s="5" t="s">
        <v>2</v>
      </c>
      <c r="C206" s="5" t="s">
        <v>3</v>
      </c>
      <c r="D206" s="5" t="s">
        <v>13</v>
      </c>
      <c r="E206" s="5" t="s">
        <v>14</v>
      </c>
    </row>
    <row r="207" spans="2:11">
      <c r="B207" s="5">
        <v>1</v>
      </c>
      <c r="C207" s="5">
        <v>3981434.8687993898</v>
      </c>
      <c r="D207" s="5">
        <v>53</v>
      </c>
      <c r="E207" s="5">
        <v>27</v>
      </c>
    </row>
    <row r="208" spans="2:11">
      <c r="B208" s="5">
        <v>2</v>
      </c>
      <c r="C208" s="5">
        <v>3690548.8686568602</v>
      </c>
      <c r="D208" s="5">
        <v>55</v>
      </c>
      <c r="E208" s="5">
        <v>8</v>
      </c>
    </row>
    <row r="209" spans="2:5">
      <c r="B209" s="5">
        <v>3</v>
      </c>
      <c r="C209" s="5">
        <v>2928261.7580378698</v>
      </c>
      <c r="D209" s="5">
        <v>44</v>
      </c>
      <c r="E209" s="5">
        <v>1000</v>
      </c>
    </row>
    <row r="210" spans="2:5">
      <c r="B210" s="5">
        <v>4</v>
      </c>
      <c r="C210" s="5">
        <v>3534648.0685141301</v>
      </c>
      <c r="D210" s="5">
        <v>59</v>
      </c>
      <c r="E210" s="5">
        <v>0</v>
      </c>
    </row>
    <row r="211" spans="2:5">
      <c r="B211" s="5">
        <v>5</v>
      </c>
      <c r="C211" s="5">
        <v>3626098.4399337899</v>
      </c>
      <c r="D211" s="5">
        <v>51</v>
      </c>
      <c r="E211" s="5">
        <v>24</v>
      </c>
    </row>
    <row r="212" spans="2:5">
      <c r="B212" s="5">
        <v>6</v>
      </c>
      <c r="C212" s="5">
        <v>3754210.8483454199</v>
      </c>
      <c r="D212" s="5">
        <v>56</v>
      </c>
      <c r="E212" s="5">
        <v>11</v>
      </c>
    </row>
    <row r="213" spans="2:5">
      <c r="B213" s="5">
        <v>7</v>
      </c>
      <c r="C213" s="5">
        <v>3630149.3686774801</v>
      </c>
      <c r="D213" s="5">
        <v>56</v>
      </c>
      <c r="E213" s="5">
        <v>0</v>
      </c>
    </row>
    <row r="214" spans="2:5">
      <c r="B214" s="5">
        <v>8</v>
      </c>
      <c r="C214" s="5">
        <v>3869623.9323491999</v>
      </c>
      <c r="D214" s="5">
        <v>61</v>
      </c>
      <c r="E214" s="5">
        <v>1</v>
      </c>
    </row>
    <row r="215" spans="2:5">
      <c r="B215" s="5">
        <v>9</v>
      </c>
      <c r="C215" s="5">
        <v>3601588.6426271098</v>
      </c>
      <c r="D215" s="5">
        <v>56</v>
      </c>
      <c r="E215" s="5">
        <v>2</v>
      </c>
    </row>
    <row r="216" spans="2:5">
      <c r="B216" s="5">
        <v>10</v>
      </c>
      <c r="C216" s="5">
        <v>3630149.3686774801</v>
      </c>
      <c r="D216" s="5">
        <v>56</v>
      </c>
      <c r="E216" s="5">
        <v>0</v>
      </c>
    </row>
    <row r="217" spans="2:5" ht="15">
      <c r="B217" s="5" t="s">
        <v>0</v>
      </c>
      <c r="C217" s="7">
        <f>AVERAGE(C207:C216)</f>
        <v>3624671.4164618738</v>
      </c>
      <c r="D217" s="7">
        <f>AVERAGE(D207:D216)</f>
        <v>54.7</v>
      </c>
      <c r="E217" s="7">
        <f>AVERAGE(E207:E216)</f>
        <v>107.3</v>
      </c>
    </row>
    <row r="218" spans="2:5" ht="15">
      <c r="B218" s="5" t="s">
        <v>1</v>
      </c>
      <c r="C218" s="7">
        <f>MEDIAN(C207:C216)</f>
        <v>3630149.3686774801</v>
      </c>
      <c r="D218" s="7">
        <f>MEDIAN(D207:D216)</f>
        <v>56</v>
      </c>
      <c r="E218" s="7">
        <f>MEDIAN(E207:E216)</f>
        <v>5</v>
      </c>
    </row>
    <row r="219" spans="2:5" ht="15">
      <c r="B219" s="5" t="s">
        <v>6</v>
      </c>
      <c r="C219" s="7">
        <f>STDEV(C207:C216)</f>
        <v>279302.24197901454</v>
      </c>
      <c r="D219" s="7">
        <f>STDEV(D207:D216)</f>
        <v>4.6678569910494145</v>
      </c>
      <c r="E219" s="7">
        <f>STDEV(E207:E216)</f>
        <v>313.82268525040979</v>
      </c>
    </row>
    <row r="220" spans="2:5">
      <c r="B220" s="8" t="s">
        <v>23</v>
      </c>
      <c r="C220" s="5">
        <f>MIN(C208:C216)</f>
        <v>2928261.7580378698</v>
      </c>
      <c r="D220" s="5">
        <f>MIN(D208:D216)</f>
        <v>44</v>
      </c>
      <c r="E220" s="5">
        <f>MIN(E208:E216)</f>
        <v>0</v>
      </c>
    </row>
    <row r="221" spans="2:5">
      <c r="B221" s="8" t="s">
        <v>24</v>
      </c>
      <c r="C221" s="5">
        <f>MAX(C208:C216)</f>
        <v>3869623.9323491999</v>
      </c>
      <c r="D221" s="5">
        <f>MAX(D208:D216)</f>
        <v>61</v>
      </c>
      <c r="E221" s="5">
        <f>MAX(E208:E216)</f>
        <v>1000</v>
      </c>
    </row>
    <row r="226" spans="2:8">
      <c r="C226">
        <v>10</v>
      </c>
      <c r="D226">
        <v>20</v>
      </c>
      <c r="E226">
        <v>40</v>
      </c>
      <c r="F226">
        <v>60</v>
      </c>
      <c r="G226">
        <v>80</v>
      </c>
      <c r="H226">
        <v>100</v>
      </c>
    </row>
    <row r="227" spans="2:8">
      <c r="C227">
        <v>3888104.0865972713</v>
      </c>
      <c r="D227">
        <v>3047919.4352271678</v>
      </c>
      <c r="E227">
        <v>2969182.9666583324</v>
      </c>
      <c r="F227">
        <v>2866582.547772198</v>
      </c>
      <c r="G227">
        <v>3324124.6596183116</v>
      </c>
      <c r="H227">
        <v>3624671.4164618738</v>
      </c>
    </row>
    <row r="238" spans="2:8" ht="35.25">
      <c r="B238" s="12" t="s">
        <v>91</v>
      </c>
    </row>
    <row r="240" spans="2:8">
      <c r="C240" s="3">
        <v>0</v>
      </c>
    </row>
    <row r="242" spans="2:13">
      <c r="B242" s="5" t="s">
        <v>4</v>
      </c>
      <c r="C242" s="6" t="s">
        <v>92</v>
      </c>
      <c r="D242" s="5" t="s">
        <v>18</v>
      </c>
      <c r="E242" s="9">
        <v>56206</v>
      </c>
    </row>
    <row r="243" spans="2:13">
      <c r="B243" s="5" t="s">
        <v>2</v>
      </c>
      <c r="C243" s="5" t="s">
        <v>3</v>
      </c>
      <c r="D243" s="5" t="s">
        <v>13</v>
      </c>
      <c r="E243" s="5" t="s">
        <v>14</v>
      </c>
    </row>
    <row r="244" spans="2:13">
      <c r="B244" s="5">
        <v>1</v>
      </c>
      <c r="C244" s="5">
        <v>13261917.067766299</v>
      </c>
      <c r="D244" s="5">
        <v>76</v>
      </c>
      <c r="E244" s="5">
        <v>7</v>
      </c>
    </row>
    <row r="245" spans="2:13">
      <c r="B245" s="5">
        <v>2</v>
      </c>
      <c r="C245" s="5">
        <v>12587167.211937699</v>
      </c>
      <c r="D245" s="5">
        <v>75</v>
      </c>
      <c r="E245" s="5">
        <v>21</v>
      </c>
    </row>
    <row r="246" spans="2:13">
      <c r="B246" s="5">
        <v>3</v>
      </c>
      <c r="C246" s="5">
        <v>16478374.5967586</v>
      </c>
      <c r="D246" s="5">
        <v>81</v>
      </c>
      <c r="E246" s="5">
        <v>32</v>
      </c>
    </row>
    <row r="247" spans="2:13">
      <c r="B247" s="5">
        <v>4</v>
      </c>
      <c r="C247" s="5">
        <v>16734622.085258599</v>
      </c>
      <c r="D247" s="5">
        <v>81</v>
      </c>
      <c r="E247" s="5">
        <v>2</v>
      </c>
    </row>
    <row r="248" spans="2:13">
      <c r="B248" s="5">
        <v>5</v>
      </c>
      <c r="C248" s="5">
        <v>15102222.253949899</v>
      </c>
      <c r="D248" s="5">
        <v>79</v>
      </c>
      <c r="E248" s="5">
        <v>30</v>
      </c>
      <c r="G248" t="s">
        <v>100</v>
      </c>
      <c r="I248" t="s">
        <v>25</v>
      </c>
      <c r="J248">
        <v>4260973.4383062143</v>
      </c>
      <c r="K248">
        <v>3709941.0520721017</v>
      </c>
      <c r="L248">
        <v>3233306.8650881439</v>
      </c>
      <c r="M248">
        <v>3084632.3998658122</v>
      </c>
    </row>
    <row r="249" spans="2:13">
      <c r="B249" s="5">
        <v>6</v>
      </c>
      <c r="C249" s="5">
        <v>13214527.560203301</v>
      </c>
      <c r="D249" s="5">
        <v>76</v>
      </c>
      <c r="E249" s="5">
        <v>11</v>
      </c>
      <c r="I249" t="s">
        <v>12</v>
      </c>
      <c r="J249">
        <v>4260973.4383062143</v>
      </c>
      <c r="K249">
        <v>3666743.890786808</v>
      </c>
      <c r="L249">
        <v>3957638.9657564946</v>
      </c>
      <c r="M249">
        <v>4132904.3967099497</v>
      </c>
    </row>
    <row r="250" spans="2:13">
      <c r="B250" s="5">
        <v>7</v>
      </c>
      <c r="C250" s="5">
        <v>16548202.7550129</v>
      </c>
      <c r="D250" s="5">
        <v>81</v>
      </c>
      <c r="E250" s="5">
        <v>28</v>
      </c>
      <c r="J250">
        <v>0</v>
      </c>
      <c r="K250">
        <v>5</v>
      </c>
      <c r="L250">
        <v>30</v>
      </c>
      <c r="M250">
        <v>50</v>
      </c>
    </row>
    <row r="251" spans="2:13">
      <c r="B251" s="5">
        <v>8</v>
      </c>
      <c r="C251" s="5">
        <v>15118872.986730199</v>
      </c>
      <c r="D251" s="5">
        <v>79</v>
      </c>
      <c r="E251" s="5">
        <v>3</v>
      </c>
    </row>
    <row r="252" spans="2:13">
      <c r="B252" s="5">
        <v>9</v>
      </c>
      <c r="C252" s="5">
        <v>12730983.7330506</v>
      </c>
      <c r="D252" s="5">
        <v>75</v>
      </c>
      <c r="E252" s="5">
        <v>5</v>
      </c>
    </row>
    <row r="253" spans="2:13">
      <c r="B253" s="5">
        <v>10</v>
      </c>
      <c r="C253" s="5">
        <v>15153812.4095724</v>
      </c>
      <c r="D253" s="5">
        <v>79</v>
      </c>
      <c r="E253" s="5">
        <v>6</v>
      </c>
      <c r="G253" t="s">
        <v>90</v>
      </c>
      <c r="I253" t="s">
        <v>25</v>
      </c>
      <c r="J253">
        <v>14693070.266024049</v>
      </c>
      <c r="K253">
        <v>13173741.790115461</v>
      </c>
      <c r="L253">
        <v>9922107.6295332294</v>
      </c>
      <c r="M253">
        <v>8705161.4616324399</v>
      </c>
    </row>
    <row r="254" spans="2:13" ht="15">
      <c r="B254" s="5" t="s">
        <v>0</v>
      </c>
      <c r="C254" s="7">
        <f>AVERAGE(C244:C253)</f>
        <v>14693070.266024049</v>
      </c>
      <c r="D254" s="7">
        <f>AVERAGE(D244:D253)</f>
        <v>78.2</v>
      </c>
      <c r="E254" s="7">
        <f>AVERAGE(E244:E253)</f>
        <v>14.5</v>
      </c>
      <c r="I254" t="s">
        <v>12</v>
      </c>
      <c r="J254">
        <v>14693070.266024049</v>
      </c>
      <c r="K254">
        <v>11908346.083057489</v>
      </c>
      <c r="L254">
        <v>9772321.0119551867</v>
      </c>
      <c r="M254">
        <v>10072355.291391257</v>
      </c>
    </row>
    <row r="255" spans="2:13" ht="15">
      <c r="B255" s="5" t="s">
        <v>1</v>
      </c>
      <c r="C255" s="7">
        <f>MEDIAN(C244:C253)</f>
        <v>15110547.620340049</v>
      </c>
      <c r="D255" s="7">
        <f>MEDIAN(D244:D253)</f>
        <v>79</v>
      </c>
      <c r="E255" s="7">
        <f>MEDIAN(E244:E253)</f>
        <v>9</v>
      </c>
      <c r="J255">
        <v>0</v>
      </c>
      <c r="K255">
        <v>5</v>
      </c>
      <c r="L255">
        <v>30</v>
      </c>
      <c r="M255">
        <v>50</v>
      </c>
    </row>
    <row r="256" spans="2:13" ht="15">
      <c r="B256" s="5" t="s">
        <v>6</v>
      </c>
      <c r="C256" s="7">
        <f>STDEV(C244:C253)</f>
        <v>1628791.5701386479</v>
      </c>
      <c r="D256" s="7">
        <f>STDEV(D244:D253)</f>
        <v>2.485513584307633</v>
      </c>
      <c r="E256" s="7">
        <f>STDEV(E244:E253)</f>
        <v>11.974509964457372</v>
      </c>
    </row>
    <row r="257" spans="2:17">
      <c r="B257" s="8" t="s">
        <v>23</v>
      </c>
      <c r="C257" s="5">
        <f>MIN(C245:C253)</f>
        <v>12587167.211937699</v>
      </c>
      <c r="D257" s="5">
        <f>MIN(D245:D253)</f>
        <v>75</v>
      </c>
      <c r="E257" s="5">
        <f>MIN(E245:E253)</f>
        <v>2</v>
      </c>
    </row>
    <row r="258" spans="2:17">
      <c r="B258" s="8" t="s">
        <v>24</v>
      </c>
      <c r="C258" s="5">
        <f>MAX(C245:C253)</f>
        <v>16734622.085258599</v>
      </c>
      <c r="D258" s="5">
        <f>MAX(D245:D253)</f>
        <v>81</v>
      </c>
      <c r="E258" s="5">
        <f>MAX(E245:E253)</f>
        <v>32</v>
      </c>
    </row>
    <row r="261" spans="2:17">
      <c r="B261" t="s">
        <v>25</v>
      </c>
      <c r="C261" s="3">
        <v>0.05</v>
      </c>
      <c r="I261" t="s">
        <v>96</v>
      </c>
      <c r="O261" s="3">
        <v>0.5</v>
      </c>
    </row>
    <row r="263" spans="2:17">
      <c r="B263" s="5" t="s">
        <v>4</v>
      </c>
      <c r="C263" s="6" t="s">
        <v>93</v>
      </c>
      <c r="D263" s="5" t="s">
        <v>18</v>
      </c>
      <c r="E263" s="9">
        <v>64240</v>
      </c>
      <c r="H263" s="5" t="s">
        <v>4</v>
      </c>
      <c r="I263" s="6" t="s">
        <v>94</v>
      </c>
      <c r="J263" s="5" t="s">
        <v>18</v>
      </c>
      <c r="K263" s="9">
        <v>64581</v>
      </c>
      <c r="N263" s="5" t="s">
        <v>4</v>
      </c>
      <c r="O263" s="6" t="s">
        <v>95</v>
      </c>
      <c r="P263" s="5" t="s">
        <v>18</v>
      </c>
      <c r="Q263" s="9">
        <v>56034</v>
      </c>
    </row>
    <row r="264" spans="2:17">
      <c r="B264" s="5" t="s">
        <v>2</v>
      </c>
      <c r="C264" s="5" t="s">
        <v>3</v>
      </c>
      <c r="D264" s="5" t="s">
        <v>13</v>
      </c>
      <c r="E264" s="5" t="s">
        <v>14</v>
      </c>
      <c r="H264" s="5" t="s">
        <v>2</v>
      </c>
      <c r="I264" s="5" t="s">
        <v>3</v>
      </c>
      <c r="J264" s="5" t="s">
        <v>13</v>
      </c>
      <c r="K264" s="5" t="s">
        <v>14</v>
      </c>
      <c r="N264" s="5" t="s">
        <v>2</v>
      </c>
      <c r="O264" s="5" t="s">
        <v>3</v>
      </c>
      <c r="P264" s="5" t="s">
        <v>13</v>
      </c>
      <c r="Q264" s="5" t="s">
        <v>14</v>
      </c>
    </row>
    <row r="265" spans="2:17">
      <c r="B265" s="5">
        <v>1</v>
      </c>
      <c r="C265" s="5">
        <v>11285053.0999569</v>
      </c>
      <c r="D265" s="5">
        <v>73</v>
      </c>
      <c r="E265" s="5">
        <v>999</v>
      </c>
      <c r="H265" s="5">
        <v>1</v>
      </c>
      <c r="I265" s="5">
        <v>10827541.0862287</v>
      </c>
      <c r="J265" s="5">
        <v>73</v>
      </c>
      <c r="K265" s="5">
        <v>998</v>
      </c>
      <c r="N265" s="5">
        <v>1</v>
      </c>
      <c r="O265" s="5">
        <v>9572309.1316892393</v>
      </c>
      <c r="P265" s="5">
        <v>70</v>
      </c>
      <c r="Q265" s="5">
        <v>1000</v>
      </c>
    </row>
    <row r="266" spans="2:17">
      <c r="B266" s="5">
        <v>2</v>
      </c>
      <c r="C266" s="5">
        <v>13610983.2139991</v>
      </c>
      <c r="D266" s="5">
        <v>77</v>
      </c>
      <c r="E266" s="5">
        <v>311</v>
      </c>
      <c r="H266" s="5">
        <v>2</v>
      </c>
      <c r="I266" s="5">
        <v>9716594.7816787809</v>
      </c>
      <c r="J266" s="5">
        <v>70</v>
      </c>
      <c r="K266" s="5">
        <v>1000</v>
      </c>
      <c r="N266" s="5">
        <v>2</v>
      </c>
      <c r="O266" s="5">
        <v>8414115.2742857393</v>
      </c>
      <c r="P266" s="5">
        <v>66</v>
      </c>
      <c r="Q266" s="5">
        <v>1000</v>
      </c>
    </row>
    <row r="267" spans="2:17">
      <c r="B267" s="5">
        <v>3</v>
      </c>
      <c r="C267" s="5">
        <v>11567542.359911701</v>
      </c>
      <c r="D267" s="5">
        <v>73</v>
      </c>
      <c r="E267" s="5">
        <v>348</v>
      </c>
      <c r="H267" s="5">
        <v>3</v>
      </c>
      <c r="I267" s="5">
        <v>9390818.1840981599</v>
      </c>
      <c r="J267" s="5">
        <v>69</v>
      </c>
      <c r="K267" s="5">
        <v>1000</v>
      </c>
      <c r="N267" s="5">
        <v>3</v>
      </c>
      <c r="O267" s="5">
        <v>8383348.87939589</v>
      </c>
      <c r="P267" s="5">
        <v>66</v>
      </c>
      <c r="Q267" s="5">
        <v>1000</v>
      </c>
    </row>
    <row r="268" spans="2:17">
      <c r="B268" s="5">
        <v>4</v>
      </c>
      <c r="C268" s="5">
        <v>12774679.934954699</v>
      </c>
      <c r="D268" s="5">
        <v>76</v>
      </c>
      <c r="E268" s="5">
        <v>931</v>
      </c>
      <c r="H268" s="5">
        <v>4</v>
      </c>
      <c r="I268" s="5">
        <v>9647963.4177298807</v>
      </c>
      <c r="J268" s="5">
        <v>70</v>
      </c>
      <c r="K268" s="5">
        <v>999</v>
      </c>
      <c r="N268" s="5">
        <v>4</v>
      </c>
      <c r="O268" s="5">
        <v>10574939.9829608</v>
      </c>
      <c r="P268" s="5">
        <v>73</v>
      </c>
      <c r="Q268" s="5">
        <v>1000</v>
      </c>
    </row>
    <row r="269" spans="2:17">
      <c r="B269" s="5">
        <v>5</v>
      </c>
      <c r="C269" s="5">
        <v>15288955.319005899</v>
      </c>
      <c r="D269" s="5">
        <v>79</v>
      </c>
      <c r="E269" s="5">
        <v>12</v>
      </c>
      <c r="H269" s="5">
        <v>5</v>
      </c>
      <c r="I269" s="5">
        <v>10133367.6669339</v>
      </c>
      <c r="J269" s="5">
        <v>71</v>
      </c>
      <c r="K269" s="5">
        <v>1000</v>
      </c>
      <c r="N269" s="5">
        <v>5</v>
      </c>
      <c r="O269" s="5">
        <v>8089099.2697315896</v>
      </c>
      <c r="P269" s="5">
        <v>65</v>
      </c>
      <c r="Q269" s="5">
        <v>1000</v>
      </c>
    </row>
    <row r="270" spans="2:17">
      <c r="B270" s="5">
        <v>6</v>
      </c>
      <c r="C270" s="5">
        <v>14711711.8863612</v>
      </c>
      <c r="D270" s="5">
        <v>79</v>
      </c>
      <c r="E270" s="5">
        <v>1000</v>
      </c>
      <c r="H270" s="5">
        <v>6</v>
      </c>
      <c r="I270" s="5">
        <v>10794584.0593335</v>
      </c>
      <c r="J270" s="5">
        <v>73</v>
      </c>
      <c r="K270" s="5">
        <v>1000</v>
      </c>
      <c r="N270" s="5">
        <v>6</v>
      </c>
      <c r="O270" s="5">
        <v>7916202.53688101</v>
      </c>
      <c r="P270" s="5">
        <v>64</v>
      </c>
      <c r="Q270" s="5">
        <v>999</v>
      </c>
    </row>
    <row r="271" spans="2:17">
      <c r="B271" s="5">
        <v>7</v>
      </c>
      <c r="C271" s="5">
        <v>17251144.069652598</v>
      </c>
      <c r="D271" s="5">
        <v>82</v>
      </c>
      <c r="E271" s="5">
        <v>1000</v>
      </c>
      <c r="H271" s="5">
        <v>7</v>
      </c>
      <c r="I271" s="5">
        <v>9311253.7026657593</v>
      </c>
      <c r="J271" s="5">
        <v>69</v>
      </c>
      <c r="K271" s="5">
        <v>1000</v>
      </c>
      <c r="N271" s="5">
        <v>7</v>
      </c>
      <c r="O271" s="5">
        <v>8280525.6482208101</v>
      </c>
      <c r="P271" s="5">
        <v>66</v>
      </c>
      <c r="Q271" s="5">
        <v>1000</v>
      </c>
    </row>
    <row r="272" spans="2:17">
      <c r="B272" s="5">
        <v>8</v>
      </c>
      <c r="C272" s="5">
        <v>12253541.8159677</v>
      </c>
      <c r="D272" s="5">
        <v>74</v>
      </c>
      <c r="E272" s="5">
        <v>11</v>
      </c>
      <c r="H272" s="5">
        <v>8</v>
      </c>
      <c r="I272" s="5">
        <v>8791792.5490832496</v>
      </c>
      <c r="J272" s="5">
        <v>67</v>
      </c>
      <c r="K272" s="5">
        <v>999</v>
      </c>
      <c r="N272" s="5">
        <v>8</v>
      </c>
      <c r="O272" s="5">
        <v>7335262.9271352701</v>
      </c>
      <c r="P272" s="5">
        <v>61</v>
      </c>
      <c r="Q272" s="5">
        <v>999</v>
      </c>
    </row>
    <row r="273" spans="2:17">
      <c r="B273" s="5">
        <v>9</v>
      </c>
      <c r="C273" s="5">
        <v>11541334.7631834</v>
      </c>
      <c r="D273" s="5">
        <v>73</v>
      </c>
      <c r="E273" s="5">
        <v>637</v>
      </c>
      <c r="H273" s="5">
        <v>9</v>
      </c>
      <c r="I273" s="5">
        <v>11158983.4427187</v>
      </c>
      <c r="J273" s="5">
        <v>74</v>
      </c>
      <c r="K273" s="5">
        <v>998</v>
      </c>
      <c r="N273" s="5">
        <v>9</v>
      </c>
      <c r="O273" s="5">
        <v>9234491.6388496105</v>
      </c>
      <c r="P273" s="5">
        <v>69</v>
      </c>
      <c r="Q273" s="5">
        <v>1000</v>
      </c>
    </row>
    <row r="274" spans="2:17">
      <c r="B274" s="5">
        <v>10</v>
      </c>
      <c r="C274" s="5">
        <v>11452471.438161399</v>
      </c>
      <c r="D274" s="5">
        <v>73</v>
      </c>
      <c r="E274" s="5">
        <v>998</v>
      </c>
      <c r="H274" s="5">
        <v>10</v>
      </c>
      <c r="I274" s="5">
        <v>9448177.40486167</v>
      </c>
      <c r="J274" s="5">
        <v>69</v>
      </c>
      <c r="K274" s="5">
        <v>1000</v>
      </c>
      <c r="N274" s="5">
        <v>10</v>
      </c>
      <c r="O274" s="5">
        <v>9251319.32717444</v>
      </c>
      <c r="P274" s="5">
        <v>69</v>
      </c>
      <c r="Q274" s="5">
        <v>1000</v>
      </c>
    </row>
    <row r="275" spans="2:17" ht="15">
      <c r="B275" s="5" t="s">
        <v>0</v>
      </c>
      <c r="C275" s="7">
        <f>AVERAGE(C265:C274)</f>
        <v>13173741.790115461</v>
      </c>
      <c r="D275" s="7">
        <f>AVERAGE(D265:D274)</f>
        <v>75.900000000000006</v>
      </c>
      <c r="E275" s="7">
        <f>AVERAGE(E265:E274)</f>
        <v>624.70000000000005</v>
      </c>
      <c r="H275" s="5" t="s">
        <v>0</v>
      </c>
      <c r="I275" s="7">
        <f>AVERAGE(I265:I274)</f>
        <v>9922107.6295332294</v>
      </c>
      <c r="J275" s="7">
        <f>AVERAGE(J265:J274)</f>
        <v>70.5</v>
      </c>
      <c r="K275" s="7">
        <f>AVERAGE(K265:K274)</f>
        <v>999.4</v>
      </c>
      <c r="N275" s="5" t="s">
        <v>0</v>
      </c>
      <c r="O275" s="7">
        <f>AVERAGE(O265:O274)</f>
        <v>8705161.4616324399</v>
      </c>
      <c r="P275" s="7">
        <f>AVERAGE(P265:P274)</f>
        <v>66.900000000000006</v>
      </c>
      <c r="Q275" s="7">
        <f>AVERAGE(Q265:Q274)</f>
        <v>999.8</v>
      </c>
    </row>
    <row r="276" spans="2:17" ht="15">
      <c r="B276" s="5" t="s">
        <v>1</v>
      </c>
      <c r="C276" s="7">
        <f>MEDIAN(C265:C274)</f>
        <v>12514110.875461198</v>
      </c>
      <c r="D276" s="7">
        <f>MEDIAN(D265:D274)</f>
        <v>75</v>
      </c>
      <c r="E276" s="7">
        <f>MEDIAN(E265:E274)</f>
        <v>784</v>
      </c>
      <c r="H276" s="5" t="s">
        <v>1</v>
      </c>
      <c r="I276" s="7">
        <f>MEDIAN(I265:I274)</f>
        <v>9682279.0997043308</v>
      </c>
      <c r="J276" s="7">
        <f>MEDIAN(J265:J274)</f>
        <v>70</v>
      </c>
      <c r="K276" s="7">
        <f>MEDIAN(K265:K274)</f>
        <v>1000</v>
      </c>
      <c r="N276" s="5" t="s">
        <v>1</v>
      </c>
      <c r="O276" s="7">
        <f>MEDIAN(O265:O274)</f>
        <v>8398732.0768408142</v>
      </c>
      <c r="P276" s="7">
        <f>MEDIAN(P265:P274)</f>
        <v>66</v>
      </c>
      <c r="Q276" s="7">
        <f>MEDIAN(Q265:Q274)</f>
        <v>1000</v>
      </c>
    </row>
    <row r="277" spans="2:17" ht="15">
      <c r="B277" s="5" t="s">
        <v>6</v>
      </c>
      <c r="C277" s="7">
        <f>STDEV(C265:C274)</f>
        <v>2012086.6438810343</v>
      </c>
      <c r="D277" s="7">
        <f>STDEV(D265:D274)</f>
        <v>3.2472210341220142</v>
      </c>
      <c r="E277" s="7">
        <f>STDEV(E265:E274)</f>
        <v>419.27504894361016</v>
      </c>
      <c r="H277" s="5" t="s">
        <v>6</v>
      </c>
      <c r="I277" s="7">
        <f>STDEV(I265:I274)</f>
        <v>776784.04398840351</v>
      </c>
      <c r="J277" s="7">
        <f>STDEV(J265:J274)</f>
        <v>2.2236106773543889</v>
      </c>
      <c r="K277" s="7">
        <f>STDEV(K265:K274)</f>
        <v>0.84327404271156781</v>
      </c>
      <c r="N277" s="5" t="s">
        <v>6</v>
      </c>
      <c r="O277" s="7">
        <f>STDEV(O265:O274)</f>
        <v>947141.50359271083</v>
      </c>
      <c r="P277" s="7">
        <f>STDEV(P265:P274)</f>
        <v>3.4140233677518315</v>
      </c>
      <c r="Q277" s="7">
        <f>STDEV(Q265:Q274)</f>
        <v>0.42163702135578396</v>
      </c>
    </row>
    <row r="278" spans="2:17">
      <c r="B278" s="8" t="s">
        <v>23</v>
      </c>
      <c r="C278" s="5">
        <f>MIN(C266:C274)</f>
        <v>11452471.438161399</v>
      </c>
      <c r="D278" s="5">
        <f>MIN(D266:D274)</f>
        <v>73</v>
      </c>
      <c r="E278" s="5">
        <f>MIN(E266:E274)</f>
        <v>11</v>
      </c>
      <c r="H278" s="8" t="s">
        <v>23</v>
      </c>
      <c r="I278" s="5">
        <f>MIN(I266:I274)</f>
        <v>8791792.5490832496</v>
      </c>
      <c r="J278" s="5">
        <f>MIN(J266:J274)</f>
        <v>67</v>
      </c>
      <c r="K278" s="5">
        <f>MIN(K266:K274)</f>
        <v>998</v>
      </c>
      <c r="N278" s="8" t="s">
        <v>23</v>
      </c>
      <c r="O278" s="5">
        <f>MIN(O266:O274)</f>
        <v>7335262.9271352701</v>
      </c>
      <c r="P278" s="5">
        <f>MIN(P266:P274)</f>
        <v>61</v>
      </c>
      <c r="Q278" s="5">
        <f>MIN(Q266:Q274)</f>
        <v>999</v>
      </c>
    </row>
    <row r="279" spans="2:17">
      <c r="B279" s="8" t="s">
        <v>24</v>
      </c>
      <c r="C279" s="5">
        <f>MAX(C266:C274)</f>
        <v>17251144.069652598</v>
      </c>
      <c r="D279" s="5">
        <f>MAX(D266:D274)</f>
        <v>82</v>
      </c>
      <c r="E279" s="5">
        <f>MAX(E266:E274)</f>
        <v>1000</v>
      </c>
      <c r="H279" s="8" t="s">
        <v>24</v>
      </c>
      <c r="I279" s="5">
        <f>MAX(I266:I274)</f>
        <v>11158983.4427187</v>
      </c>
      <c r="J279" s="5">
        <f>MAX(J266:J274)</f>
        <v>74</v>
      </c>
      <c r="K279" s="5">
        <f>MAX(K266:K274)</f>
        <v>1000</v>
      </c>
      <c r="N279" s="8" t="s">
        <v>24</v>
      </c>
      <c r="O279" s="5">
        <f>MAX(O266:O274)</f>
        <v>10574939.9829608</v>
      </c>
      <c r="P279" s="5">
        <f>MAX(P266:P274)</f>
        <v>73</v>
      </c>
      <c r="Q279" s="5">
        <f>MAX(Q266:Q274)</f>
        <v>1000</v>
      </c>
    </row>
    <row r="283" spans="2:17">
      <c r="B283" t="s">
        <v>12</v>
      </c>
      <c r="C283" s="3">
        <v>0.05</v>
      </c>
      <c r="I283" s="3">
        <v>0.3</v>
      </c>
      <c r="O283" s="3">
        <v>0.5</v>
      </c>
    </row>
    <row r="285" spans="2:17">
      <c r="B285" s="5" t="s">
        <v>4</v>
      </c>
      <c r="C285" s="6" t="s">
        <v>97</v>
      </c>
      <c r="D285" s="5" t="s">
        <v>18</v>
      </c>
      <c r="E285" s="9">
        <v>58413</v>
      </c>
      <c r="H285" s="5" t="s">
        <v>4</v>
      </c>
      <c r="I285" s="6" t="s">
        <v>98</v>
      </c>
      <c r="J285" s="5" t="s">
        <v>18</v>
      </c>
      <c r="K285" s="9">
        <v>104308</v>
      </c>
      <c r="N285" s="5" t="s">
        <v>4</v>
      </c>
      <c r="O285" s="6" t="s">
        <v>99</v>
      </c>
      <c r="P285" s="5" t="s">
        <v>18</v>
      </c>
      <c r="Q285" s="9">
        <v>117673</v>
      </c>
    </row>
    <row r="286" spans="2:17">
      <c r="B286" s="5" t="s">
        <v>2</v>
      </c>
      <c r="C286" s="5" t="s">
        <v>3</v>
      </c>
      <c r="D286" s="5" t="s">
        <v>13</v>
      </c>
      <c r="E286" s="5" t="s">
        <v>14</v>
      </c>
      <c r="H286" s="5" t="s">
        <v>2</v>
      </c>
      <c r="I286" s="5" t="s">
        <v>3</v>
      </c>
      <c r="J286" s="5" t="s">
        <v>13</v>
      </c>
      <c r="K286" s="5" t="s">
        <v>14</v>
      </c>
      <c r="N286" s="5" t="s">
        <v>2</v>
      </c>
      <c r="O286" s="5" t="s">
        <v>3</v>
      </c>
      <c r="P286" s="5" t="s">
        <v>13</v>
      </c>
      <c r="Q286" s="5" t="s">
        <v>14</v>
      </c>
    </row>
    <row r="287" spans="2:17">
      <c r="B287" s="5">
        <v>1</v>
      </c>
      <c r="C287" s="5">
        <v>12266470.314118501</v>
      </c>
      <c r="D287" s="5">
        <v>74</v>
      </c>
      <c r="E287" s="5">
        <v>49</v>
      </c>
      <c r="H287" s="5">
        <v>1</v>
      </c>
      <c r="I287" s="5">
        <v>9877721.6196100395</v>
      </c>
      <c r="J287" s="5">
        <v>68</v>
      </c>
      <c r="K287" s="5">
        <v>447</v>
      </c>
      <c r="N287" s="5">
        <v>1</v>
      </c>
      <c r="O287" s="5">
        <v>10219340.1274327</v>
      </c>
      <c r="P287" s="5">
        <v>69</v>
      </c>
      <c r="Q287" s="5">
        <v>678</v>
      </c>
    </row>
    <row r="288" spans="2:17">
      <c r="B288" s="5">
        <v>2</v>
      </c>
      <c r="C288" s="5">
        <v>11985637.8719534</v>
      </c>
      <c r="D288" s="5">
        <v>74</v>
      </c>
      <c r="E288" s="5">
        <v>855</v>
      </c>
      <c r="H288" s="5">
        <v>2</v>
      </c>
      <c r="I288" s="5">
        <v>9648198.0036248807</v>
      </c>
      <c r="J288" s="5">
        <v>67</v>
      </c>
      <c r="K288" s="5">
        <v>657</v>
      </c>
      <c r="N288" s="5">
        <v>2</v>
      </c>
      <c r="O288" s="5">
        <v>10215909.851640699</v>
      </c>
      <c r="P288" s="5">
        <v>69</v>
      </c>
      <c r="Q288" s="5">
        <v>356</v>
      </c>
    </row>
    <row r="289" spans="2:17">
      <c r="B289" s="5">
        <v>3</v>
      </c>
      <c r="C289" s="5">
        <v>12058477.2613112</v>
      </c>
      <c r="D289" s="5">
        <v>74</v>
      </c>
      <c r="E289" s="5">
        <v>871</v>
      </c>
      <c r="H289" s="5">
        <v>3</v>
      </c>
      <c r="I289" s="5">
        <v>9883583.0857692193</v>
      </c>
      <c r="J289" s="5">
        <v>68</v>
      </c>
      <c r="K289" s="5">
        <v>85</v>
      </c>
      <c r="N289" s="5">
        <v>3</v>
      </c>
      <c r="O289" s="5">
        <v>10152028.805080799</v>
      </c>
      <c r="P289" s="5">
        <v>69</v>
      </c>
      <c r="Q289" s="5">
        <v>658</v>
      </c>
    </row>
    <row r="290" spans="2:17">
      <c r="B290" s="5">
        <v>4</v>
      </c>
      <c r="C290" s="5">
        <v>11153017.076225201</v>
      </c>
      <c r="D290" s="5">
        <v>72</v>
      </c>
      <c r="E290" s="5">
        <v>994</v>
      </c>
      <c r="H290" s="5">
        <v>4</v>
      </c>
      <c r="I290" s="5">
        <v>9241826.7039310392</v>
      </c>
      <c r="J290" s="5">
        <v>66</v>
      </c>
      <c r="K290" s="5">
        <v>378</v>
      </c>
      <c r="N290" s="5">
        <v>4</v>
      </c>
      <c r="O290" s="5">
        <v>9644471.8343941495</v>
      </c>
      <c r="P290" s="5">
        <v>67</v>
      </c>
      <c r="Q290" s="5">
        <v>237</v>
      </c>
    </row>
    <row r="291" spans="2:17">
      <c r="B291" s="5">
        <v>5</v>
      </c>
      <c r="C291" s="5">
        <v>12511478.548105201</v>
      </c>
      <c r="D291" s="5">
        <v>75</v>
      </c>
      <c r="E291" s="5">
        <v>982</v>
      </c>
      <c r="H291" s="5">
        <v>5</v>
      </c>
      <c r="I291" s="5">
        <v>10221042.1592665</v>
      </c>
      <c r="J291" s="5">
        <v>69</v>
      </c>
      <c r="K291" s="5">
        <v>857</v>
      </c>
      <c r="N291" s="5">
        <v>5</v>
      </c>
      <c r="O291" s="5">
        <v>9974715.4014619999</v>
      </c>
      <c r="P291" s="5">
        <v>68</v>
      </c>
      <c r="Q291" s="5">
        <v>727</v>
      </c>
    </row>
    <row r="292" spans="2:17">
      <c r="B292" s="5">
        <v>6</v>
      </c>
      <c r="C292" s="5">
        <v>10129828.1185064</v>
      </c>
      <c r="D292" s="5">
        <v>69</v>
      </c>
      <c r="E292" s="5">
        <v>980</v>
      </c>
      <c r="H292" s="5">
        <v>6</v>
      </c>
      <c r="I292" s="5">
        <v>9657854.8339556307</v>
      </c>
      <c r="J292" s="5">
        <v>67</v>
      </c>
      <c r="K292" s="5">
        <v>417</v>
      </c>
      <c r="N292" s="5">
        <v>6</v>
      </c>
      <c r="O292" s="5">
        <v>10187071.3695968</v>
      </c>
      <c r="P292" s="5">
        <v>69</v>
      </c>
      <c r="Q292" s="5">
        <v>511</v>
      </c>
    </row>
    <row r="293" spans="2:17">
      <c r="B293" s="5">
        <v>7</v>
      </c>
      <c r="C293" s="5">
        <v>11536785.3130263</v>
      </c>
      <c r="D293" s="5">
        <v>73</v>
      </c>
      <c r="E293" s="5">
        <v>977</v>
      </c>
      <c r="H293" s="5">
        <v>7</v>
      </c>
      <c r="I293" s="5">
        <v>9623575.7430836204</v>
      </c>
      <c r="J293" s="5">
        <v>67</v>
      </c>
      <c r="K293" s="5">
        <v>87</v>
      </c>
      <c r="N293" s="5">
        <v>7</v>
      </c>
      <c r="O293" s="5">
        <v>9970414.2735428605</v>
      </c>
      <c r="P293" s="5">
        <v>68</v>
      </c>
      <c r="Q293" s="5">
        <v>522</v>
      </c>
    </row>
    <row r="294" spans="2:17">
      <c r="B294" s="5">
        <v>8</v>
      </c>
      <c r="C294" s="5">
        <v>10698146.6696303</v>
      </c>
      <c r="D294" s="5">
        <v>71</v>
      </c>
      <c r="E294" s="5">
        <v>987</v>
      </c>
      <c r="H294" s="5">
        <v>8</v>
      </c>
      <c r="I294" s="5">
        <v>9498176.4304575007</v>
      </c>
      <c r="J294" s="5">
        <v>67</v>
      </c>
      <c r="K294" s="5">
        <v>414</v>
      </c>
      <c r="N294" s="5">
        <v>8</v>
      </c>
      <c r="O294" s="5">
        <v>10259553.052526601</v>
      </c>
      <c r="P294" s="5">
        <v>69</v>
      </c>
      <c r="Q294" s="5">
        <v>978</v>
      </c>
    </row>
    <row r="295" spans="2:17">
      <c r="B295" s="5">
        <v>9</v>
      </c>
      <c r="C295" s="5">
        <v>11086332.4804937</v>
      </c>
      <c r="D295" s="5">
        <v>72</v>
      </c>
      <c r="E295" s="5">
        <v>929</v>
      </c>
      <c r="H295" s="5">
        <v>9</v>
      </c>
      <c r="I295" s="5">
        <v>9876308.18708032</v>
      </c>
      <c r="J295" s="5">
        <v>68</v>
      </c>
      <c r="K295" s="5">
        <v>800</v>
      </c>
      <c r="N295" s="5">
        <v>9</v>
      </c>
      <c r="O295" s="5">
        <v>9924549.8254275806</v>
      </c>
      <c r="P295" s="5">
        <v>68</v>
      </c>
      <c r="Q295" s="5">
        <v>135</v>
      </c>
    </row>
    <row r="296" spans="2:17">
      <c r="B296" s="5">
        <v>10</v>
      </c>
      <c r="C296" s="5">
        <v>15657287.1772047</v>
      </c>
      <c r="D296" s="5">
        <v>80</v>
      </c>
      <c r="E296" s="5">
        <v>996</v>
      </c>
      <c r="H296" s="5">
        <v>10</v>
      </c>
      <c r="I296" s="5">
        <v>10194923.3527731</v>
      </c>
      <c r="J296" s="5">
        <v>69</v>
      </c>
      <c r="K296" s="5">
        <v>404</v>
      </c>
      <c r="N296" s="5">
        <v>10</v>
      </c>
      <c r="O296" s="5">
        <v>10175498.372808401</v>
      </c>
      <c r="P296" s="5">
        <v>69</v>
      </c>
      <c r="Q296" s="5">
        <v>739</v>
      </c>
    </row>
    <row r="297" spans="2:17" ht="15">
      <c r="B297" s="5" t="s">
        <v>0</v>
      </c>
      <c r="C297" s="7">
        <f>AVERAGE(C287:C296)</f>
        <v>11908346.083057489</v>
      </c>
      <c r="D297" s="7">
        <f>AVERAGE(D287:D296)</f>
        <v>73.400000000000006</v>
      </c>
      <c r="E297" s="7">
        <f>AVERAGE(E287:E296)</f>
        <v>862</v>
      </c>
      <c r="H297" s="5" t="s">
        <v>0</v>
      </c>
      <c r="I297" s="7">
        <f>AVERAGE(I287:I296)</f>
        <v>9772321.0119551867</v>
      </c>
      <c r="J297" s="7">
        <f>AVERAGE(J287:J296)</f>
        <v>67.599999999999994</v>
      </c>
      <c r="K297" s="7">
        <f>AVERAGE(K287:K296)</f>
        <v>454.6</v>
      </c>
      <c r="N297" s="5" t="s">
        <v>0</v>
      </c>
      <c r="O297" s="7">
        <f>AVERAGE(O287:O296)</f>
        <v>10072355.291391257</v>
      </c>
      <c r="P297" s="7">
        <f>AVERAGE(P287:P296)</f>
        <v>68.5</v>
      </c>
      <c r="Q297" s="7">
        <f>AVERAGE(Q287:Q296)</f>
        <v>554.1</v>
      </c>
    </row>
    <row r="298" spans="2:17" ht="15">
      <c r="B298" s="5" t="s">
        <v>1</v>
      </c>
      <c r="C298" s="7">
        <f>MEDIAN(C287:C296)</f>
        <v>11761211.59248985</v>
      </c>
      <c r="D298" s="7">
        <f>MEDIAN(D287:D296)</f>
        <v>73.5</v>
      </c>
      <c r="E298" s="7">
        <f>MEDIAN(E287:E296)</f>
        <v>978.5</v>
      </c>
      <c r="H298" s="5" t="s">
        <v>1</v>
      </c>
      <c r="I298" s="7">
        <f>MEDIAN(I287:I296)</f>
        <v>9767081.5105179753</v>
      </c>
      <c r="J298" s="7">
        <f>MEDIAN(J287:J296)</f>
        <v>67.5</v>
      </c>
      <c r="K298" s="7">
        <f>MEDIAN(K287:K296)</f>
        <v>415.5</v>
      </c>
      <c r="N298" s="5" t="s">
        <v>1</v>
      </c>
      <c r="O298" s="7">
        <f>MEDIAN(O287:O296)</f>
        <v>10163763.588944599</v>
      </c>
      <c r="P298" s="7">
        <f>MEDIAN(P287:P296)</f>
        <v>69</v>
      </c>
      <c r="Q298" s="7">
        <f>MEDIAN(Q287:Q296)</f>
        <v>590</v>
      </c>
    </row>
    <row r="299" spans="2:17" ht="15">
      <c r="B299" s="5" t="s">
        <v>6</v>
      </c>
      <c r="C299" s="7">
        <f>STDEV(C287:C296)</f>
        <v>1512433.24560299</v>
      </c>
      <c r="D299" s="7">
        <f>STDEV(D287:D296)</f>
        <v>2.9135697844549542</v>
      </c>
      <c r="E299" s="7">
        <f>STDEV(E287:E296)</f>
        <v>290.23783350900345</v>
      </c>
      <c r="H299" s="5" t="s">
        <v>6</v>
      </c>
      <c r="I299" s="7">
        <f>STDEV(I287:I296)</f>
        <v>302114.57002418872</v>
      </c>
      <c r="J299" s="7">
        <f>STDEV(J287:J296)</f>
        <v>0.96609178307929588</v>
      </c>
      <c r="K299" s="7">
        <f>STDEV(K287:K296)</f>
        <v>259.37411847239753</v>
      </c>
      <c r="N299" s="5" t="s">
        <v>6</v>
      </c>
      <c r="O299" s="7">
        <f>STDEV(O287:O296)</f>
        <v>192139.36665326115</v>
      </c>
      <c r="P299" s="7">
        <f>STDEV(P287:P296)</f>
        <v>0.70710678118654757</v>
      </c>
      <c r="Q299" s="7">
        <f>STDEV(Q287:Q296)</f>
        <v>255.65795291539217</v>
      </c>
    </row>
    <row r="300" spans="2:17">
      <c r="B300" s="8" t="s">
        <v>23</v>
      </c>
      <c r="C300" s="5">
        <f>MIN(C288:C296)</f>
        <v>10129828.1185064</v>
      </c>
      <c r="D300" s="5">
        <f>MIN(D288:D296)</f>
        <v>69</v>
      </c>
      <c r="E300" s="5">
        <f>MIN(E288:E296)</f>
        <v>855</v>
      </c>
      <c r="H300" s="8" t="s">
        <v>23</v>
      </c>
      <c r="I300" s="5">
        <f>MIN(I288:I296)</f>
        <v>9241826.7039310392</v>
      </c>
      <c r="J300" s="5">
        <f>MIN(J288:J296)</f>
        <v>66</v>
      </c>
      <c r="K300" s="5">
        <f>MIN(K288:K296)</f>
        <v>85</v>
      </c>
      <c r="N300" s="8" t="s">
        <v>23</v>
      </c>
      <c r="O300" s="5">
        <f>MIN(O288:O296)</f>
        <v>9644471.8343941495</v>
      </c>
      <c r="P300" s="5">
        <f>MIN(P288:P296)</f>
        <v>67</v>
      </c>
      <c r="Q300" s="5">
        <f>MIN(Q288:Q296)</f>
        <v>135</v>
      </c>
    </row>
    <row r="301" spans="2:17">
      <c r="B301" s="8" t="s">
        <v>24</v>
      </c>
      <c r="C301" s="5">
        <f>MAX(C288:C296)</f>
        <v>15657287.1772047</v>
      </c>
      <c r="D301" s="5">
        <f>MAX(D288:D296)</f>
        <v>80</v>
      </c>
      <c r="E301" s="5">
        <f>MAX(E288:E296)</f>
        <v>996</v>
      </c>
      <c r="H301" s="8" t="s">
        <v>24</v>
      </c>
      <c r="I301" s="5">
        <f>MAX(I288:I296)</f>
        <v>10221042.1592665</v>
      </c>
      <c r="J301" s="5">
        <f>MAX(J288:J296)</f>
        <v>69</v>
      </c>
      <c r="K301" s="5">
        <f>MAX(K288:K296)</f>
        <v>857</v>
      </c>
      <c r="N301" s="8" t="s">
        <v>24</v>
      </c>
      <c r="O301" s="5">
        <f>MAX(O288:O296)</f>
        <v>10259553.052526601</v>
      </c>
      <c r="P301" s="5">
        <f>MAX(P288:P296)</f>
        <v>69</v>
      </c>
      <c r="Q301" s="5">
        <f>MAX(Q288:Q296)</f>
        <v>978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7:BB40"/>
  <sheetViews>
    <sheetView topLeftCell="Y1" zoomScale="85" zoomScaleNormal="85" workbookViewId="0">
      <selection activeCell="AN16" sqref="AN16"/>
    </sheetView>
  </sheetViews>
  <sheetFormatPr defaultRowHeight="14.25"/>
  <cols>
    <col min="9" max="10" width="10.25" customWidth="1"/>
    <col min="11" max="11" width="10.75" customWidth="1"/>
    <col min="28" max="28" width="9" customWidth="1"/>
  </cols>
  <sheetData>
    <row r="7" spans="3:54">
      <c r="C7" s="5" t="s">
        <v>4</v>
      </c>
      <c r="D7" s="6" t="s">
        <v>87</v>
      </c>
      <c r="E7" s="5" t="s">
        <v>18</v>
      </c>
      <c r="F7" s="9">
        <v>1367041</v>
      </c>
      <c r="I7" s="5" t="s">
        <v>4</v>
      </c>
      <c r="J7" s="6" t="s">
        <v>56</v>
      </c>
      <c r="K7" s="5" t="s">
        <v>18</v>
      </c>
      <c r="L7" s="9">
        <v>1088415</v>
      </c>
      <c r="O7" s="5" t="s">
        <v>4</v>
      </c>
      <c r="P7" s="6" t="s">
        <v>70</v>
      </c>
      <c r="Q7" s="5" t="s">
        <v>18</v>
      </c>
      <c r="R7" s="5">
        <v>14394996</v>
      </c>
      <c r="U7" s="5" t="s">
        <v>4</v>
      </c>
      <c r="V7" s="6" t="s">
        <v>85</v>
      </c>
      <c r="W7" s="5" t="s">
        <v>18</v>
      </c>
      <c r="X7" s="5">
        <v>14051167</v>
      </c>
      <c r="AA7" s="5" t="s">
        <v>4</v>
      </c>
      <c r="AB7" s="6" t="s">
        <v>161</v>
      </c>
      <c r="AC7" s="5" t="s">
        <v>18</v>
      </c>
      <c r="AD7" s="5">
        <v>78662</v>
      </c>
      <c r="AG7" s="5" t="s">
        <v>4</v>
      </c>
      <c r="AH7" s="6" t="s">
        <v>118</v>
      </c>
      <c r="AI7" s="5" t="s">
        <v>18</v>
      </c>
      <c r="AJ7" s="5">
        <v>845327</v>
      </c>
      <c r="AM7" s="5" t="s">
        <v>4</v>
      </c>
      <c r="AN7" s="6" t="s">
        <v>146</v>
      </c>
      <c r="AO7" s="5" t="s">
        <v>18</v>
      </c>
      <c r="AP7" s="5">
        <v>3351327</v>
      </c>
      <c r="AS7" s="5" t="s">
        <v>4</v>
      </c>
      <c r="AT7" s="6" t="s">
        <v>114</v>
      </c>
      <c r="AU7" s="5" t="s">
        <v>18</v>
      </c>
      <c r="AV7" s="5">
        <v>262226</v>
      </c>
      <c r="AY7" s="5" t="s">
        <v>4</v>
      </c>
      <c r="AZ7" s="6" t="s">
        <v>152</v>
      </c>
      <c r="BA7" s="5" t="s">
        <v>18</v>
      </c>
      <c r="BB7" s="5">
        <v>201314</v>
      </c>
    </row>
    <row r="8" spans="3:54">
      <c r="C8" s="5" t="s">
        <v>2</v>
      </c>
      <c r="D8" s="5" t="s">
        <v>3</v>
      </c>
      <c r="E8" s="5" t="s">
        <v>13</v>
      </c>
      <c r="F8" s="5" t="s">
        <v>14</v>
      </c>
      <c r="I8" s="5" t="s">
        <v>2</v>
      </c>
      <c r="J8" s="5" t="s">
        <v>3</v>
      </c>
      <c r="K8" s="5" t="s">
        <v>13</v>
      </c>
      <c r="L8" s="5" t="s">
        <v>14</v>
      </c>
      <c r="O8" s="5" t="s">
        <v>2</v>
      </c>
      <c r="P8" s="5" t="s">
        <v>3</v>
      </c>
      <c r="Q8" s="5" t="s">
        <v>13</v>
      </c>
      <c r="R8" s="5" t="s">
        <v>14</v>
      </c>
      <c r="U8" s="5" t="s">
        <v>2</v>
      </c>
      <c r="V8" s="5" t="s">
        <v>3</v>
      </c>
      <c r="W8" s="5" t="s">
        <v>13</v>
      </c>
      <c r="X8" s="5" t="s">
        <v>14</v>
      </c>
      <c r="AA8" s="5" t="s">
        <v>2</v>
      </c>
      <c r="AB8" s="5" t="s">
        <v>3</v>
      </c>
      <c r="AC8" s="5" t="s">
        <v>13</v>
      </c>
      <c r="AD8" s="5" t="s">
        <v>14</v>
      </c>
      <c r="AG8" s="5" t="s">
        <v>2</v>
      </c>
      <c r="AH8" s="5" t="s">
        <v>3</v>
      </c>
      <c r="AI8" s="5" t="s">
        <v>13</v>
      </c>
      <c r="AJ8" s="5" t="s">
        <v>14</v>
      </c>
      <c r="AM8" s="5" t="s">
        <v>2</v>
      </c>
      <c r="AN8" s="5" t="s">
        <v>3</v>
      </c>
      <c r="AO8" s="5" t="s">
        <v>13</v>
      </c>
      <c r="AP8" s="5" t="s">
        <v>14</v>
      </c>
      <c r="AS8" s="5" t="s">
        <v>2</v>
      </c>
      <c r="AT8" s="5" t="s">
        <v>3</v>
      </c>
      <c r="AU8" s="5" t="s">
        <v>13</v>
      </c>
      <c r="AV8" s="5" t="s">
        <v>14</v>
      </c>
      <c r="AY8" s="5" t="s">
        <v>2</v>
      </c>
      <c r="AZ8" s="5" t="s">
        <v>3</v>
      </c>
      <c r="BA8" s="5" t="s">
        <v>13</v>
      </c>
      <c r="BB8" s="5" t="s">
        <v>14</v>
      </c>
    </row>
    <row r="9" spans="3:54">
      <c r="C9" s="5">
        <v>1</v>
      </c>
      <c r="D9" s="5">
        <v>2176067.2501089098</v>
      </c>
      <c r="E9" s="5">
        <v>37</v>
      </c>
      <c r="F9" s="5">
        <v>3929</v>
      </c>
      <c r="I9" s="5">
        <v>1</v>
      </c>
      <c r="J9" s="5">
        <v>1805713.9208716699</v>
      </c>
      <c r="K9" s="5">
        <v>35</v>
      </c>
      <c r="L9" s="5">
        <v>9498</v>
      </c>
      <c r="O9" s="5">
        <v>1</v>
      </c>
      <c r="P9" s="5">
        <v>3278969.7097791</v>
      </c>
      <c r="Q9" s="5">
        <v>45</v>
      </c>
      <c r="R9" s="5">
        <v>1937</v>
      </c>
      <c r="U9" s="5">
        <v>1</v>
      </c>
      <c r="V9" s="5">
        <v>2536914.0034508598</v>
      </c>
      <c r="W9" s="5">
        <v>37</v>
      </c>
      <c r="X9" s="5">
        <v>3909</v>
      </c>
      <c r="AA9" s="5">
        <v>1</v>
      </c>
      <c r="AB9" s="5">
        <v>4295740.7946154801</v>
      </c>
      <c r="AC9" s="5">
        <v>64</v>
      </c>
      <c r="AD9" s="5">
        <v>0</v>
      </c>
      <c r="AG9" s="5">
        <v>1</v>
      </c>
      <c r="AH9" s="5">
        <v>2181354.0288976799</v>
      </c>
      <c r="AI9" s="5">
        <v>32</v>
      </c>
      <c r="AJ9" s="5">
        <v>11531</v>
      </c>
      <c r="AM9" s="5">
        <v>1</v>
      </c>
      <c r="AN9" s="5">
        <v>1736655.8347958799</v>
      </c>
      <c r="AO9" s="5">
        <v>31</v>
      </c>
      <c r="AP9" s="5">
        <v>48383</v>
      </c>
      <c r="AS9" s="5">
        <v>1</v>
      </c>
      <c r="AT9" s="5">
        <v>1813481.2216902501</v>
      </c>
      <c r="AU9" s="5">
        <v>34</v>
      </c>
      <c r="AV9" s="5">
        <v>50</v>
      </c>
      <c r="AY9" s="5">
        <v>1</v>
      </c>
      <c r="AZ9" s="5">
        <v>2482286.1823128001</v>
      </c>
      <c r="BA9" s="5">
        <v>40</v>
      </c>
      <c r="BB9" s="5">
        <v>755</v>
      </c>
    </row>
    <row r="10" spans="3:54">
      <c r="C10" s="5">
        <v>2</v>
      </c>
      <c r="D10" s="5">
        <v>2053770.7072385501</v>
      </c>
      <c r="E10" s="5">
        <v>36</v>
      </c>
      <c r="F10" s="5">
        <v>3652</v>
      </c>
      <c r="I10" s="5">
        <v>2</v>
      </c>
      <c r="J10" s="5">
        <v>1828528.1822218201</v>
      </c>
      <c r="K10" s="5">
        <v>33</v>
      </c>
      <c r="L10" s="5">
        <v>9304</v>
      </c>
      <c r="O10" s="5">
        <v>2</v>
      </c>
      <c r="P10" s="5">
        <v>2854309.6441451502</v>
      </c>
      <c r="Q10" s="5">
        <v>41</v>
      </c>
      <c r="R10" s="5">
        <v>1890</v>
      </c>
      <c r="U10" s="5">
        <v>2</v>
      </c>
      <c r="V10" s="5">
        <v>2587442.8260461502</v>
      </c>
      <c r="W10" s="5">
        <v>38</v>
      </c>
      <c r="X10" s="5">
        <v>3962</v>
      </c>
      <c r="AA10" s="5">
        <v>2</v>
      </c>
      <c r="AB10" s="5">
        <v>3337243.3579108398</v>
      </c>
      <c r="AC10" s="5">
        <v>56</v>
      </c>
      <c r="AD10" s="5">
        <v>0</v>
      </c>
      <c r="AG10" s="5">
        <v>2</v>
      </c>
      <c r="AH10" s="5">
        <v>2420780.1343067</v>
      </c>
      <c r="AI10" s="5">
        <v>39</v>
      </c>
      <c r="AJ10" s="5">
        <v>11317</v>
      </c>
      <c r="AM10" s="5">
        <v>2</v>
      </c>
      <c r="AN10" s="5">
        <v>1670307.75729946</v>
      </c>
      <c r="AO10" s="5">
        <v>30</v>
      </c>
      <c r="AP10" s="5">
        <v>63912</v>
      </c>
      <c r="AS10" s="5">
        <v>2</v>
      </c>
      <c r="AT10" s="5">
        <v>1824208.7745387</v>
      </c>
      <c r="AU10" s="5">
        <v>33</v>
      </c>
      <c r="AV10" s="5">
        <v>50</v>
      </c>
      <c r="AY10" s="5">
        <v>2</v>
      </c>
      <c r="AZ10" s="5">
        <v>2411166.3466406902</v>
      </c>
      <c r="BA10" s="5">
        <v>40</v>
      </c>
      <c r="BB10" s="5">
        <v>1218</v>
      </c>
    </row>
    <row r="11" spans="3:54">
      <c r="C11" s="5">
        <v>3</v>
      </c>
      <c r="D11" s="5">
        <v>2108696.0542186201</v>
      </c>
      <c r="E11" s="5">
        <v>36</v>
      </c>
      <c r="F11" s="5">
        <v>3409</v>
      </c>
      <c r="I11" s="5">
        <v>3</v>
      </c>
      <c r="J11" s="5">
        <v>1827350.2022511701</v>
      </c>
      <c r="K11" s="5">
        <v>36</v>
      </c>
      <c r="L11" s="5">
        <v>9433</v>
      </c>
      <c r="O11" s="5">
        <v>3</v>
      </c>
      <c r="P11" s="5">
        <v>2961797.27614913</v>
      </c>
      <c r="Q11" s="5">
        <v>48</v>
      </c>
      <c r="R11" s="5">
        <v>1944</v>
      </c>
      <c r="U11" s="5">
        <v>3</v>
      </c>
      <c r="V11" s="5">
        <v>2662638.4557765699</v>
      </c>
      <c r="W11" s="5">
        <v>40</v>
      </c>
      <c r="X11" s="5">
        <v>3897</v>
      </c>
      <c r="AA11" s="5">
        <v>3</v>
      </c>
      <c r="AB11" s="5">
        <v>3907097.98978048</v>
      </c>
      <c r="AC11" s="5">
        <v>58</v>
      </c>
      <c r="AD11" s="5">
        <v>0</v>
      </c>
      <c r="AG11" s="5">
        <v>3</v>
      </c>
      <c r="AH11" s="5">
        <v>2530051.4950874299</v>
      </c>
      <c r="AI11" s="5">
        <v>41</v>
      </c>
      <c r="AJ11" s="5">
        <v>10929</v>
      </c>
      <c r="AM11" s="5">
        <v>3</v>
      </c>
      <c r="AN11" s="5">
        <v>1560907.6935432199</v>
      </c>
      <c r="AO11" s="5">
        <v>28</v>
      </c>
      <c r="AP11" s="5">
        <v>47106</v>
      </c>
      <c r="AS11" s="5">
        <v>3</v>
      </c>
      <c r="AT11" s="5">
        <v>1827564.83391391</v>
      </c>
      <c r="AU11" s="5">
        <v>37</v>
      </c>
      <c r="AV11" s="5">
        <v>53</v>
      </c>
      <c r="AY11" s="5">
        <v>3</v>
      </c>
      <c r="AZ11" s="5">
        <v>2647228.1538940398</v>
      </c>
      <c r="BA11" s="5">
        <v>37</v>
      </c>
      <c r="BB11" s="5">
        <v>3188</v>
      </c>
    </row>
    <row r="12" spans="3:54">
      <c r="C12" s="5">
        <v>4</v>
      </c>
      <c r="D12" s="5">
        <v>1946862.0573199801</v>
      </c>
      <c r="E12" s="5">
        <v>35</v>
      </c>
      <c r="F12" s="5">
        <v>4455</v>
      </c>
      <c r="I12" s="5">
        <v>4</v>
      </c>
      <c r="J12" s="5">
        <v>1845422.2741602401</v>
      </c>
      <c r="K12" s="5">
        <v>34</v>
      </c>
      <c r="L12" s="5">
        <v>10280</v>
      </c>
      <c r="O12" s="5">
        <v>4</v>
      </c>
      <c r="P12" s="5">
        <v>2850965.62641813</v>
      </c>
      <c r="Q12" s="5">
        <v>45</v>
      </c>
      <c r="R12" s="5">
        <v>1849</v>
      </c>
      <c r="U12" s="5">
        <v>4</v>
      </c>
      <c r="V12" s="5">
        <v>2503799.8945213598</v>
      </c>
      <c r="W12" s="5">
        <v>40</v>
      </c>
      <c r="X12" s="5">
        <v>3730</v>
      </c>
      <c r="AA12" s="5">
        <v>4</v>
      </c>
      <c r="AB12" s="5">
        <v>3506297.4260758199</v>
      </c>
      <c r="AC12" s="5">
        <v>58</v>
      </c>
      <c r="AD12" s="5">
        <v>0</v>
      </c>
      <c r="AG12" s="5">
        <v>4</v>
      </c>
      <c r="AH12" s="5">
        <v>2344573.2477571499</v>
      </c>
      <c r="AI12" s="5">
        <v>37</v>
      </c>
      <c r="AJ12" s="5">
        <v>13854</v>
      </c>
      <c r="AM12" s="5">
        <v>4</v>
      </c>
      <c r="AN12" s="5">
        <v>1572398.03269275</v>
      </c>
      <c r="AO12" s="5">
        <v>30</v>
      </c>
      <c r="AP12" s="5">
        <v>63864</v>
      </c>
      <c r="AS12" s="5">
        <v>4</v>
      </c>
      <c r="AT12" s="5">
        <v>1933866.07226888</v>
      </c>
      <c r="AU12" s="5">
        <v>35</v>
      </c>
      <c r="AV12" s="5">
        <v>57</v>
      </c>
      <c r="AY12" s="5">
        <v>4</v>
      </c>
      <c r="AZ12" s="5">
        <v>2488419.95180221</v>
      </c>
      <c r="BA12" s="5">
        <v>39</v>
      </c>
      <c r="BB12" s="5">
        <v>897</v>
      </c>
    </row>
    <row r="13" spans="3:54">
      <c r="C13" s="5">
        <v>5</v>
      </c>
      <c r="D13" s="5">
        <v>1993544.9852394699</v>
      </c>
      <c r="E13" s="5">
        <v>36</v>
      </c>
      <c r="F13" s="5">
        <v>4492</v>
      </c>
      <c r="I13" s="5">
        <v>5</v>
      </c>
      <c r="J13" s="5">
        <v>2397188.4153498001</v>
      </c>
      <c r="K13" s="5">
        <v>42</v>
      </c>
      <c r="L13" s="5">
        <v>6998</v>
      </c>
      <c r="O13" s="5">
        <v>5</v>
      </c>
      <c r="P13" s="5">
        <v>2624959.3612850001</v>
      </c>
      <c r="Q13" s="5">
        <v>43</v>
      </c>
      <c r="R13" s="5">
        <v>2385</v>
      </c>
      <c r="U13" s="5">
        <v>5</v>
      </c>
      <c r="V13" s="5">
        <v>2655698.7035922701</v>
      </c>
      <c r="W13" s="5">
        <v>40</v>
      </c>
      <c r="X13" s="5">
        <v>3961</v>
      </c>
      <c r="AA13" s="5">
        <v>5</v>
      </c>
      <c r="AB13" s="5">
        <v>4085392.0623376099</v>
      </c>
      <c r="AC13" s="5">
        <v>63</v>
      </c>
      <c r="AD13" s="5">
        <v>0</v>
      </c>
      <c r="AG13" s="5">
        <v>5</v>
      </c>
      <c r="AH13" s="5">
        <v>2237927.9767835299</v>
      </c>
      <c r="AI13" s="5">
        <v>35</v>
      </c>
      <c r="AJ13" s="5">
        <v>11118</v>
      </c>
      <c r="AM13" s="5">
        <v>5</v>
      </c>
      <c r="AN13" s="5">
        <v>1621392.96339976</v>
      </c>
      <c r="AO13" s="5">
        <v>28</v>
      </c>
      <c r="AP13" s="5">
        <v>63914</v>
      </c>
      <c r="AS13" s="5">
        <v>5</v>
      </c>
      <c r="AT13" s="5">
        <v>1895588.52388039</v>
      </c>
      <c r="AU13" s="5">
        <v>34</v>
      </c>
      <c r="AV13" s="5">
        <v>108</v>
      </c>
      <c r="AY13" s="5">
        <v>5</v>
      </c>
      <c r="AZ13" s="5">
        <v>2806607.2697509499</v>
      </c>
      <c r="BA13" s="5">
        <v>40</v>
      </c>
      <c r="BB13" s="5">
        <v>3079</v>
      </c>
    </row>
    <row r="14" spans="3:54">
      <c r="C14" s="5">
        <v>6</v>
      </c>
      <c r="D14" s="5">
        <v>2379483.7910795501</v>
      </c>
      <c r="E14" s="5">
        <v>40</v>
      </c>
      <c r="F14" s="5">
        <v>3236</v>
      </c>
      <c r="I14" s="5">
        <v>6</v>
      </c>
      <c r="J14" s="5">
        <v>1939856.18947369</v>
      </c>
      <c r="K14" s="5">
        <v>34</v>
      </c>
      <c r="L14" s="5">
        <v>9564</v>
      </c>
      <c r="O14" s="5">
        <v>6</v>
      </c>
      <c r="P14" s="5">
        <v>2769626.3823271701</v>
      </c>
      <c r="Q14" s="5">
        <v>44</v>
      </c>
      <c r="R14" s="5">
        <v>1883</v>
      </c>
      <c r="U14" s="5">
        <v>6</v>
      </c>
      <c r="V14" s="5">
        <v>2959654.3172453302</v>
      </c>
      <c r="W14" s="5">
        <v>43</v>
      </c>
      <c r="X14" s="5">
        <v>3968</v>
      </c>
      <c r="AA14" s="5">
        <v>6</v>
      </c>
      <c r="AB14" s="5">
        <v>4216053.4247023296</v>
      </c>
      <c r="AC14" s="5">
        <v>63</v>
      </c>
      <c r="AD14" s="5">
        <v>0</v>
      </c>
      <c r="AG14" s="5">
        <v>6</v>
      </c>
      <c r="AH14" s="5">
        <v>2436860.0816046302</v>
      </c>
      <c r="AI14" s="5">
        <v>38</v>
      </c>
      <c r="AJ14" s="5">
        <v>10652</v>
      </c>
      <c r="AM14" s="5">
        <v>6</v>
      </c>
      <c r="AN14" s="5">
        <v>1698282.9410371201</v>
      </c>
      <c r="AO14" s="5">
        <v>30</v>
      </c>
      <c r="AP14" s="5">
        <v>48885</v>
      </c>
      <c r="AS14" s="5">
        <v>6</v>
      </c>
      <c r="AT14" s="5">
        <v>2050264.93639824</v>
      </c>
      <c r="AU14" s="5">
        <v>39</v>
      </c>
      <c r="AV14" s="5">
        <v>54</v>
      </c>
      <c r="AY14" s="5">
        <v>6</v>
      </c>
      <c r="AZ14" s="5">
        <v>2392291.1791624702</v>
      </c>
      <c r="BA14" s="5">
        <v>38</v>
      </c>
      <c r="BB14" s="5">
        <v>1083</v>
      </c>
    </row>
    <row r="15" spans="3:54">
      <c r="C15" s="5">
        <v>7</v>
      </c>
      <c r="D15" s="5">
        <v>2185286.14481423</v>
      </c>
      <c r="E15" s="5">
        <v>37</v>
      </c>
      <c r="F15" s="5">
        <v>3525</v>
      </c>
      <c r="I15" s="5">
        <v>7</v>
      </c>
      <c r="J15" s="5">
        <v>1929740.36388866</v>
      </c>
      <c r="K15" s="5">
        <v>37</v>
      </c>
      <c r="L15" s="5">
        <v>9507</v>
      </c>
      <c r="O15" s="5">
        <v>7</v>
      </c>
      <c r="P15" s="5">
        <v>3000516.5251454902</v>
      </c>
      <c r="Q15" s="5">
        <v>44</v>
      </c>
      <c r="R15" s="5">
        <v>1826</v>
      </c>
      <c r="U15" s="5">
        <v>7</v>
      </c>
      <c r="V15" s="5">
        <v>2796654.0833379002</v>
      </c>
      <c r="W15" s="5">
        <v>42</v>
      </c>
      <c r="X15" s="5">
        <v>3991</v>
      </c>
      <c r="AA15" s="5">
        <v>7</v>
      </c>
      <c r="AB15" s="5">
        <v>4086138.0096313301</v>
      </c>
      <c r="AC15" s="5">
        <v>63</v>
      </c>
      <c r="AD15" s="5">
        <v>0</v>
      </c>
      <c r="AG15" s="5">
        <v>7</v>
      </c>
      <c r="AH15" s="5">
        <v>2340461.11317319</v>
      </c>
      <c r="AI15" s="5">
        <v>36</v>
      </c>
      <c r="AJ15" s="5">
        <v>11114</v>
      </c>
      <c r="AM15" s="5">
        <v>7</v>
      </c>
      <c r="AN15" s="5">
        <v>1603678.02944603</v>
      </c>
      <c r="AO15" s="5">
        <v>29</v>
      </c>
      <c r="AP15" s="5">
        <v>61921</v>
      </c>
      <c r="AS15" s="5">
        <v>7</v>
      </c>
      <c r="AT15" s="5">
        <v>1953971.3253732501</v>
      </c>
      <c r="AU15" s="5">
        <v>39</v>
      </c>
      <c r="AV15" s="5">
        <v>49</v>
      </c>
      <c r="AY15" s="5">
        <v>7</v>
      </c>
      <c r="AZ15" s="5">
        <v>2237845.9746256298</v>
      </c>
      <c r="BA15" s="5">
        <v>36</v>
      </c>
      <c r="BB15" s="5">
        <v>580</v>
      </c>
    </row>
    <row r="16" spans="3:54">
      <c r="C16" s="5">
        <v>8</v>
      </c>
      <c r="D16" s="5">
        <v>2321001.89152891</v>
      </c>
      <c r="E16" s="5">
        <v>43</v>
      </c>
      <c r="F16" s="5">
        <v>3052</v>
      </c>
      <c r="I16" s="5">
        <v>8</v>
      </c>
      <c r="J16" s="5">
        <v>1799976.2284567801</v>
      </c>
      <c r="K16" s="5">
        <v>33</v>
      </c>
      <c r="L16" s="5">
        <v>9596</v>
      </c>
      <c r="O16" s="5">
        <v>8</v>
      </c>
      <c r="P16" s="5">
        <v>3282601.9038110999</v>
      </c>
      <c r="Q16" s="5">
        <v>49</v>
      </c>
      <c r="R16" s="5">
        <v>1502</v>
      </c>
      <c r="U16" s="5">
        <v>8</v>
      </c>
      <c r="V16" s="5">
        <v>2765960.9766215002</v>
      </c>
      <c r="W16" s="5">
        <v>44</v>
      </c>
      <c r="X16" s="5">
        <v>3812</v>
      </c>
      <c r="AA16" s="5">
        <v>8</v>
      </c>
      <c r="AB16" s="5">
        <v>3611526.11952934</v>
      </c>
      <c r="AC16" s="5">
        <v>58</v>
      </c>
      <c r="AD16" s="5">
        <v>0</v>
      </c>
      <c r="AG16" s="5">
        <v>8</v>
      </c>
      <c r="AH16" s="5">
        <v>2352113.8528250898</v>
      </c>
      <c r="AI16" s="5">
        <v>37</v>
      </c>
      <c r="AJ16" s="5">
        <v>12205</v>
      </c>
      <c r="AM16" s="5">
        <v>8</v>
      </c>
      <c r="AN16" s="16">
        <v>1554142.20668514</v>
      </c>
      <c r="AO16" s="5">
        <v>29</v>
      </c>
      <c r="AP16" s="5">
        <v>59767</v>
      </c>
      <c r="AS16" s="5">
        <v>8</v>
      </c>
      <c r="AT16" s="5">
        <v>1924478.8560238001</v>
      </c>
      <c r="AU16" s="5">
        <v>35</v>
      </c>
      <c r="AV16" s="5">
        <v>95</v>
      </c>
      <c r="AY16" s="5">
        <v>8</v>
      </c>
      <c r="AZ16" s="5">
        <v>2525588.81739777</v>
      </c>
      <c r="BA16" s="5">
        <v>37</v>
      </c>
      <c r="BB16" s="5">
        <v>3116</v>
      </c>
    </row>
    <row r="17" spans="3:54">
      <c r="C17" s="5">
        <v>9</v>
      </c>
      <c r="D17" s="5">
        <v>2280157.9586272798</v>
      </c>
      <c r="E17" s="5">
        <v>36</v>
      </c>
      <c r="F17" s="5">
        <v>3984</v>
      </c>
      <c r="I17" s="5">
        <v>9</v>
      </c>
      <c r="J17" s="5">
        <v>1826339.9676783599</v>
      </c>
      <c r="K17" s="5">
        <v>32</v>
      </c>
      <c r="L17" s="5">
        <v>9833</v>
      </c>
      <c r="O17" s="5">
        <v>9</v>
      </c>
      <c r="P17" s="5">
        <v>2726970.9838088602</v>
      </c>
      <c r="Q17" s="5">
        <v>43</v>
      </c>
      <c r="R17" s="5">
        <v>2066</v>
      </c>
      <c r="U17" s="5">
        <v>9</v>
      </c>
      <c r="V17" s="5">
        <v>2761435.0314427302</v>
      </c>
      <c r="W17" s="5">
        <v>43</v>
      </c>
      <c r="X17" s="5">
        <v>3888</v>
      </c>
      <c r="AA17" s="5">
        <v>9</v>
      </c>
      <c r="AB17" s="5">
        <v>4540200.5615532203</v>
      </c>
      <c r="AC17" s="5">
        <v>67</v>
      </c>
      <c r="AD17" s="5">
        <v>0</v>
      </c>
      <c r="AG17" s="5">
        <v>9</v>
      </c>
      <c r="AH17" s="5">
        <v>2398565.1554954601</v>
      </c>
      <c r="AI17" s="5">
        <v>38</v>
      </c>
      <c r="AJ17" s="5">
        <v>10843</v>
      </c>
      <c r="AM17" s="5">
        <v>9</v>
      </c>
      <c r="AN17" s="5">
        <v>1738311.2560775101</v>
      </c>
      <c r="AO17" s="5">
        <v>30</v>
      </c>
      <c r="AP17" s="5">
        <v>48141</v>
      </c>
      <c r="AS17" s="5">
        <v>9</v>
      </c>
      <c r="AT17" s="5">
        <v>1859709.9277123399</v>
      </c>
      <c r="AU17" s="5">
        <v>38</v>
      </c>
      <c r="AV17" s="5">
        <v>59</v>
      </c>
      <c r="AY17" s="5">
        <v>9</v>
      </c>
      <c r="AZ17" s="5">
        <v>2456231.72495976</v>
      </c>
      <c r="BA17" s="5">
        <v>38</v>
      </c>
      <c r="BB17" s="5">
        <v>1082</v>
      </c>
    </row>
    <row r="18" spans="3:54">
      <c r="C18" s="5">
        <v>10</v>
      </c>
      <c r="D18" s="5">
        <v>2136627.6300477399</v>
      </c>
      <c r="E18" s="5">
        <v>37</v>
      </c>
      <c r="F18" s="5">
        <v>4420</v>
      </c>
      <c r="I18" s="5">
        <v>10</v>
      </c>
      <c r="J18" s="5">
        <v>2227097.48811915</v>
      </c>
      <c r="K18" s="5">
        <v>39</v>
      </c>
      <c r="L18" s="5">
        <v>6839</v>
      </c>
      <c r="O18" s="5">
        <v>10</v>
      </c>
      <c r="P18" s="5">
        <v>2844920.8983835098</v>
      </c>
      <c r="Q18" s="5">
        <v>41</v>
      </c>
      <c r="R18" s="5">
        <v>1860</v>
      </c>
      <c r="U18" s="5">
        <v>10</v>
      </c>
      <c r="V18" s="5">
        <v>3102812.22736682</v>
      </c>
      <c r="W18" s="5">
        <v>45</v>
      </c>
      <c r="X18" s="5">
        <v>3940</v>
      </c>
      <c r="AA18" s="5">
        <v>10</v>
      </c>
      <c r="AB18" s="5">
        <v>3337243.3579108398</v>
      </c>
      <c r="AC18" s="5">
        <v>56</v>
      </c>
      <c r="AD18" s="5">
        <v>0</v>
      </c>
      <c r="AG18" s="5">
        <v>10</v>
      </c>
      <c r="AH18" s="5">
        <v>2282309.7258708598</v>
      </c>
      <c r="AI18" s="5">
        <v>36</v>
      </c>
      <c r="AJ18" s="5">
        <v>10824</v>
      </c>
      <c r="AM18" s="5">
        <v>10</v>
      </c>
      <c r="AN18" s="5">
        <v>1596225.64780684</v>
      </c>
      <c r="AO18" s="5">
        <v>28</v>
      </c>
      <c r="AP18" s="5">
        <v>63605</v>
      </c>
      <c r="AS18" s="5">
        <v>10</v>
      </c>
      <c r="AT18" s="5">
        <v>1895591.28036359</v>
      </c>
      <c r="AU18" s="5">
        <v>31</v>
      </c>
      <c r="AV18" s="5">
        <v>105</v>
      </c>
      <c r="AY18" s="5">
        <v>10</v>
      </c>
      <c r="AZ18" s="5">
        <v>2426771.4039299102</v>
      </c>
      <c r="BA18" s="5">
        <v>38</v>
      </c>
      <c r="BB18" s="5">
        <v>2133</v>
      </c>
    </row>
    <row r="19" spans="3:54" ht="15">
      <c r="C19" s="5" t="s">
        <v>0</v>
      </c>
      <c r="D19" s="13">
        <f>AVERAGE(D9:D18)</f>
        <v>2158149.8470223239</v>
      </c>
      <c r="E19" s="7">
        <f>AVERAGE(E9:E18)</f>
        <v>37.299999999999997</v>
      </c>
      <c r="F19" s="7">
        <f>AVERAGE(F9:F18)</f>
        <v>3815.4</v>
      </c>
      <c r="I19" s="5" t="s">
        <v>0</v>
      </c>
      <c r="J19" s="14">
        <f>AVERAGE(J9:J18)</f>
        <v>1942721.3232471342</v>
      </c>
      <c r="K19" s="7">
        <f>AVERAGE(K9:K18)</f>
        <v>35.5</v>
      </c>
      <c r="L19" s="7">
        <f>AVERAGE(L9:L18)</f>
        <v>9085.2000000000007</v>
      </c>
      <c r="O19" s="5" t="s">
        <v>0</v>
      </c>
      <c r="P19" s="14">
        <f>AVERAGE(P9:P18)</f>
        <v>2919563.8311252641</v>
      </c>
      <c r="Q19" s="7">
        <f>AVERAGE(Q9:Q18)</f>
        <v>44.3</v>
      </c>
      <c r="R19" s="7">
        <f>AVERAGE(R9:R18)</f>
        <v>1914.2</v>
      </c>
      <c r="U19" s="5" t="s">
        <v>0</v>
      </c>
      <c r="V19" s="14">
        <f>AVERAGE(V9:V18)</f>
        <v>2733301.0519401496</v>
      </c>
      <c r="W19" s="7">
        <f>AVERAGE(W9:W18)</f>
        <v>41.2</v>
      </c>
      <c r="X19" s="7">
        <f>AVERAGE(X9:X18)</f>
        <v>3905.8</v>
      </c>
      <c r="AA19" s="5" t="s">
        <v>0</v>
      </c>
      <c r="AB19" s="7">
        <f>AVERAGE(AB9:AB18)</f>
        <v>3892293.3104047291</v>
      </c>
      <c r="AC19" s="7">
        <f>AVERAGE(AC9:AC18)</f>
        <v>60.6</v>
      </c>
      <c r="AD19" s="7">
        <f>AVERAGE(AD9:AD18)</f>
        <v>0</v>
      </c>
      <c r="AG19" s="5" t="s">
        <v>0</v>
      </c>
      <c r="AH19" s="14">
        <f>AVERAGE(AH9:AH18)</f>
        <v>2352499.6811801721</v>
      </c>
      <c r="AI19" s="7">
        <f>AVERAGE(AI9:AI18)</f>
        <v>36.9</v>
      </c>
      <c r="AJ19" s="7">
        <f>AVERAGE(AJ9:AJ18)</f>
        <v>11438.7</v>
      </c>
      <c r="AM19" s="5" t="s">
        <v>0</v>
      </c>
      <c r="AN19" s="13">
        <f>AVERAGE(AN9:AN18)</f>
        <v>1635230.236278371</v>
      </c>
      <c r="AO19" s="7">
        <f>AVERAGE(AO9:AO18)</f>
        <v>29.3</v>
      </c>
      <c r="AP19" s="7">
        <f>AVERAGE(AP9:AP18)</f>
        <v>56949.8</v>
      </c>
      <c r="AS19" s="5" t="s">
        <v>0</v>
      </c>
      <c r="AT19" s="14">
        <f>AVERAGE(AT9:AT18)</f>
        <v>1897872.575216335</v>
      </c>
      <c r="AU19" s="7">
        <f>AVERAGE(AU9:AU18)</f>
        <v>35.5</v>
      </c>
      <c r="AV19" s="7">
        <f>AVERAGE(AV9:AV18)</f>
        <v>68</v>
      </c>
      <c r="AY19" s="5" t="s">
        <v>0</v>
      </c>
      <c r="AZ19" s="14">
        <f>AVERAGE(AZ9:AZ18)</f>
        <v>2487443.7004476236</v>
      </c>
      <c r="BA19" s="7">
        <f>AVERAGE(BA9:BA18)</f>
        <v>38.299999999999997</v>
      </c>
      <c r="BB19" s="7">
        <f>AVERAGE(BB9:BB18)</f>
        <v>1713.1</v>
      </c>
    </row>
    <row r="20" spans="3:54" ht="15">
      <c r="C20" s="5" t="s">
        <v>1</v>
      </c>
      <c r="D20" s="7">
        <f>MEDIAN(D9:D18)</f>
        <v>2156347.4400783246</v>
      </c>
      <c r="E20" s="7">
        <f>MEDIAN(E9:E18)</f>
        <v>36.5</v>
      </c>
      <c r="F20" s="7">
        <f>MEDIAN(F9:F18)</f>
        <v>3790.5</v>
      </c>
      <c r="I20" s="5" t="s">
        <v>1</v>
      </c>
      <c r="J20" s="7">
        <f>MEDIAN(J9:J18)</f>
        <v>1836975.2281910302</v>
      </c>
      <c r="K20" s="7">
        <f>MEDIAN(K9:K18)</f>
        <v>34.5</v>
      </c>
      <c r="L20" s="7">
        <f>MEDIAN(L9:L18)</f>
        <v>9502.5</v>
      </c>
      <c r="O20" s="5" t="s">
        <v>1</v>
      </c>
      <c r="P20" s="7">
        <f>MEDIAN(P9:P18)</f>
        <v>2852637.6352816401</v>
      </c>
      <c r="Q20" s="7">
        <f>MEDIAN(Q9:Q18)</f>
        <v>44</v>
      </c>
      <c r="R20" s="7">
        <f>MEDIAN(R9:R18)</f>
        <v>1886.5</v>
      </c>
      <c r="U20" s="5" t="s">
        <v>1</v>
      </c>
      <c r="V20" s="7">
        <f>MEDIAN(V9:V18)</f>
        <v>2712036.7436096501</v>
      </c>
      <c r="W20" s="7">
        <f>MEDIAN(W9:W18)</f>
        <v>41</v>
      </c>
      <c r="X20" s="7">
        <f>MEDIAN(X9:X18)</f>
        <v>3924.5</v>
      </c>
      <c r="AA20" s="5" t="s">
        <v>1</v>
      </c>
      <c r="AB20" s="7">
        <f>MEDIAN(AB9:AB18)</f>
        <v>3996245.026059045</v>
      </c>
      <c r="AC20" s="7">
        <f>MEDIAN(AC9:AC18)</f>
        <v>60.5</v>
      </c>
      <c r="AD20" s="7">
        <f>MEDIAN(AD9:AD18)</f>
        <v>0</v>
      </c>
      <c r="AG20" s="5" t="s">
        <v>1</v>
      </c>
      <c r="AH20" s="7">
        <f>MEDIAN(AH9:AH18)</f>
        <v>2348343.5502911201</v>
      </c>
      <c r="AI20" s="7">
        <f>MEDIAN(AI9:AI18)</f>
        <v>37</v>
      </c>
      <c r="AJ20" s="7">
        <f>MEDIAN(AJ9:AJ18)</f>
        <v>11116</v>
      </c>
      <c r="AM20" s="5" t="s">
        <v>1</v>
      </c>
      <c r="AN20" s="7">
        <f>MEDIAN(AN9:AN18)</f>
        <v>1612535.496422895</v>
      </c>
      <c r="AO20" s="7">
        <f>MEDIAN(AO9:AO18)</f>
        <v>29.5</v>
      </c>
      <c r="AP20" s="7">
        <f>MEDIAN(AP9:AP18)</f>
        <v>60844</v>
      </c>
      <c r="AS20" s="5" t="s">
        <v>1</v>
      </c>
      <c r="AT20" s="7">
        <f>MEDIAN(AT9:AT18)</f>
        <v>1895589.90212199</v>
      </c>
      <c r="AU20" s="7">
        <f>MEDIAN(AU9:AU18)</f>
        <v>35</v>
      </c>
      <c r="AV20" s="7">
        <f>MEDIAN(AV9:AV18)</f>
        <v>55.5</v>
      </c>
      <c r="AY20" s="5" t="s">
        <v>1</v>
      </c>
      <c r="AZ20" s="7">
        <f>MEDIAN(AZ9:AZ18)</f>
        <v>2469258.9536362803</v>
      </c>
      <c r="BA20" s="7">
        <f>MEDIAN(BA9:BA18)</f>
        <v>38</v>
      </c>
      <c r="BB20" s="7">
        <f>MEDIAN(BB9:BB18)</f>
        <v>1150.5</v>
      </c>
    </row>
    <row r="21" spans="3:54" ht="15">
      <c r="C21" s="5" t="s">
        <v>6</v>
      </c>
      <c r="D21" s="7">
        <f>STDEV(D9:D18)</f>
        <v>140235.54524384867</v>
      </c>
      <c r="E21" s="7">
        <f>STDEV(E9:E18)</f>
        <v>2.4060109910158114</v>
      </c>
      <c r="F21" s="7">
        <f>STDEV(F9:F18)</f>
        <v>523.70733981659873</v>
      </c>
      <c r="I21" s="5" t="s">
        <v>6</v>
      </c>
      <c r="J21" s="7">
        <f>STDEV(J9:J18)</f>
        <v>204422.3132895033</v>
      </c>
      <c r="K21" s="7">
        <f>STDEV(K9:K18)</f>
        <v>3.1001792062897122</v>
      </c>
      <c r="L21" s="7">
        <f>STDEV(L9:L18)</f>
        <v>1173.5934181440834</v>
      </c>
      <c r="O21" s="5" t="s">
        <v>6</v>
      </c>
      <c r="P21" s="7">
        <f>STDEV(P9:P18)</f>
        <v>218633.80277259395</v>
      </c>
      <c r="Q21" s="7">
        <f>STDEV(Q9:Q18)</f>
        <v>2.6267851073127395</v>
      </c>
      <c r="R21" s="7">
        <f>STDEV(R9:R18)</f>
        <v>219.22580951054948</v>
      </c>
      <c r="U21" s="5" t="s">
        <v>6</v>
      </c>
      <c r="V21" s="7">
        <f>STDEV(V9:V18)</f>
        <v>187727.55396145856</v>
      </c>
      <c r="W21" s="7">
        <f>STDEV(W9:W18)</f>
        <v>2.6161889160464775</v>
      </c>
      <c r="X21" s="7">
        <f>STDEV(X9:X18)</f>
        <v>80.699442377255608</v>
      </c>
      <c r="AA21" s="5" t="s">
        <v>6</v>
      </c>
      <c r="AB21" s="7">
        <f>STDEV(AB9:AB18)</f>
        <v>422484.7534240922</v>
      </c>
      <c r="AC21" s="7">
        <f>STDEV(AC9:AC18)</f>
        <v>3.8355066303046943</v>
      </c>
      <c r="AD21" s="7">
        <f>STDEV(AD9:AD18)</f>
        <v>0</v>
      </c>
      <c r="AG21" s="5" t="s">
        <v>6</v>
      </c>
      <c r="AH21" s="7">
        <f>STDEV(AH9:AH18)</f>
        <v>101640.77040923496</v>
      </c>
      <c r="AI21" s="7">
        <f>STDEV(AI9:AI18)</f>
        <v>2.4244128727957492</v>
      </c>
      <c r="AJ21" s="7">
        <f>STDEV(AJ9:AJ18)</f>
        <v>958.23356582132737</v>
      </c>
      <c r="AM21" s="5" t="s">
        <v>6</v>
      </c>
      <c r="AN21" s="7">
        <f>STDEV(AN9:AN18)</f>
        <v>70611.841345439912</v>
      </c>
      <c r="AO21" s="7">
        <f>STDEV(AO9:AO18)</f>
        <v>1.0593499054713993</v>
      </c>
      <c r="AP21" s="7">
        <f>STDEV(AP9:AP18)</f>
        <v>7707.471278643271</v>
      </c>
      <c r="AS21" s="5" t="s">
        <v>6</v>
      </c>
      <c r="AT21" s="7">
        <f>STDEV(AT9:AT18)</f>
        <v>72519.860078891346</v>
      </c>
      <c r="AU21" s="7">
        <f>STDEV(AU9:AU18)</f>
        <v>2.6770630673681683</v>
      </c>
      <c r="AV21" s="7">
        <f>STDEV(AV9:AV18)</f>
        <v>24.335616331258638</v>
      </c>
      <c r="AY21" s="5" t="s">
        <v>6</v>
      </c>
      <c r="AZ21" s="7">
        <f>STDEV(AZ9:AZ18)</f>
        <v>153008.94500560232</v>
      </c>
      <c r="BA21" s="7">
        <f>STDEV(BA9:BA18)</f>
        <v>1.4181364924121906</v>
      </c>
      <c r="BB21" s="7">
        <f>STDEV(BB9:BB18)</f>
        <v>1059.0239164228328</v>
      </c>
    </row>
    <row r="22" spans="3:54">
      <c r="C22" s="8" t="s">
        <v>23</v>
      </c>
      <c r="D22" s="5">
        <f>MIN(D10:D18)</f>
        <v>1946862.0573199801</v>
      </c>
      <c r="E22" s="5">
        <f>MIN(E10:E18)</f>
        <v>35</v>
      </c>
      <c r="F22" s="5">
        <f>MIN(F10:F18)</f>
        <v>3052</v>
      </c>
      <c r="I22" s="8" t="s">
        <v>23</v>
      </c>
      <c r="J22" s="5">
        <f>MIN(J10:J18)</f>
        <v>1799976.2284567801</v>
      </c>
      <c r="K22" s="5">
        <f>MIN(K10:K18)</f>
        <v>32</v>
      </c>
      <c r="L22" s="5">
        <f>MIN(L10:L18)</f>
        <v>6839</v>
      </c>
      <c r="O22" s="8" t="s">
        <v>23</v>
      </c>
      <c r="P22" s="5">
        <f>MIN(P9:P18)</f>
        <v>2624959.3612850001</v>
      </c>
      <c r="Q22" s="5">
        <f t="shared" ref="Q22:R22" si="0">MIN(Q9:Q18)</f>
        <v>41</v>
      </c>
      <c r="R22" s="5">
        <f t="shared" si="0"/>
        <v>1502</v>
      </c>
      <c r="U22" s="8" t="s">
        <v>23</v>
      </c>
      <c r="V22" s="5">
        <f>MIN(V9:V18)</f>
        <v>2503799.8945213598</v>
      </c>
      <c r="W22" s="5">
        <f t="shared" ref="W22:X22" si="1">MIN(W9:W18)</f>
        <v>37</v>
      </c>
      <c r="X22" s="5">
        <f t="shared" si="1"/>
        <v>3730</v>
      </c>
      <c r="AA22" s="8" t="s">
        <v>23</v>
      </c>
      <c r="AB22" s="5">
        <f>MIN(AB9:AB18)</f>
        <v>3337243.3579108398</v>
      </c>
      <c r="AC22" s="5">
        <f t="shared" ref="AC22:AD22" si="2">MIN(AC9:AC18)</f>
        <v>56</v>
      </c>
      <c r="AD22" s="5">
        <f t="shared" si="2"/>
        <v>0</v>
      </c>
      <c r="AG22" s="8" t="s">
        <v>23</v>
      </c>
      <c r="AH22" s="5">
        <f>MIN(AH9:AH18)</f>
        <v>2181354.0288976799</v>
      </c>
      <c r="AI22" s="5">
        <f t="shared" ref="AI22:AJ22" si="3">MIN(AI9:AI18)</f>
        <v>32</v>
      </c>
      <c r="AJ22" s="5">
        <f t="shared" si="3"/>
        <v>10652</v>
      </c>
      <c r="AM22" s="8" t="s">
        <v>23</v>
      </c>
      <c r="AN22" s="5">
        <f>MIN(AN9:AN18)</f>
        <v>1554142.20668514</v>
      </c>
      <c r="AO22" s="5">
        <f t="shared" ref="AO22:AP22" si="4">MIN(AO9:AO18)</f>
        <v>28</v>
      </c>
      <c r="AP22" s="5">
        <f t="shared" si="4"/>
        <v>47106</v>
      </c>
      <c r="AS22" s="8" t="s">
        <v>23</v>
      </c>
      <c r="AT22" s="5">
        <f>MIN(AT9:AT18)</f>
        <v>1813481.2216902501</v>
      </c>
      <c r="AU22" s="5">
        <f>MIN(AU9:AU18)</f>
        <v>31</v>
      </c>
      <c r="AV22" s="5">
        <f>MIN(AV9:AV18)</f>
        <v>49</v>
      </c>
      <c r="AY22" s="8" t="s">
        <v>23</v>
      </c>
      <c r="AZ22" s="5">
        <f>MIN(AZ10:AZ18)</f>
        <v>2237845.9746256298</v>
      </c>
      <c r="BA22" s="5">
        <f>MIN(BA10:BA18)</f>
        <v>36</v>
      </c>
      <c r="BB22" s="5">
        <f>MIN(BB10:BB18)</f>
        <v>580</v>
      </c>
    </row>
    <row r="23" spans="3:54">
      <c r="C23" s="8" t="s">
        <v>24</v>
      </c>
      <c r="D23" s="5">
        <f>MAX(D10:D18)</f>
        <v>2379483.7910795501</v>
      </c>
      <c r="E23" s="5">
        <f>MAX(E10:E18)</f>
        <v>43</v>
      </c>
      <c r="F23" s="5">
        <f>MAX(F10:F18)</f>
        <v>4492</v>
      </c>
      <c r="I23" s="8" t="s">
        <v>24</v>
      </c>
      <c r="J23" s="5">
        <f>MAX(J10:J18)</f>
        <v>2397188.4153498001</v>
      </c>
      <c r="K23" s="5">
        <f>MAX(K10:K18)</f>
        <v>42</v>
      </c>
      <c r="L23" s="5">
        <f>MAX(L10:L18)</f>
        <v>10280</v>
      </c>
      <c r="O23" s="8" t="s">
        <v>24</v>
      </c>
      <c r="P23" s="5">
        <f>MAX(P9:P18)</f>
        <v>3282601.9038110999</v>
      </c>
      <c r="Q23" s="5">
        <f t="shared" ref="Q23:R23" si="5">MAX(Q9:Q18)</f>
        <v>49</v>
      </c>
      <c r="R23" s="5">
        <f t="shared" si="5"/>
        <v>2385</v>
      </c>
      <c r="U23" s="8" t="s">
        <v>24</v>
      </c>
      <c r="V23" s="5">
        <f>MAX(V9:V18)</f>
        <v>3102812.22736682</v>
      </c>
      <c r="W23" s="5">
        <f t="shared" ref="W23:X23" si="6">MAX(W9:W18)</f>
        <v>45</v>
      </c>
      <c r="X23" s="5">
        <f t="shared" si="6"/>
        <v>3991</v>
      </c>
      <c r="AA23" s="8" t="s">
        <v>24</v>
      </c>
      <c r="AB23" s="5">
        <f>MAX(AB9:AB18)</f>
        <v>4540200.5615532203</v>
      </c>
      <c r="AC23" s="5">
        <f t="shared" ref="AC23:AD23" si="7">MAX(AC9:AC18)</f>
        <v>67</v>
      </c>
      <c r="AD23" s="5">
        <f t="shared" si="7"/>
        <v>0</v>
      </c>
      <c r="AG23" s="8" t="s">
        <v>24</v>
      </c>
      <c r="AH23" s="5">
        <f>MAX(AH9:AH18)</f>
        <v>2530051.4950874299</v>
      </c>
      <c r="AI23" s="5">
        <f t="shared" ref="AI23:AJ23" si="8">MAX(AI9:AI18)</f>
        <v>41</v>
      </c>
      <c r="AJ23" s="5">
        <f t="shared" si="8"/>
        <v>13854</v>
      </c>
      <c r="AM23" s="8" t="s">
        <v>24</v>
      </c>
      <c r="AN23" s="5">
        <f>MAX(AN9:AN18)</f>
        <v>1738311.2560775101</v>
      </c>
      <c r="AO23" s="5">
        <f t="shared" ref="AO23:AP23" si="9">MAX(AO9:AO18)</f>
        <v>31</v>
      </c>
      <c r="AP23" s="5">
        <f t="shared" si="9"/>
        <v>63914</v>
      </c>
      <c r="AS23" s="8" t="s">
        <v>24</v>
      </c>
      <c r="AT23" s="5">
        <f>MAX(AT9:AT18)</f>
        <v>2050264.93639824</v>
      </c>
      <c r="AU23" s="5">
        <f>MAX(AU9:AU18)</f>
        <v>39</v>
      </c>
      <c r="AV23" s="5">
        <f>MAX(AV9:AV18)</f>
        <v>108</v>
      </c>
      <c r="AY23" s="8" t="s">
        <v>24</v>
      </c>
      <c r="AZ23" s="5">
        <f>MAX(AZ10:AZ18)</f>
        <v>2806607.2697509499</v>
      </c>
      <c r="BA23" s="5">
        <f>MAX(BA10:BA18)</f>
        <v>40</v>
      </c>
      <c r="BB23" s="5">
        <f>MAX(BB10:BB18)</f>
        <v>3188</v>
      </c>
    </row>
    <row r="29" spans="3:54">
      <c r="F29" t="s">
        <v>162</v>
      </c>
      <c r="G29" t="s">
        <v>141</v>
      </c>
      <c r="H29" t="s">
        <v>142</v>
      </c>
      <c r="I29" t="s">
        <v>143</v>
      </c>
      <c r="J29" t="s">
        <v>144</v>
      </c>
    </row>
    <row r="31" spans="3:54">
      <c r="F31">
        <v>3892293.3104047291</v>
      </c>
      <c r="G31">
        <v>2158149.8470223239</v>
      </c>
      <c r="H31">
        <v>1942721.3232471342</v>
      </c>
      <c r="I31">
        <v>2919563.8311252641</v>
      </c>
      <c r="J31">
        <v>2733301.0519401496</v>
      </c>
    </row>
    <row r="32" spans="3:54">
      <c r="AB32" t="s">
        <v>162</v>
      </c>
      <c r="AC32" t="s">
        <v>141</v>
      </c>
      <c r="AD32" t="s">
        <v>142</v>
      </c>
      <c r="AE32" t="s">
        <v>143</v>
      </c>
      <c r="AF32" t="s">
        <v>144</v>
      </c>
      <c r="AG32" t="s">
        <v>164</v>
      </c>
      <c r="AH32" t="s">
        <v>165</v>
      </c>
      <c r="AI32" t="s">
        <v>166</v>
      </c>
      <c r="AJ32" t="s">
        <v>167</v>
      </c>
    </row>
    <row r="34" spans="6:36">
      <c r="F34">
        <v>60.6</v>
      </c>
      <c r="G34">
        <v>37.299999999999997</v>
      </c>
      <c r="H34">
        <v>35.5</v>
      </c>
      <c r="I34">
        <v>44.3</v>
      </c>
      <c r="J34">
        <v>41.2</v>
      </c>
      <c r="AB34">
        <v>3892293.3104047291</v>
      </c>
      <c r="AC34">
        <v>2158149.8470223239</v>
      </c>
      <c r="AD34">
        <v>1942721.3232471342</v>
      </c>
      <c r="AE34">
        <v>2919563.8311252641</v>
      </c>
      <c r="AF34">
        <v>2733301.0519401496</v>
      </c>
      <c r="AG34">
        <v>2352499.6811801721</v>
      </c>
      <c r="AH34">
        <v>1635230.236278371</v>
      </c>
      <c r="AI34">
        <v>1897872.575216335</v>
      </c>
      <c r="AJ34">
        <v>2487443.7004476236</v>
      </c>
    </row>
    <row r="37" spans="6:36">
      <c r="F37">
        <v>78662</v>
      </c>
      <c r="G37" s="15">
        <v>1367041</v>
      </c>
      <c r="H37" s="15">
        <v>1088415</v>
      </c>
      <c r="I37" s="4">
        <v>14394996</v>
      </c>
      <c r="J37" s="4">
        <v>14051167</v>
      </c>
      <c r="AB37">
        <v>60.6</v>
      </c>
      <c r="AC37">
        <v>37.299999999999997</v>
      </c>
      <c r="AD37">
        <v>35.5</v>
      </c>
      <c r="AE37">
        <v>44.3</v>
      </c>
      <c r="AF37">
        <v>41.2</v>
      </c>
      <c r="AG37">
        <v>36.9</v>
      </c>
      <c r="AH37">
        <v>29.3</v>
      </c>
      <c r="AI37">
        <v>35.5</v>
      </c>
      <c r="AJ37">
        <v>38.299999999999997</v>
      </c>
    </row>
    <row r="40" spans="6:36">
      <c r="AB40">
        <v>78662</v>
      </c>
      <c r="AC40" s="15">
        <v>1367041</v>
      </c>
      <c r="AD40" s="15">
        <v>1088415</v>
      </c>
      <c r="AE40" s="4">
        <v>14394996</v>
      </c>
      <c r="AF40" s="4">
        <v>14051167</v>
      </c>
      <c r="AG40" s="4">
        <v>845327</v>
      </c>
      <c r="AH40" s="4">
        <v>3351327</v>
      </c>
      <c r="AI40" s="4">
        <v>262226</v>
      </c>
      <c r="AJ40" s="4">
        <v>201314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4:R20"/>
  <sheetViews>
    <sheetView tabSelected="1" topLeftCell="F1" workbookViewId="0">
      <selection activeCell="O4" sqref="O4:R20"/>
    </sheetView>
  </sheetViews>
  <sheetFormatPr defaultRowHeight="14.25"/>
  <sheetData>
    <row r="4" spans="3:18">
      <c r="C4" s="5" t="s">
        <v>4</v>
      </c>
      <c r="D4" s="6" t="s">
        <v>168</v>
      </c>
      <c r="E4" s="5" t="s">
        <v>18</v>
      </c>
      <c r="F4" s="5">
        <v>72</v>
      </c>
      <c r="I4" s="5" t="s">
        <v>4</v>
      </c>
      <c r="J4" s="6" t="s">
        <v>168</v>
      </c>
      <c r="K4" s="5" t="s">
        <v>18</v>
      </c>
      <c r="L4" s="5">
        <v>54269</v>
      </c>
      <c r="O4" s="5" t="s">
        <v>4</v>
      </c>
      <c r="P4" s="6" t="s">
        <v>169</v>
      </c>
      <c r="Q4" s="5" t="s">
        <v>18</v>
      </c>
      <c r="R4" s="5">
        <v>54269</v>
      </c>
    </row>
    <row r="5" spans="3:18">
      <c r="C5" s="5" t="s">
        <v>2</v>
      </c>
      <c r="D5" s="5" t="s">
        <v>3</v>
      </c>
      <c r="E5" s="5" t="s">
        <v>13</v>
      </c>
      <c r="F5" s="5" t="s">
        <v>14</v>
      </c>
      <c r="I5" s="5" t="s">
        <v>2</v>
      </c>
      <c r="J5" s="5" t="s">
        <v>3</v>
      </c>
      <c r="K5" s="5" t="s">
        <v>13</v>
      </c>
      <c r="L5" s="5" t="s">
        <v>14</v>
      </c>
      <c r="O5" s="5" t="s">
        <v>2</v>
      </c>
      <c r="P5" s="5" t="s">
        <v>3</v>
      </c>
      <c r="Q5" s="5" t="s">
        <v>13</v>
      </c>
      <c r="R5" s="5" t="s">
        <v>14</v>
      </c>
    </row>
    <row r="6" spans="3:18">
      <c r="C6" s="5">
        <v>1</v>
      </c>
      <c r="D6" s="5">
        <v>380869.876921413</v>
      </c>
      <c r="E6" s="5">
        <v>22</v>
      </c>
      <c r="F6" s="5">
        <v>0</v>
      </c>
      <c r="I6" s="5">
        <v>1</v>
      </c>
      <c r="J6" s="5">
        <v>356053.21050319902</v>
      </c>
      <c r="K6" s="5">
        <v>17</v>
      </c>
      <c r="L6" s="5">
        <v>793</v>
      </c>
      <c r="O6" s="5">
        <v>1</v>
      </c>
      <c r="P6" s="5">
        <v>348390.18964053597</v>
      </c>
      <c r="Q6" s="5">
        <v>16</v>
      </c>
      <c r="R6" s="5">
        <v>9671</v>
      </c>
    </row>
    <row r="7" spans="3:18">
      <c r="C7" s="5">
        <v>2</v>
      </c>
      <c r="D7" s="5">
        <v>380869.876921413</v>
      </c>
      <c r="E7" s="5">
        <v>22</v>
      </c>
      <c r="F7" s="5">
        <v>0</v>
      </c>
      <c r="I7" s="5">
        <v>2</v>
      </c>
      <c r="J7" s="5">
        <v>357279.95206444402</v>
      </c>
      <c r="K7" s="5">
        <v>17</v>
      </c>
      <c r="L7" s="5">
        <v>727</v>
      </c>
      <c r="O7" s="5">
        <v>2</v>
      </c>
      <c r="P7" s="5">
        <v>351466.84014595603</v>
      </c>
      <c r="Q7" s="5">
        <v>16</v>
      </c>
      <c r="R7" s="5">
        <v>9967</v>
      </c>
    </row>
    <row r="8" spans="3:18">
      <c r="C8" s="5">
        <v>3</v>
      </c>
      <c r="D8" s="5">
        <v>380869.876921413</v>
      </c>
      <c r="E8" s="5">
        <v>22</v>
      </c>
      <c r="F8" s="5">
        <v>0</v>
      </c>
      <c r="I8" s="5">
        <v>3</v>
      </c>
      <c r="J8" s="5">
        <v>366756.46728021698</v>
      </c>
      <c r="K8" s="5">
        <v>19</v>
      </c>
      <c r="L8" s="5">
        <v>977</v>
      </c>
      <c r="O8" s="5">
        <v>3</v>
      </c>
      <c r="P8" s="5">
        <v>353217.267312654</v>
      </c>
      <c r="Q8" s="5">
        <v>16</v>
      </c>
      <c r="R8" s="5">
        <v>9785</v>
      </c>
    </row>
    <row r="9" spans="3:18">
      <c r="C9" s="5">
        <v>4</v>
      </c>
      <c r="D9" s="5">
        <v>380869.876921413</v>
      </c>
      <c r="E9" s="5">
        <v>22</v>
      </c>
      <c r="F9" s="5">
        <v>0</v>
      </c>
      <c r="I9" s="5">
        <v>4</v>
      </c>
      <c r="J9" s="5">
        <v>354475.06469918397</v>
      </c>
      <c r="K9" s="5">
        <v>16</v>
      </c>
      <c r="L9" s="5">
        <v>871</v>
      </c>
      <c r="O9" s="5">
        <v>4</v>
      </c>
      <c r="P9" s="5">
        <v>347522.11964241002</v>
      </c>
      <c r="Q9" s="5">
        <v>15</v>
      </c>
      <c r="R9" s="5">
        <v>9242</v>
      </c>
    </row>
    <row r="10" spans="3:18">
      <c r="C10" s="5">
        <v>5</v>
      </c>
      <c r="D10" s="5">
        <v>380869.876921413</v>
      </c>
      <c r="E10" s="5">
        <v>22</v>
      </c>
      <c r="F10" s="5">
        <v>0</v>
      </c>
      <c r="I10" s="5">
        <v>5</v>
      </c>
      <c r="J10" s="5">
        <v>370906.89657177997</v>
      </c>
      <c r="K10" s="5">
        <v>20</v>
      </c>
      <c r="L10" s="5">
        <v>946</v>
      </c>
      <c r="O10" s="5">
        <v>5</v>
      </c>
      <c r="P10" s="5">
        <v>350812.46613704198</v>
      </c>
      <c r="Q10" s="5">
        <v>16</v>
      </c>
      <c r="R10" s="5">
        <v>9475</v>
      </c>
    </row>
    <row r="11" spans="3:18">
      <c r="C11" s="5">
        <v>6</v>
      </c>
      <c r="D11" s="5">
        <v>380869.876921413</v>
      </c>
      <c r="E11" s="5">
        <v>22</v>
      </c>
      <c r="F11" s="5">
        <v>0</v>
      </c>
      <c r="I11" s="5">
        <v>6</v>
      </c>
      <c r="J11" s="5">
        <v>358250.77279369201</v>
      </c>
      <c r="K11" s="5">
        <v>17</v>
      </c>
      <c r="L11" s="5">
        <v>735</v>
      </c>
      <c r="O11" s="5">
        <v>6</v>
      </c>
      <c r="P11" s="5">
        <v>349927.25453239901</v>
      </c>
      <c r="Q11" s="5">
        <v>16</v>
      </c>
      <c r="R11" s="5">
        <v>9972</v>
      </c>
    </row>
    <row r="12" spans="3:18">
      <c r="C12" s="5">
        <v>7</v>
      </c>
      <c r="D12" s="5">
        <v>380869.876921413</v>
      </c>
      <c r="E12" s="5">
        <v>22</v>
      </c>
      <c r="F12" s="5">
        <v>0</v>
      </c>
      <c r="I12" s="5">
        <v>7</v>
      </c>
      <c r="J12" s="5">
        <v>379689.43657448702</v>
      </c>
      <c r="K12" s="5">
        <v>22</v>
      </c>
      <c r="L12" s="5">
        <v>984</v>
      </c>
      <c r="O12" s="5">
        <v>7</v>
      </c>
      <c r="P12" s="5">
        <v>351160.66052751697</v>
      </c>
      <c r="Q12" s="5">
        <v>16</v>
      </c>
      <c r="R12" s="5">
        <v>9988</v>
      </c>
    </row>
    <row r="13" spans="3:18">
      <c r="C13" s="5">
        <v>8</v>
      </c>
      <c r="D13" s="5">
        <v>380869.876921413</v>
      </c>
      <c r="E13" s="5">
        <v>22</v>
      </c>
      <c r="F13" s="5">
        <v>0</v>
      </c>
      <c r="I13" s="5">
        <v>8</v>
      </c>
      <c r="J13" s="5">
        <v>378759.709251386</v>
      </c>
      <c r="K13" s="5">
        <v>22</v>
      </c>
      <c r="L13" s="5">
        <v>995</v>
      </c>
      <c r="O13" s="5">
        <v>8</v>
      </c>
      <c r="P13" s="5">
        <v>354099.27243592299</v>
      </c>
      <c r="Q13" s="5">
        <v>17</v>
      </c>
      <c r="R13" s="5">
        <v>9720</v>
      </c>
    </row>
    <row r="14" spans="3:18">
      <c r="C14" s="5">
        <v>9</v>
      </c>
      <c r="D14" s="5">
        <v>380869.876921413</v>
      </c>
      <c r="E14" s="5">
        <v>22</v>
      </c>
      <c r="F14" s="5">
        <v>0</v>
      </c>
      <c r="I14" s="5">
        <v>9</v>
      </c>
      <c r="J14" s="5">
        <v>353966.65570146998</v>
      </c>
      <c r="K14" s="5">
        <v>16</v>
      </c>
      <c r="L14" s="5">
        <v>928</v>
      </c>
      <c r="O14" s="5">
        <v>9</v>
      </c>
      <c r="P14" s="5">
        <v>352347.52354206803</v>
      </c>
      <c r="Q14" s="5">
        <v>16</v>
      </c>
      <c r="R14" s="5">
        <v>9975</v>
      </c>
    </row>
    <row r="15" spans="3:18">
      <c r="C15" s="5">
        <v>10</v>
      </c>
      <c r="D15" s="5">
        <v>380869.876921413</v>
      </c>
      <c r="E15" s="5">
        <v>22</v>
      </c>
      <c r="F15" s="5">
        <v>0</v>
      </c>
      <c r="I15" s="5">
        <v>10</v>
      </c>
      <c r="J15" s="5">
        <v>358489.90090756398</v>
      </c>
      <c r="K15" s="5">
        <v>17</v>
      </c>
      <c r="L15" s="5">
        <v>679</v>
      </c>
      <c r="O15" s="5">
        <v>10</v>
      </c>
      <c r="P15" s="5">
        <v>342118.99902403401</v>
      </c>
      <c r="Q15" s="5">
        <v>14</v>
      </c>
      <c r="R15" s="5">
        <v>9867</v>
      </c>
    </row>
    <row r="16" spans="3:18" ht="15">
      <c r="C16" s="5" t="s">
        <v>0</v>
      </c>
      <c r="D16" s="7">
        <f>AVERAGE(D6:D15)</f>
        <v>380869.876921413</v>
      </c>
      <c r="E16" s="7">
        <f>AVERAGE(E6:E15)</f>
        <v>22</v>
      </c>
      <c r="F16" s="7">
        <f>AVERAGE(F6:F15)</f>
        <v>0</v>
      </c>
      <c r="I16" s="5" t="s">
        <v>0</v>
      </c>
      <c r="J16" s="7">
        <f>AVERAGE(J6:J15)</f>
        <v>363462.8066347423</v>
      </c>
      <c r="K16" s="7">
        <f>AVERAGE(K6:K15)</f>
        <v>18.3</v>
      </c>
      <c r="L16" s="7">
        <f>AVERAGE(L6:L15)</f>
        <v>863.5</v>
      </c>
      <c r="O16" s="5" t="s">
        <v>0</v>
      </c>
      <c r="P16" s="7">
        <f>AVERAGE(P6:P15)</f>
        <v>350106.25929405389</v>
      </c>
      <c r="Q16" s="7">
        <f>AVERAGE(Q6:Q15)</f>
        <v>15.8</v>
      </c>
      <c r="R16" s="7">
        <f>AVERAGE(R6:R15)</f>
        <v>9766.2000000000007</v>
      </c>
    </row>
    <row r="17" spans="3:18" ht="15">
      <c r="C17" s="5" t="s">
        <v>1</v>
      </c>
      <c r="D17" s="7">
        <f>MEDIAN(D6:D15)</f>
        <v>380869.876921413</v>
      </c>
      <c r="E17" s="7">
        <f>MEDIAN(E6:E15)</f>
        <v>22</v>
      </c>
      <c r="F17" s="7">
        <f>MEDIAN(F6:F15)</f>
        <v>0</v>
      </c>
      <c r="I17" s="5" t="s">
        <v>1</v>
      </c>
      <c r="J17" s="7">
        <f>MEDIAN(J6:J15)</f>
        <v>358370.33685062802</v>
      </c>
      <c r="K17" s="7">
        <f>MEDIAN(K6:K15)</f>
        <v>17</v>
      </c>
      <c r="L17" s="7">
        <f>MEDIAN(L6:L15)</f>
        <v>899.5</v>
      </c>
      <c r="O17" s="5" t="s">
        <v>1</v>
      </c>
      <c r="P17" s="7">
        <f>MEDIAN(P6:P15)</f>
        <v>350986.56333227945</v>
      </c>
      <c r="Q17" s="7">
        <f>MEDIAN(Q6:Q15)</f>
        <v>16</v>
      </c>
      <c r="R17" s="7">
        <f>MEDIAN(R6:R15)</f>
        <v>9826</v>
      </c>
    </row>
    <row r="18" spans="3:18" ht="15">
      <c r="C18" s="5" t="s">
        <v>6</v>
      </c>
      <c r="D18" s="7">
        <f>STDEV(D6:D15)</f>
        <v>0</v>
      </c>
      <c r="E18" s="7">
        <f>STDEV(E6:E15)</f>
        <v>0</v>
      </c>
      <c r="F18" s="7">
        <f>STDEV(F6:F15)</f>
        <v>0</v>
      </c>
      <c r="I18" s="5" t="s">
        <v>6</v>
      </c>
      <c r="J18" s="7">
        <f>STDEV(J6:J15)</f>
        <v>9885.6950834835097</v>
      </c>
      <c r="K18" s="7">
        <f>STDEV(K6:K15)</f>
        <v>2.3118054512532913</v>
      </c>
      <c r="L18" s="7">
        <f>STDEV(L6:L15)</f>
        <v>120.12609116165304</v>
      </c>
      <c r="O18" s="5" t="s">
        <v>6</v>
      </c>
      <c r="P18" s="7">
        <f>STDEV(P6:P15)</f>
        <v>3457.013848100426</v>
      </c>
      <c r="Q18" s="7">
        <f>STDEV(Q6:Q15)</f>
        <v>0.78881063774660909</v>
      </c>
      <c r="R18" s="7">
        <f>STDEV(R6:R15)</f>
        <v>248.72153103421235</v>
      </c>
    </row>
    <row r="19" spans="3:18">
      <c r="C19" s="8" t="s">
        <v>23</v>
      </c>
      <c r="D19" s="5">
        <f>MIN(D6:D15)</f>
        <v>380869.876921413</v>
      </c>
      <c r="E19" s="5">
        <f t="shared" ref="E19:F19" si="0">MIN(E6:E15)</f>
        <v>22</v>
      </c>
      <c r="F19" s="5">
        <f t="shared" si="0"/>
        <v>0</v>
      </c>
      <c r="I19" s="8" t="s">
        <v>23</v>
      </c>
      <c r="J19" s="5">
        <f>MIN(J6:J15)</f>
        <v>353966.65570146998</v>
      </c>
      <c r="K19" s="5">
        <f t="shared" ref="K19:L19" si="1">MIN(K6:K15)</f>
        <v>16</v>
      </c>
      <c r="L19" s="5">
        <f t="shared" si="1"/>
        <v>679</v>
      </c>
      <c r="O19" s="8" t="s">
        <v>23</v>
      </c>
      <c r="P19" s="5">
        <f>MIN(P6:P15)</f>
        <v>342118.99902403401</v>
      </c>
      <c r="Q19" s="5">
        <f t="shared" ref="Q19:R19" si="2">MIN(Q6:Q15)</f>
        <v>14</v>
      </c>
      <c r="R19" s="5">
        <f t="shared" si="2"/>
        <v>9242</v>
      </c>
    </row>
    <row r="20" spans="3:18">
      <c r="C20" s="8" t="s">
        <v>24</v>
      </c>
      <c r="D20" s="5">
        <f>MAX(D6:D15)</f>
        <v>380869.876921413</v>
      </c>
      <c r="E20" s="5">
        <f t="shared" ref="E20:F20" si="3">MAX(E6:E15)</f>
        <v>22</v>
      </c>
      <c r="F20" s="5">
        <f t="shared" si="3"/>
        <v>0</v>
      </c>
      <c r="I20" s="8" t="s">
        <v>24</v>
      </c>
      <c r="J20" s="5">
        <f>MAX(J6:J15)</f>
        <v>379689.43657448702</v>
      </c>
      <c r="K20" s="5">
        <f t="shared" ref="K20:L20" si="4">MAX(K6:K15)</f>
        <v>22</v>
      </c>
      <c r="L20" s="5">
        <f t="shared" si="4"/>
        <v>995</v>
      </c>
      <c r="O20" s="8" t="s">
        <v>24</v>
      </c>
      <c r="P20" s="5">
        <f>MAX(P6:P15)</f>
        <v>354099.27243592299</v>
      </c>
      <c r="Q20" s="5">
        <f t="shared" ref="Q20:R20" si="5">MAX(Q6:Q15)</f>
        <v>17</v>
      </c>
      <c r="R20" s="5">
        <f t="shared" si="5"/>
        <v>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6:AC170"/>
  <sheetViews>
    <sheetView topLeftCell="A16" workbookViewId="0">
      <selection activeCell="N82" sqref="N82:Q98"/>
    </sheetView>
  </sheetViews>
  <sheetFormatPr defaultRowHeight="14.25"/>
  <sheetData>
    <row r="6" spans="2:14" ht="15">
      <c r="B6" s="2" t="s">
        <v>10</v>
      </c>
    </row>
    <row r="8" spans="2:14">
      <c r="B8" s="3">
        <v>0</v>
      </c>
    </row>
    <row r="10" spans="2:14">
      <c r="B10" s="4"/>
      <c r="C10" s="4"/>
      <c r="D10" s="4"/>
      <c r="E10" s="4"/>
    </row>
    <row r="11" spans="2:14">
      <c r="B11" s="5" t="s">
        <v>4</v>
      </c>
      <c r="C11" s="6" t="s">
        <v>39</v>
      </c>
      <c r="D11" s="5" t="s">
        <v>18</v>
      </c>
      <c r="E11" s="5">
        <v>2619652</v>
      </c>
    </row>
    <row r="12" spans="2:14">
      <c r="B12" s="5" t="s">
        <v>2</v>
      </c>
      <c r="C12" s="5" t="s">
        <v>3</v>
      </c>
      <c r="D12" s="5" t="s">
        <v>13</v>
      </c>
      <c r="E12" s="5" t="s">
        <v>14</v>
      </c>
    </row>
    <row r="13" spans="2:14">
      <c r="B13" s="5">
        <v>1</v>
      </c>
      <c r="C13" s="5">
        <v>5089534.76841255</v>
      </c>
      <c r="D13" s="5">
        <v>68</v>
      </c>
      <c r="E13" s="5">
        <v>8</v>
      </c>
    </row>
    <row r="14" spans="2:14">
      <c r="B14" s="5">
        <v>2</v>
      </c>
      <c r="C14" s="5">
        <v>4098072.1119404398</v>
      </c>
      <c r="D14" s="5">
        <v>62</v>
      </c>
      <c r="E14" s="5">
        <v>27</v>
      </c>
    </row>
    <row r="15" spans="2:14">
      <c r="B15" s="5">
        <v>3</v>
      </c>
      <c r="C15" s="5">
        <v>4118700.0990951099</v>
      </c>
      <c r="D15" s="5">
        <v>60</v>
      </c>
      <c r="E15" s="5">
        <v>11</v>
      </c>
      <c r="I15">
        <v>0</v>
      </c>
      <c r="J15">
        <v>5</v>
      </c>
      <c r="K15">
        <v>30</v>
      </c>
      <c r="L15">
        <v>40</v>
      </c>
      <c r="M15">
        <v>50</v>
      </c>
      <c r="N15">
        <v>75</v>
      </c>
    </row>
    <row r="16" spans="2:14">
      <c r="B16" s="5">
        <v>4</v>
      </c>
      <c r="C16" s="5">
        <v>4240464.0879900903</v>
      </c>
      <c r="D16" s="5">
        <v>65</v>
      </c>
      <c r="E16" s="5">
        <v>1</v>
      </c>
      <c r="I16">
        <v>4286986.4237770485</v>
      </c>
      <c r="J16">
        <v>3945514.3097202256</v>
      </c>
      <c r="K16">
        <v>3384039.6796238841</v>
      </c>
      <c r="L16">
        <v>3194446.4268818218</v>
      </c>
      <c r="M16">
        <v>3253156.2255286411</v>
      </c>
      <c r="N16">
        <v>3287685.4228132954</v>
      </c>
    </row>
    <row r="17" spans="2:26">
      <c r="B17" s="5">
        <v>5</v>
      </c>
      <c r="C17" s="5">
        <v>4470945.49431065</v>
      </c>
      <c r="D17" s="5">
        <v>66</v>
      </c>
      <c r="E17" s="5">
        <v>29</v>
      </c>
      <c r="I17">
        <v>4286986.4237770485</v>
      </c>
      <c r="J17">
        <v>3810482.204370691</v>
      </c>
      <c r="K17">
        <v>3772711.4901156574</v>
      </c>
      <c r="L17">
        <v>4169113.5503866868</v>
      </c>
      <c r="M17">
        <v>4135085.0933063095</v>
      </c>
      <c r="N17">
        <v>4194112.9807227342</v>
      </c>
    </row>
    <row r="18" spans="2:26">
      <c r="B18" s="5">
        <v>6</v>
      </c>
      <c r="C18" s="5">
        <v>3906680.0838143001</v>
      </c>
      <c r="D18" s="5">
        <v>59</v>
      </c>
      <c r="E18" s="5">
        <v>22</v>
      </c>
    </row>
    <row r="19" spans="2:26">
      <c r="B19" s="5">
        <v>7</v>
      </c>
      <c r="C19" s="5">
        <v>4396063.5915128198</v>
      </c>
      <c r="D19" s="5">
        <v>62</v>
      </c>
      <c r="E19" s="5">
        <v>64</v>
      </c>
    </row>
    <row r="20" spans="2:26">
      <c r="B20" s="5">
        <v>8</v>
      </c>
      <c r="C20" s="5">
        <v>4491825.55145445</v>
      </c>
      <c r="D20" s="5">
        <v>62</v>
      </c>
      <c r="E20" s="5">
        <v>4</v>
      </c>
    </row>
    <row r="21" spans="2:26">
      <c r="B21" s="5">
        <v>9</v>
      </c>
      <c r="C21" s="5">
        <v>3997414.0064824498</v>
      </c>
      <c r="D21" s="5">
        <v>57</v>
      </c>
      <c r="E21" s="5">
        <v>65</v>
      </c>
    </row>
    <row r="22" spans="2:26">
      <c r="B22" s="5">
        <v>10</v>
      </c>
      <c r="C22" s="5">
        <v>4060164.44275762</v>
      </c>
      <c r="D22" s="5">
        <v>61</v>
      </c>
      <c r="E22" s="5">
        <v>6</v>
      </c>
    </row>
    <row r="23" spans="2:26" ht="15">
      <c r="B23" s="5" t="s">
        <v>0</v>
      </c>
      <c r="C23" s="7">
        <f>AVERAGE(C13:C22)</f>
        <v>4286986.4237770485</v>
      </c>
      <c r="D23" s="7">
        <f>AVERAGE(D13:D22)</f>
        <v>62.2</v>
      </c>
      <c r="E23" s="7">
        <f>AVERAGE(E13:E22)</f>
        <v>23.7</v>
      </c>
    </row>
    <row r="24" spans="2:26" ht="15">
      <c r="B24" s="5" t="s">
        <v>1</v>
      </c>
      <c r="C24" s="7">
        <f>MEDIAN(C13:C22)</f>
        <v>4179582.0935426001</v>
      </c>
      <c r="D24" s="7">
        <f>MEDIAN(D13:D22)</f>
        <v>62</v>
      </c>
      <c r="E24" s="7">
        <f>MEDIAN(E13:E22)</f>
        <v>16.5</v>
      </c>
    </row>
    <row r="25" spans="2:26" ht="15">
      <c r="B25" s="5" t="s">
        <v>6</v>
      </c>
      <c r="C25" s="7">
        <f>STDEV(C13:C22)</f>
        <v>346071.31924305751</v>
      </c>
      <c r="D25" s="7">
        <f>STDEV(D13:D22)</f>
        <v>3.3266599866332398</v>
      </c>
      <c r="E25" s="7">
        <f>STDEV(E13:E22)</f>
        <v>23.561031858181046</v>
      </c>
    </row>
    <row r="26" spans="2:26">
      <c r="B26" s="8" t="s">
        <v>23</v>
      </c>
      <c r="C26" s="5">
        <f>MIN(C13:C22)</f>
        <v>3906680.0838143001</v>
      </c>
      <c r="D26" s="5">
        <f t="shared" ref="D26:E26" si="0">MIN(D13:D22)</f>
        <v>57</v>
      </c>
      <c r="E26" s="5">
        <f t="shared" si="0"/>
        <v>1</v>
      </c>
    </row>
    <row r="27" spans="2:26">
      <c r="B27" s="8" t="s">
        <v>24</v>
      </c>
      <c r="C27" s="5">
        <f>MAX(C13:C22)</f>
        <v>5089534.76841255</v>
      </c>
      <c r="D27" s="5">
        <f t="shared" ref="D27:E27" si="1">MAX(D13:D22)</f>
        <v>68</v>
      </c>
      <c r="E27" s="5">
        <f t="shared" si="1"/>
        <v>65</v>
      </c>
    </row>
    <row r="29" spans="2:26" ht="15">
      <c r="B29" s="2" t="s">
        <v>11</v>
      </c>
    </row>
    <row r="30" spans="2:26">
      <c r="B30" s="3">
        <v>0.05</v>
      </c>
      <c r="H30" s="3">
        <v>0.3</v>
      </c>
      <c r="N30" s="3">
        <v>0.5</v>
      </c>
      <c r="T30" s="3">
        <v>0.75</v>
      </c>
      <c r="Z30" s="3">
        <v>0.4</v>
      </c>
    </row>
    <row r="33" spans="2:29">
      <c r="B33" s="5" t="s">
        <v>4</v>
      </c>
      <c r="C33" s="6" t="s">
        <v>40</v>
      </c>
      <c r="D33" s="5" t="s">
        <v>18</v>
      </c>
      <c r="E33" s="5">
        <v>2565201</v>
      </c>
      <c r="H33" s="5" t="s">
        <v>4</v>
      </c>
      <c r="I33" s="6" t="s">
        <v>42</v>
      </c>
      <c r="J33" s="5" t="s">
        <v>18</v>
      </c>
      <c r="K33" s="5">
        <v>2205441</v>
      </c>
      <c r="N33" s="5" t="s">
        <v>4</v>
      </c>
      <c r="O33" s="6" t="s">
        <v>44</v>
      </c>
      <c r="P33" s="5" t="s">
        <v>18</v>
      </c>
      <c r="Q33" s="5">
        <v>2655155</v>
      </c>
      <c r="T33" s="5" t="s">
        <v>4</v>
      </c>
      <c r="U33" s="6" t="s">
        <v>45</v>
      </c>
      <c r="V33" s="5" t="s">
        <v>18</v>
      </c>
      <c r="W33" s="5">
        <v>2557305</v>
      </c>
      <c r="Z33" s="5" t="s">
        <v>4</v>
      </c>
      <c r="AA33" s="6" t="s">
        <v>47</v>
      </c>
      <c r="AB33" s="5" t="s">
        <v>18</v>
      </c>
      <c r="AC33" s="5">
        <v>2564454</v>
      </c>
    </row>
    <row r="34" spans="2:29">
      <c r="B34" s="5" t="s">
        <v>2</v>
      </c>
      <c r="C34" s="5" t="s">
        <v>3</v>
      </c>
      <c r="D34" s="5" t="s">
        <v>13</v>
      </c>
      <c r="E34" s="5" t="s">
        <v>14</v>
      </c>
      <c r="H34" s="5" t="s">
        <v>2</v>
      </c>
      <c r="I34" s="5" t="s">
        <v>3</v>
      </c>
      <c r="J34" s="5" t="s">
        <v>13</v>
      </c>
      <c r="K34" s="5" t="s">
        <v>14</v>
      </c>
      <c r="N34" s="5" t="s">
        <v>2</v>
      </c>
      <c r="O34" s="5" t="s">
        <v>3</v>
      </c>
      <c r="P34" s="5" t="s">
        <v>13</v>
      </c>
      <c r="Q34" s="5" t="s">
        <v>14</v>
      </c>
      <c r="T34" s="5" t="s">
        <v>2</v>
      </c>
      <c r="U34" s="5" t="s">
        <v>3</v>
      </c>
      <c r="V34" s="5" t="s">
        <v>13</v>
      </c>
      <c r="W34" s="5" t="s">
        <v>14</v>
      </c>
      <c r="Z34" s="5" t="s">
        <v>2</v>
      </c>
      <c r="AA34" s="5" t="s">
        <v>3</v>
      </c>
      <c r="AB34" s="5" t="s">
        <v>13</v>
      </c>
      <c r="AC34" s="5" t="s">
        <v>14</v>
      </c>
    </row>
    <row r="35" spans="2:29">
      <c r="B35" s="5">
        <v>1</v>
      </c>
      <c r="C35" s="5">
        <v>3993482.8194248299</v>
      </c>
      <c r="D35" s="5">
        <v>63</v>
      </c>
      <c r="E35" s="5">
        <v>1</v>
      </c>
      <c r="H35" s="5">
        <v>1</v>
      </c>
      <c r="I35" s="5">
        <v>3337764.8757391199</v>
      </c>
      <c r="J35" s="5">
        <v>52</v>
      </c>
      <c r="K35" s="5">
        <v>998</v>
      </c>
      <c r="N35" s="5">
        <v>1</v>
      </c>
      <c r="O35" s="5">
        <v>3020945.4617607901</v>
      </c>
      <c r="P35" s="5">
        <v>52</v>
      </c>
      <c r="Q35" s="5">
        <v>999</v>
      </c>
      <c r="T35" s="5">
        <v>1</v>
      </c>
      <c r="U35" s="5">
        <v>3449933.8455906198</v>
      </c>
      <c r="V35" s="5">
        <v>54</v>
      </c>
      <c r="W35" s="5">
        <v>999</v>
      </c>
      <c r="Z35" s="5">
        <v>1</v>
      </c>
      <c r="AA35" s="5">
        <v>3471594.4213703801</v>
      </c>
      <c r="AB35" s="5">
        <v>53</v>
      </c>
      <c r="AC35" s="5">
        <v>981</v>
      </c>
    </row>
    <row r="36" spans="2:29">
      <c r="B36" s="5">
        <v>2</v>
      </c>
      <c r="C36" s="5">
        <v>3266369.04513242</v>
      </c>
      <c r="D36" s="5">
        <v>57</v>
      </c>
      <c r="E36" s="5">
        <v>992</v>
      </c>
      <c r="H36" s="5">
        <v>2</v>
      </c>
      <c r="I36" s="5">
        <v>3759530.7662519701</v>
      </c>
      <c r="J36" s="5">
        <v>58</v>
      </c>
      <c r="K36" s="5">
        <v>1000</v>
      </c>
      <c r="N36" s="5">
        <v>2</v>
      </c>
      <c r="O36" s="5">
        <v>3485479.7613186799</v>
      </c>
      <c r="P36" s="5">
        <v>55</v>
      </c>
      <c r="Q36" s="5">
        <v>998</v>
      </c>
      <c r="T36" s="5">
        <v>2</v>
      </c>
      <c r="U36" s="5">
        <v>2945246.0173838101</v>
      </c>
      <c r="V36" s="5">
        <v>48</v>
      </c>
      <c r="W36" s="5">
        <v>983</v>
      </c>
      <c r="Z36" s="5">
        <v>2</v>
      </c>
      <c r="AA36" s="5">
        <v>2874558.90660469</v>
      </c>
      <c r="AB36" s="5">
        <v>45</v>
      </c>
      <c r="AC36" s="5">
        <v>987</v>
      </c>
    </row>
    <row r="37" spans="2:29">
      <c r="B37" s="5">
        <v>3</v>
      </c>
      <c r="C37" s="5">
        <v>4365261.2833245303</v>
      </c>
      <c r="D37" s="5">
        <v>60</v>
      </c>
      <c r="E37" s="5">
        <v>999</v>
      </c>
      <c r="H37" s="5">
        <v>3</v>
      </c>
      <c r="I37" s="5">
        <v>3176768.3489420698</v>
      </c>
      <c r="J37" s="5">
        <v>51</v>
      </c>
      <c r="K37" s="5">
        <v>994</v>
      </c>
      <c r="N37" s="5">
        <v>3</v>
      </c>
      <c r="O37" s="5">
        <v>3312413.1555775302</v>
      </c>
      <c r="P37" s="5">
        <v>52</v>
      </c>
      <c r="Q37" s="5">
        <v>1000</v>
      </c>
      <c r="T37" s="5">
        <v>3</v>
      </c>
      <c r="U37" s="5">
        <v>3516620.9697827701</v>
      </c>
      <c r="V37" s="5">
        <v>49</v>
      </c>
      <c r="W37" s="5">
        <v>1000</v>
      </c>
      <c r="Z37" s="5">
        <v>3</v>
      </c>
      <c r="AA37" s="5">
        <v>3010509.9351838101</v>
      </c>
      <c r="AB37" s="5">
        <v>52</v>
      </c>
      <c r="AC37" s="5">
        <v>1000</v>
      </c>
    </row>
    <row r="38" spans="2:29">
      <c r="B38" s="5">
        <v>4</v>
      </c>
      <c r="C38" s="5">
        <v>3807604.10110053</v>
      </c>
      <c r="D38" s="5">
        <v>57</v>
      </c>
      <c r="E38" s="5">
        <v>994</v>
      </c>
      <c r="H38" s="5">
        <v>4</v>
      </c>
      <c r="I38" s="5">
        <v>2990696.3324829098</v>
      </c>
      <c r="J38" s="5">
        <v>53</v>
      </c>
      <c r="K38" s="5">
        <v>998</v>
      </c>
      <c r="N38" s="5">
        <v>4</v>
      </c>
      <c r="O38" s="5">
        <v>3554839.1870134999</v>
      </c>
      <c r="P38" s="5">
        <v>57</v>
      </c>
      <c r="Q38" s="5">
        <v>1000</v>
      </c>
      <c r="T38" s="5">
        <v>4</v>
      </c>
      <c r="U38" s="5">
        <v>3317238.2907511499</v>
      </c>
      <c r="V38" s="5">
        <v>47</v>
      </c>
      <c r="W38" s="5">
        <v>999</v>
      </c>
      <c r="Z38" s="5">
        <v>4</v>
      </c>
      <c r="AA38" s="5">
        <v>3019381.7770483298</v>
      </c>
      <c r="AB38" s="5">
        <v>50</v>
      </c>
      <c r="AC38" s="5">
        <v>891</v>
      </c>
    </row>
    <row r="39" spans="2:29">
      <c r="B39" s="5">
        <v>5</v>
      </c>
      <c r="C39" s="5">
        <v>3069514.6792157898</v>
      </c>
      <c r="D39" s="5">
        <v>52</v>
      </c>
      <c r="E39" s="5">
        <v>998</v>
      </c>
      <c r="H39" s="5">
        <v>5</v>
      </c>
      <c r="I39" s="5">
        <v>3079102.0713472301</v>
      </c>
      <c r="J39" s="5">
        <v>50</v>
      </c>
      <c r="K39" s="5">
        <v>1000</v>
      </c>
      <c r="N39" s="5">
        <v>5</v>
      </c>
      <c r="O39" s="5">
        <v>3264875.3161213701</v>
      </c>
      <c r="P39" s="5">
        <v>52</v>
      </c>
      <c r="Q39" s="5">
        <v>999</v>
      </c>
      <c r="T39" s="5">
        <v>5</v>
      </c>
      <c r="U39" s="5">
        <v>2859944.5619080001</v>
      </c>
      <c r="V39" s="5">
        <v>48</v>
      </c>
      <c r="W39" s="5">
        <v>999</v>
      </c>
      <c r="Z39" s="5">
        <v>5</v>
      </c>
      <c r="AA39" s="5">
        <v>3157839.3877362101</v>
      </c>
      <c r="AB39" s="5">
        <v>50</v>
      </c>
      <c r="AC39" s="5">
        <v>997</v>
      </c>
    </row>
    <row r="40" spans="2:29">
      <c r="B40" s="5">
        <v>6</v>
      </c>
      <c r="C40" s="5">
        <v>4704330.25395035</v>
      </c>
      <c r="D40" s="5">
        <v>67</v>
      </c>
      <c r="E40" s="5">
        <v>995</v>
      </c>
      <c r="H40" s="5">
        <v>6</v>
      </c>
      <c r="I40" s="5">
        <v>3483510.3858654201</v>
      </c>
      <c r="J40" s="5">
        <v>56</v>
      </c>
      <c r="K40" s="5">
        <v>994</v>
      </c>
      <c r="N40" s="5">
        <v>6</v>
      </c>
      <c r="O40" s="5">
        <v>2806959.06503683</v>
      </c>
      <c r="P40" s="5">
        <v>49</v>
      </c>
      <c r="Q40" s="5">
        <v>988</v>
      </c>
      <c r="T40" s="5">
        <v>6</v>
      </c>
      <c r="U40" s="5">
        <v>3228357.8953870698</v>
      </c>
      <c r="V40" s="5">
        <v>50</v>
      </c>
      <c r="W40" s="5">
        <v>1000</v>
      </c>
      <c r="Z40" s="5">
        <v>6</v>
      </c>
      <c r="AA40" s="5">
        <v>3474938.5252985298</v>
      </c>
      <c r="AB40" s="5">
        <v>55</v>
      </c>
      <c r="AC40" s="5">
        <v>990</v>
      </c>
    </row>
    <row r="41" spans="2:29">
      <c r="B41" s="5">
        <v>7</v>
      </c>
      <c r="C41" s="5">
        <v>4093629.41145971</v>
      </c>
      <c r="D41" s="5">
        <v>59</v>
      </c>
      <c r="E41" s="5">
        <v>985</v>
      </c>
      <c r="H41" s="5">
        <v>7</v>
      </c>
      <c r="I41" s="5">
        <v>3413233.8651367598</v>
      </c>
      <c r="J41" s="5">
        <v>54</v>
      </c>
      <c r="K41" s="5">
        <v>986</v>
      </c>
      <c r="N41" s="5">
        <v>7</v>
      </c>
      <c r="O41" s="5">
        <v>3648073.8642855901</v>
      </c>
      <c r="P41" s="5">
        <v>55</v>
      </c>
      <c r="Q41" s="5">
        <v>999</v>
      </c>
      <c r="T41" s="5">
        <v>7</v>
      </c>
      <c r="U41" s="5">
        <v>3346824.8524529901</v>
      </c>
      <c r="V41" s="5">
        <v>51</v>
      </c>
      <c r="W41" s="5">
        <v>990</v>
      </c>
      <c r="Z41" s="5">
        <v>7</v>
      </c>
      <c r="AA41" s="5">
        <v>3387021.1742259501</v>
      </c>
      <c r="AB41" s="5">
        <v>51</v>
      </c>
      <c r="AC41" s="5">
        <v>999</v>
      </c>
    </row>
    <row r="42" spans="2:29">
      <c r="B42" s="5">
        <v>8</v>
      </c>
      <c r="C42" s="5">
        <v>4294932.5811271602</v>
      </c>
      <c r="D42" s="5">
        <v>58</v>
      </c>
      <c r="E42" s="5">
        <v>998</v>
      </c>
      <c r="H42" s="5">
        <v>8</v>
      </c>
      <c r="I42" s="5">
        <v>3248207.6152305501</v>
      </c>
      <c r="J42" s="5">
        <v>57</v>
      </c>
      <c r="K42" s="5">
        <v>996</v>
      </c>
      <c r="N42" s="5">
        <v>8</v>
      </c>
      <c r="O42" s="5">
        <v>2885486.5485892799</v>
      </c>
      <c r="P42" s="5">
        <v>50</v>
      </c>
      <c r="Q42" s="5">
        <v>996</v>
      </c>
      <c r="T42" s="5">
        <v>8</v>
      </c>
      <c r="U42" s="5">
        <v>3186694.1659897501</v>
      </c>
      <c r="V42" s="5">
        <v>49</v>
      </c>
      <c r="W42" s="5">
        <v>991</v>
      </c>
      <c r="Z42" s="5">
        <v>8</v>
      </c>
      <c r="AA42" s="5">
        <v>2768551.3532427601</v>
      </c>
      <c r="AB42" s="5">
        <v>47</v>
      </c>
      <c r="AC42" s="5">
        <v>999</v>
      </c>
    </row>
    <row r="43" spans="2:29">
      <c r="B43" s="5">
        <v>9</v>
      </c>
      <c r="C43" s="5">
        <v>4248590.5596993398</v>
      </c>
      <c r="D43" s="5">
        <v>61</v>
      </c>
      <c r="E43" s="5">
        <v>973</v>
      </c>
      <c r="H43" s="5">
        <v>9</v>
      </c>
      <c r="I43" s="5">
        <v>3382583.9090308398</v>
      </c>
      <c r="J43" s="5">
        <v>53</v>
      </c>
      <c r="K43" s="5">
        <v>997</v>
      </c>
      <c r="N43" s="5">
        <v>9</v>
      </c>
      <c r="O43" s="5">
        <v>3218174.1575151798</v>
      </c>
      <c r="P43" s="5">
        <v>52</v>
      </c>
      <c r="Q43" s="5">
        <v>995</v>
      </c>
      <c r="T43" s="5">
        <v>9</v>
      </c>
      <c r="U43" s="5">
        <v>3551032.9318422098</v>
      </c>
      <c r="V43" s="5">
        <v>55</v>
      </c>
      <c r="W43" s="5">
        <v>998</v>
      </c>
      <c r="Z43" s="5">
        <v>9</v>
      </c>
      <c r="AA43" s="5">
        <v>3459673.6574215698</v>
      </c>
      <c r="AB43" s="5">
        <v>53</v>
      </c>
      <c r="AC43" s="5">
        <v>998</v>
      </c>
    </row>
    <row r="44" spans="2:29">
      <c r="B44" s="5">
        <v>10</v>
      </c>
      <c r="C44" s="5">
        <v>3611428.3627676</v>
      </c>
      <c r="D44" s="5">
        <v>55</v>
      </c>
      <c r="E44" s="5">
        <v>985</v>
      </c>
      <c r="H44" s="5">
        <v>10</v>
      </c>
      <c r="I44" s="5">
        <v>3968998.6262119701</v>
      </c>
      <c r="J44" s="5">
        <v>60</v>
      </c>
      <c r="K44" s="5">
        <v>1000</v>
      </c>
      <c r="N44" s="5">
        <v>10</v>
      </c>
      <c r="O44" s="5">
        <v>3334315.73806766</v>
      </c>
      <c r="P44" s="5">
        <v>51</v>
      </c>
      <c r="Q44" s="5">
        <v>998</v>
      </c>
      <c r="T44" s="5">
        <v>10</v>
      </c>
      <c r="U44" s="5">
        <v>3474960.69704459</v>
      </c>
      <c r="V44" s="5">
        <v>54</v>
      </c>
      <c r="W44" s="5">
        <v>984</v>
      </c>
      <c r="Z44" s="5">
        <v>10</v>
      </c>
      <c r="AA44" s="5">
        <v>3320395.1306859902</v>
      </c>
      <c r="AB44" s="5">
        <v>56</v>
      </c>
      <c r="AC44" s="5">
        <v>997</v>
      </c>
    </row>
    <row r="45" spans="2:29" ht="15">
      <c r="B45" s="5" t="s">
        <v>0</v>
      </c>
      <c r="C45" s="7">
        <f>AVERAGE(C35:C44)</f>
        <v>3945514.3097202256</v>
      </c>
      <c r="D45" s="7">
        <f>AVERAGE(D35:D44)</f>
        <v>58.9</v>
      </c>
      <c r="E45" s="7">
        <f>AVERAGE(E35:E44)</f>
        <v>892</v>
      </c>
      <c r="H45" s="5" t="s">
        <v>0</v>
      </c>
      <c r="I45" s="7">
        <f>AVERAGE(I35:I44)</f>
        <v>3384039.6796238841</v>
      </c>
      <c r="J45" s="7">
        <f>AVERAGE(J35:J44)</f>
        <v>54.4</v>
      </c>
      <c r="K45" s="7">
        <f>AVERAGE(K35:K44)</f>
        <v>996.3</v>
      </c>
      <c r="N45" s="5" t="s">
        <v>0</v>
      </c>
      <c r="O45" s="7">
        <f>AVERAGE(O35:O44)</f>
        <v>3253156.2255286411</v>
      </c>
      <c r="P45" s="7">
        <f>AVERAGE(P35:P44)</f>
        <v>52.5</v>
      </c>
      <c r="Q45" s="7">
        <f>AVERAGE(Q35:Q44)</f>
        <v>997.2</v>
      </c>
      <c r="T45" s="5" t="s">
        <v>0</v>
      </c>
      <c r="U45" s="7">
        <f>AVERAGE(U35:U44)</f>
        <v>3287685.4228132954</v>
      </c>
      <c r="V45" s="7">
        <f>AVERAGE(V35:V44)</f>
        <v>50.5</v>
      </c>
      <c r="W45" s="7">
        <f>AVERAGE(W35:W44)</f>
        <v>994.3</v>
      </c>
      <c r="Z45" s="5" t="s">
        <v>0</v>
      </c>
      <c r="AA45" s="7">
        <f>AVERAGE(AA35:AA44)</f>
        <v>3194446.4268818218</v>
      </c>
      <c r="AB45" s="7">
        <f>AVERAGE(AB35:AB44)</f>
        <v>51.2</v>
      </c>
      <c r="AC45" s="7">
        <f>AVERAGE(AC35:AC44)</f>
        <v>983.9</v>
      </c>
    </row>
    <row r="46" spans="2:29" ht="15">
      <c r="B46" s="5" t="s">
        <v>1</v>
      </c>
      <c r="C46" s="7">
        <f>MEDIAN(C35:C44)</f>
        <v>4043556.1154422699</v>
      </c>
      <c r="D46" s="7">
        <f>MEDIAN(D35:D44)</f>
        <v>58.5</v>
      </c>
      <c r="E46" s="7">
        <f>MEDIAN(E35:E44)</f>
        <v>993</v>
      </c>
      <c r="H46" s="5" t="s">
        <v>1</v>
      </c>
      <c r="I46" s="7">
        <f>MEDIAN(I35:I44)</f>
        <v>3360174.3923849799</v>
      </c>
      <c r="J46" s="7">
        <f>MEDIAN(J35:J44)</f>
        <v>53.5</v>
      </c>
      <c r="K46" s="7">
        <f>MEDIAN(K35:K44)</f>
        <v>997.5</v>
      </c>
      <c r="N46" s="5" t="s">
        <v>1</v>
      </c>
      <c r="O46" s="7">
        <f>MEDIAN(O35:O44)</f>
        <v>3288644.2358494503</v>
      </c>
      <c r="P46" s="7">
        <f>MEDIAN(P35:P44)</f>
        <v>52</v>
      </c>
      <c r="Q46" s="7">
        <f>MEDIAN(Q35:Q44)</f>
        <v>998.5</v>
      </c>
      <c r="T46" s="5" t="s">
        <v>1</v>
      </c>
      <c r="U46" s="7">
        <f>MEDIAN(U35:U44)</f>
        <v>3332031.5716020698</v>
      </c>
      <c r="V46" s="7">
        <f>MEDIAN(V35:V44)</f>
        <v>49.5</v>
      </c>
      <c r="W46" s="7">
        <f>MEDIAN(W35:W44)</f>
        <v>998.5</v>
      </c>
      <c r="Z46" s="5" t="s">
        <v>1</v>
      </c>
      <c r="AA46" s="7">
        <f>MEDIAN(AA35:AA44)</f>
        <v>3239117.2592111002</v>
      </c>
      <c r="AB46" s="7">
        <f>MEDIAN(AB35:AB44)</f>
        <v>51.5</v>
      </c>
      <c r="AC46" s="7">
        <f>MEDIAN(AC35:AC44)</f>
        <v>997</v>
      </c>
    </row>
    <row r="47" spans="2:29" ht="15">
      <c r="B47" s="5" t="s">
        <v>6</v>
      </c>
      <c r="C47" s="7">
        <f>STDEV(C35:C44)</f>
        <v>510927.57158998598</v>
      </c>
      <c r="D47" s="7">
        <f>STDEV(D35:D44)</f>
        <v>4.2018514437751788</v>
      </c>
      <c r="E47" s="7">
        <f>STDEV(E35:E44)</f>
        <v>313.16910589789808</v>
      </c>
      <c r="H47" s="5" t="s">
        <v>6</v>
      </c>
      <c r="I47" s="7">
        <f>STDEV(I35:I44)</f>
        <v>299105.78059398668</v>
      </c>
      <c r="J47" s="7">
        <f>STDEV(J35:J44)</f>
        <v>3.2386554137309647</v>
      </c>
      <c r="K47" s="7">
        <f>STDEV(K35:K44)</f>
        <v>4.2700507413066342</v>
      </c>
      <c r="N47" s="5" t="s">
        <v>6</v>
      </c>
      <c r="O47" s="7">
        <f>STDEV(O35:O44)</f>
        <v>279006.34093075758</v>
      </c>
      <c r="P47" s="7">
        <f>STDEV(P35:P44)</f>
        <v>2.4608038433722332</v>
      </c>
      <c r="Q47" s="7">
        <f>STDEV(Q35:Q44)</f>
        <v>3.614784456460256</v>
      </c>
      <c r="T47" s="5" t="s">
        <v>6</v>
      </c>
      <c r="U47" s="7">
        <f>STDEV(U35:U44)</f>
        <v>236050.08844540571</v>
      </c>
      <c r="V47" s="7">
        <f>STDEV(V35:V44)</f>
        <v>2.8771127502720115</v>
      </c>
      <c r="W47" s="7">
        <f>STDEV(W35:W44)</f>
        <v>6.7338283646410568</v>
      </c>
      <c r="Z47" s="5" t="s">
        <v>6</v>
      </c>
      <c r="AA47" s="7">
        <f>STDEV(AA35:AA44)</f>
        <v>264221.16168535076</v>
      </c>
      <c r="AB47" s="7">
        <f>STDEV(AB35:AB44)</f>
        <v>3.3928028399998595</v>
      </c>
      <c r="AC47" s="7">
        <f>STDEV(AC35:AC44)</f>
        <v>33.238030427007359</v>
      </c>
    </row>
    <row r="48" spans="2:29">
      <c r="B48" s="8" t="s">
        <v>23</v>
      </c>
      <c r="C48" s="5">
        <f>MIN(C35:C44)</f>
        <v>3069514.6792157898</v>
      </c>
      <c r="D48" s="5">
        <f t="shared" ref="D48:E48" si="2">MIN(D35:D44)</f>
        <v>52</v>
      </c>
      <c r="E48" s="5">
        <f t="shared" si="2"/>
        <v>1</v>
      </c>
      <c r="H48" s="8" t="s">
        <v>23</v>
      </c>
      <c r="I48" s="5">
        <f>MIN(I35:I44)</f>
        <v>2990696.3324829098</v>
      </c>
      <c r="J48" s="5">
        <f t="shared" ref="J48:K48" si="3">MIN(J35:J44)</f>
        <v>50</v>
      </c>
      <c r="K48" s="5">
        <f t="shared" si="3"/>
        <v>986</v>
      </c>
      <c r="N48" s="8" t="s">
        <v>23</v>
      </c>
      <c r="O48" s="5">
        <f>MIN(O35:O44)</f>
        <v>2806959.06503683</v>
      </c>
      <c r="P48" s="5">
        <f t="shared" ref="P48:Q48" si="4">MIN(P35:P44)</f>
        <v>49</v>
      </c>
      <c r="Q48" s="5">
        <f t="shared" si="4"/>
        <v>988</v>
      </c>
      <c r="T48" s="8" t="s">
        <v>23</v>
      </c>
      <c r="U48" s="5">
        <f>MIN(U35:U44)</f>
        <v>2859944.5619080001</v>
      </c>
      <c r="V48" s="5">
        <f t="shared" ref="V48:W48" si="5">MIN(V35:V44)</f>
        <v>47</v>
      </c>
      <c r="W48" s="5">
        <f t="shared" si="5"/>
        <v>983</v>
      </c>
      <c r="Z48" s="8" t="s">
        <v>23</v>
      </c>
      <c r="AA48" s="5">
        <f>MIN(AA35:AA44)</f>
        <v>2768551.3532427601</v>
      </c>
      <c r="AB48" s="5">
        <f t="shared" ref="AB48:AC48" si="6">MIN(AB35:AB44)</f>
        <v>45</v>
      </c>
      <c r="AC48" s="5">
        <f t="shared" si="6"/>
        <v>891</v>
      </c>
    </row>
    <row r="49" spans="2:29">
      <c r="B49" s="8" t="s">
        <v>24</v>
      </c>
      <c r="C49" s="5">
        <f>MAX(C35:C44)</f>
        <v>4704330.25395035</v>
      </c>
      <c r="D49" s="5">
        <f t="shared" ref="D49:E49" si="7">MAX(D35:D44)</f>
        <v>67</v>
      </c>
      <c r="E49" s="5">
        <f t="shared" si="7"/>
        <v>999</v>
      </c>
      <c r="H49" s="8" t="s">
        <v>24</v>
      </c>
      <c r="I49" s="5">
        <f>MAX(I35:I44)</f>
        <v>3968998.6262119701</v>
      </c>
      <c r="J49" s="5">
        <f t="shared" ref="J49:K49" si="8">MAX(J35:J44)</f>
        <v>60</v>
      </c>
      <c r="K49" s="5">
        <f t="shared" si="8"/>
        <v>1000</v>
      </c>
      <c r="N49" s="8" t="s">
        <v>24</v>
      </c>
      <c r="O49" s="5">
        <f>MAX(O35:O44)</f>
        <v>3648073.8642855901</v>
      </c>
      <c r="P49" s="5">
        <f t="shared" ref="P49:Q49" si="9">MAX(P35:P44)</f>
        <v>57</v>
      </c>
      <c r="Q49" s="5">
        <f t="shared" si="9"/>
        <v>1000</v>
      </c>
      <c r="T49" s="8" t="s">
        <v>24</v>
      </c>
      <c r="U49" s="5">
        <f>MAX(U35:U44)</f>
        <v>3551032.9318422098</v>
      </c>
      <c r="V49" s="5">
        <f t="shared" ref="V49:W49" si="10">MAX(V35:V44)</f>
        <v>55</v>
      </c>
      <c r="W49" s="5">
        <f t="shared" si="10"/>
        <v>1000</v>
      </c>
      <c r="Z49" s="8" t="s">
        <v>24</v>
      </c>
      <c r="AA49" s="5">
        <f>MAX(AA35:AA44)</f>
        <v>3474938.5252985298</v>
      </c>
      <c r="AB49" s="5">
        <f t="shared" ref="AB49:AC49" si="11">MAX(AB35:AB44)</f>
        <v>56</v>
      </c>
      <c r="AC49" s="5">
        <f t="shared" si="11"/>
        <v>1000</v>
      </c>
    </row>
    <row r="52" spans="2:29" ht="15">
      <c r="B52" s="2" t="s">
        <v>12</v>
      </c>
    </row>
    <row r="53" spans="2:29">
      <c r="B53" s="3">
        <v>0.05</v>
      </c>
    </row>
    <row r="54" spans="2:29">
      <c r="H54" s="3">
        <v>0.3</v>
      </c>
      <c r="N54" s="3">
        <v>0.5</v>
      </c>
      <c r="T54" s="3">
        <v>0.75</v>
      </c>
      <c r="Z54" s="3">
        <v>0.4</v>
      </c>
    </row>
    <row r="56" spans="2:29">
      <c r="B56" s="5" t="s">
        <v>4</v>
      </c>
      <c r="C56" s="6" t="s">
        <v>41</v>
      </c>
      <c r="D56" s="5" t="s">
        <v>18</v>
      </c>
      <c r="E56" s="5">
        <v>2217685</v>
      </c>
    </row>
    <row r="57" spans="2:29">
      <c r="B57" s="5" t="s">
        <v>2</v>
      </c>
      <c r="C57" s="5" t="s">
        <v>3</v>
      </c>
      <c r="D57" s="5" t="s">
        <v>13</v>
      </c>
      <c r="E57" s="5" t="s">
        <v>14</v>
      </c>
      <c r="H57" s="5" t="s">
        <v>4</v>
      </c>
      <c r="I57" s="6" t="s">
        <v>15</v>
      </c>
      <c r="J57" s="5" t="s">
        <v>18</v>
      </c>
      <c r="K57" s="5">
        <v>4327098</v>
      </c>
      <c r="N57" s="5" t="s">
        <v>4</v>
      </c>
      <c r="O57" s="6" t="s">
        <v>43</v>
      </c>
      <c r="P57" s="5" t="s">
        <v>18</v>
      </c>
      <c r="Q57" s="5">
        <v>4858835</v>
      </c>
      <c r="T57" s="5" t="s">
        <v>4</v>
      </c>
      <c r="U57" s="6" t="s">
        <v>46</v>
      </c>
      <c r="V57" s="5" t="s">
        <v>18</v>
      </c>
      <c r="W57" s="5">
        <v>5181581</v>
      </c>
      <c r="Z57" s="5" t="s">
        <v>4</v>
      </c>
      <c r="AA57" s="6" t="s">
        <v>48</v>
      </c>
      <c r="AB57" s="5" t="s">
        <v>18</v>
      </c>
      <c r="AC57" s="5">
        <v>4613589</v>
      </c>
    </row>
    <row r="58" spans="2:29">
      <c r="B58" s="5">
        <v>1</v>
      </c>
      <c r="C58" s="5">
        <v>3406775.32136048</v>
      </c>
      <c r="D58" s="5">
        <v>56</v>
      </c>
      <c r="E58" s="5">
        <v>0</v>
      </c>
      <c r="H58" s="5" t="s">
        <v>2</v>
      </c>
      <c r="I58" s="5" t="s">
        <v>3</v>
      </c>
      <c r="J58" s="5" t="s">
        <v>13</v>
      </c>
      <c r="K58" s="5" t="s">
        <v>14</v>
      </c>
      <c r="N58" s="5" t="s">
        <v>2</v>
      </c>
      <c r="O58" s="5" t="s">
        <v>3</v>
      </c>
      <c r="P58" s="5" t="s">
        <v>13</v>
      </c>
      <c r="Q58" s="5" t="s">
        <v>14</v>
      </c>
      <c r="T58" s="5" t="s">
        <v>2</v>
      </c>
      <c r="U58" s="5" t="s">
        <v>3</v>
      </c>
      <c r="V58" s="5" t="s">
        <v>13</v>
      </c>
      <c r="W58" s="5" t="s">
        <v>14</v>
      </c>
      <c r="Z58" s="5" t="s">
        <v>2</v>
      </c>
      <c r="AA58" s="5" t="s">
        <v>3</v>
      </c>
      <c r="AB58" s="5" t="s">
        <v>13</v>
      </c>
      <c r="AC58" s="5" t="s">
        <v>14</v>
      </c>
    </row>
    <row r="59" spans="2:29">
      <c r="B59" s="5">
        <v>2</v>
      </c>
      <c r="C59" s="5">
        <v>3975307.4006525902</v>
      </c>
      <c r="D59" s="5">
        <v>58</v>
      </c>
      <c r="E59" s="5">
        <v>674</v>
      </c>
      <c r="H59" s="5">
        <v>1</v>
      </c>
      <c r="I59" s="5">
        <v>3743105.3065849398</v>
      </c>
      <c r="J59" s="5">
        <v>56</v>
      </c>
      <c r="K59" s="5">
        <v>15</v>
      </c>
      <c r="N59" s="5">
        <v>1</v>
      </c>
      <c r="O59" s="5">
        <v>4729627.7129112398</v>
      </c>
      <c r="P59" s="5">
        <v>61</v>
      </c>
      <c r="Q59" s="5">
        <v>3</v>
      </c>
      <c r="T59" s="5">
        <v>1</v>
      </c>
      <c r="U59" s="5">
        <v>4102746.6740135201</v>
      </c>
      <c r="V59" s="5">
        <v>61</v>
      </c>
      <c r="W59" s="5">
        <v>10</v>
      </c>
      <c r="Z59" s="5">
        <v>1</v>
      </c>
      <c r="AA59" s="5">
        <v>4545968.2303016298</v>
      </c>
      <c r="AB59" s="5">
        <v>57</v>
      </c>
      <c r="AC59" s="5">
        <v>7</v>
      </c>
    </row>
    <row r="60" spans="2:29">
      <c r="B60" s="5">
        <v>3</v>
      </c>
      <c r="C60" s="5">
        <v>3760325.0158627401</v>
      </c>
      <c r="D60" s="5">
        <v>55</v>
      </c>
      <c r="E60" s="5">
        <v>785</v>
      </c>
      <c r="H60" s="5">
        <v>2</v>
      </c>
      <c r="I60" s="5">
        <v>3577532.7349263998</v>
      </c>
      <c r="J60" s="5">
        <v>52</v>
      </c>
      <c r="K60" s="5">
        <v>7</v>
      </c>
      <c r="N60" s="5">
        <v>2</v>
      </c>
      <c r="O60" s="5">
        <v>4417448.2091461504</v>
      </c>
      <c r="P60" s="5">
        <v>60</v>
      </c>
      <c r="Q60" s="5">
        <v>4</v>
      </c>
      <c r="T60" s="5">
        <v>2</v>
      </c>
      <c r="U60" s="5">
        <v>4212930.6818270599</v>
      </c>
      <c r="V60" s="5">
        <v>60</v>
      </c>
      <c r="W60" s="5">
        <v>3</v>
      </c>
      <c r="Z60" s="5">
        <v>2</v>
      </c>
      <c r="AA60" s="5">
        <v>3409966.1166253202</v>
      </c>
      <c r="AB60" s="5">
        <v>56</v>
      </c>
      <c r="AC60" s="5">
        <v>2</v>
      </c>
    </row>
    <row r="61" spans="2:29">
      <c r="B61" s="5">
        <v>4</v>
      </c>
      <c r="C61" s="5">
        <v>4799617.9561405303</v>
      </c>
      <c r="D61" s="5">
        <v>68</v>
      </c>
      <c r="E61" s="5">
        <v>0</v>
      </c>
      <c r="H61" s="5">
        <v>3</v>
      </c>
      <c r="I61" s="5">
        <v>3515900.2395244101</v>
      </c>
      <c r="J61" s="5">
        <v>57</v>
      </c>
      <c r="K61" s="5">
        <v>7</v>
      </c>
      <c r="N61" s="5">
        <v>3</v>
      </c>
      <c r="O61" s="5">
        <v>4570357.97628571</v>
      </c>
      <c r="P61" s="5">
        <v>66</v>
      </c>
      <c r="Q61" s="5">
        <v>15</v>
      </c>
      <c r="T61" s="5">
        <v>3</v>
      </c>
      <c r="U61" s="5">
        <v>3977556.4917285801</v>
      </c>
      <c r="V61" s="5">
        <v>60</v>
      </c>
      <c r="W61" s="5">
        <v>0</v>
      </c>
      <c r="Z61" s="5">
        <v>3</v>
      </c>
      <c r="AA61" s="5">
        <v>4825864.6846666196</v>
      </c>
      <c r="AB61" s="5">
        <v>68</v>
      </c>
      <c r="AC61" s="5">
        <v>2</v>
      </c>
    </row>
    <row r="62" spans="2:29">
      <c r="B62" s="5">
        <v>5</v>
      </c>
      <c r="C62" s="5">
        <v>3453890.9204669702</v>
      </c>
      <c r="D62" s="5">
        <v>55</v>
      </c>
      <c r="E62" s="5">
        <v>859</v>
      </c>
      <c r="H62" s="5">
        <v>4</v>
      </c>
      <c r="I62" s="5">
        <v>3992441.3972496502</v>
      </c>
      <c r="J62" s="5">
        <v>53</v>
      </c>
      <c r="K62" s="5">
        <v>7</v>
      </c>
      <c r="N62" s="5">
        <v>4</v>
      </c>
      <c r="O62" s="5">
        <v>3775890.2556984001</v>
      </c>
      <c r="P62" s="5">
        <v>57</v>
      </c>
      <c r="Q62" s="5">
        <v>4</v>
      </c>
      <c r="T62" s="5">
        <v>4</v>
      </c>
      <c r="U62" s="5">
        <v>4187567.4982362101</v>
      </c>
      <c r="V62" s="5">
        <v>64</v>
      </c>
      <c r="W62" s="5">
        <v>1</v>
      </c>
      <c r="Z62" s="5">
        <v>4</v>
      </c>
      <c r="AA62" s="5">
        <v>3657576.5094481301</v>
      </c>
      <c r="AB62" s="5">
        <v>55</v>
      </c>
      <c r="AC62" s="5">
        <v>6</v>
      </c>
    </row>
    <row r="63" spans="2:29">
      <c r="B63" s="5">
        <v>6</v>
      </c>
      <c r="C63" s="5">
        <v>3889252.26645891</v>
      </c>
      <c r="D63" s="5">
        <v>55</v>
      </c>
      <c r="E63" s="5">
        <v>652</v>
      </c>
      <c r="H63" s="5">
        <v>5</v>
      </c>
      <c r="I63" s="5">
        <v>4170238.45849727</v>
      </c>
      <c r="J63" s="5">
        <v>57</v>
      </c>
      <c r="K63" s="5">
        <v>5</v>
      </c>
      <c r="N63" s="5">
        <v>5</v>
      </c>
      <c r="O63" s="5">
        <v>4348185.4528598702</v>
      </c>
      <c r="P63" s="5">
        <v>61</v>
      </c>
      <c r="Q63" s="5">
        <v>3</v>
      </c>
      <c r="T63" s="5">
        <v>5</v>
      </c>
      <c r="U63" s="5">
        <v>4875409.5475936905</v>
      </c>
      <c r="V63" s="5">
        <v>64</v>
      </c>
      <c r="W63" s="5">
        <v>0</v>
      </c>
      <c r="Z63" s="5">
        <v>5</v>
      </c>
      <c r="AA63" s="5">
        <v>5040948.3972317297</v>
      </c>
      <c r="AB63" s="5">
        <v>66</v>
      </c>
      <c r="AC63" s="5">
        <v>6</v>
      </c>
    </row>
    <row r="64" spans="2:29">
      <c r="B64" s="5">
        <v>7</v>
      </c>
      <c r="C64" s="5">
        <v>3426605.0738036302</v>
      </c>
      <c r="D64" s="5">
        <v>51</v>
      </c>
      <c r="E64" s="5">
        <v>937</v>
      </c>
      <c r="H64" s="5">
        <v>6</v>
      </c>
      <c r="I64" s="5">
        <v>3805847.3880829802</v>
      </c>
      <c r="J64" s="5">
        <v>56</v>
      </c>
      <c r="K64" s="5">
        <v>2</v>
      </c>
      <c r="N64" s="5">
        <v>6</v>
      </c>
      <c r="O64" s="5">
        <v>4183442.7373478399</v>
      </c>
      <c r="P64" s="5">
        <v>61</v>
      </c>
      <c r="Q64" s="5">
        <v>2</v>
      </c>
      <c r="T64" s="5">
        <v>6</v>
      </c>
      <c r="U64" s="5">
        <v>3877199.73773858</v>
      </c>
      <c r="V64" s="5">
        <v>58</v>
      </c>
      <c r="W64" s="5">
        <v>2</v>
      </c>
      <c r="Z64" s="5">
        <v>6</v>
      </c>
      <c r="AA64" s="5">
        <v>4151627.3231135602</v>
      </c>
      <c r="AB64" s="5">
        <v>58</v>
      </c>
      <c r="AC64" s="5">
        <v>3</v>
      </c>
    </row>
    <row r="65" spans="2:29">
      <c r="B65" s="5">
        <v>8</v>
      </c>
      <c r="C65" s="5">
        <v>3445103.5976349399</v>
      </c>
      <c r="D65" s="5">
        <v>54</v>
      </c>
      <c r="E65" s="5">
        <v>837</v>
      </c>
      <c r="H65" s="5">
        <v>7</v>
      </c>
      <c r="I65" s="5">
        <v>3336945.0963914399</v>
      </c>
      <c r="J65" s="5">
        <v>56</v>
      </c>
      <c r="K65" s="5">
        <v>0</v>
      </c>
      <c r="N65" s="5">
        <v>7</v>
      </c>
      <c r="O65" s="5">
        <v>3691353.24393347</v>
      </c>
      <c r="P65" s="5">
        <v>59</v>
      </c>
      <c r="Q65" s="5">
        <v>2</v>
      </c>
      <c r="T65" s="5">
        <v>7</v>
      </c>
      <c r="U65" s="5">
        <v>3939775.0438279598</v>
      </c>
      <c r="V65" s="5">
        <v>61</v>
      </c>
      <c r="W65" s="5">
        <v>1</v>
      </c>
      <c r="Z65" s="5">
        <v>7</v>
      </c>
      <c r="AA65" s="5">
        <v>3666513.3785532801</v>
      </c>
      <c r="AB65" s="5">
        <v>58</v>
      </c>
      <c r="AC65" s="5">
        <v>4</v>
      </c>
    </row>
    <row r="66" spans="2:29">
      <c r="B66" s="5">
        <v>9</v>
      </c>
      <c r="C66" s="5">
        <v>4153108.1999871298</v>
      </c>
      <c r="D66" s="5">
        <v>60</v>
      </c>
      <c r="E66" s="5">
        <v>896</v>
      </c>
      <c r="H66" s="5">
        <v>8</v>
      </c>
      <c r="I66" s="5">
        <v>4264949.5695588198</v>
      </c>
      <c r="J66" s="5">
        <v>62</v>
      </c>
      <c r="K66" s="5">
        <v>3</v>
      </c>
      <c r="N66" s="5">
        <v>8</v>
      </c>
      <c r="O66" s="5">
        <v>4180869.4777890602</v>
      </c>
      <c r="P66" s="5">
        <v>61</v>
      </c>
      <c r="Q66" s="5">
        <v>5</v>
      </c>
      <c r="T66" s="5">
        <v>8</v>
      </c>
      <c r="U66" s="5">
        <v>4325775.1316259196</v>
      </c>
      <c r="V66" s="5">
        <v>59</v>
      </c>
      <c r="W66" s="5">
        <v>7</v>
      </c>
      <c r="Z66" s="5">
        <v>8</v>
      </c>
      <c r="AA66" s="5">
        <v>4651243.4220296796</v>
      </c>
      <c r="AB66" s="5">
        <v>62</v>
      </c>
      <c r="AC66" s="5">
        <v>2</v>
      </c>
    </row>
    <row r="67" spans="2:29">
      <c r="B67" s="5">
        <v>10</v>
      </c>
      <c r="C67" s="5">
        <v>3794836.29133899</v>
      </c>
      <c r="D67" s="5">
        <v>57</v>
      </c>
      <c r="E67" s="5">
        <v>3</v>
      </c>
      <c r="H67" s="5">
        <v>9</v>
      </c>
      <c r="I67" s="5">
        <v>3815255.1058729198</v>
      </c>
      <c r="J67" s="5">
        <v>56</v>
      </c>
      <c r="K67" s="5">
        <v>18</v>
      </c>
      <c r="N67" s="5">
        <v>9</v>
      </c>
      <c r="O67" s="5">
        <v>4120790.9305203301</v>
      </c>
      <c r="P67" s="5">
        <v>59</v>
      </c>
      <c r="Q67" s="5">
        <v>6</v>
      </c>
      <c r="T67" s="5">
        <v>9</v>
      </c>
      <c r="U67" s="5">
        <v>3996207.50198559</v>
      </c>
      <c r="V67" s="5">
        <v>63</v>
      </c>
      <c r="W67" s="5">
        <v>0</v>
      </c>
      <c r="Z67" s="5">
        <v>9</v>
      </c>
      <c r="AA67" s="5">
        <v>4111278.0732194302</v>
      </c>
      <c r="AB67" s="5">
        <v>60</v>
      </c>
      <c r="AC67" s="5">
        <v>6</v>
      </c>
    </row>
    <row r="68" spans="2:29" ht="15">
      <c r="B68" s="5" t="s">
        <v>0</v>
      </c>
      <c r="C68" s="7">
        <f>AVERAGE(C58:C67)</f>
        <v>3810482.204370691</v>
      </c>
      <c r="D68" s="7">
        <f>AVERAGE(D58:D67)</f>
        <v>56.9</v>
      </c>
      <c r="E68" s="7">
        <f>AVERAGE(E58:E67)</f>
        <v>564.29999999999995</v>
      </c>
      <c r="H68" s="5">
        <v>10</v>
      </c>
      <c r="I68" s="5">
        <v>3504899.6044677398</v>
      </c>
      <c r="J68" s="5">
        <v>57</v>
      </c>
      <c r="K68" s="5">
        <v>6</v>
      </c>
      <c r="N68" s="5">
        <v>10</v>
      </c>
      <c r="O68" s="5">
        <v>3332884.9365710202</v>
      </c>
      <c r="P68" s="5">
        <v>56</v>
      </c>
      <c r="Q68" s="5">
        <v>9</v>
      </c>
      <c r="T68" s="5">
        <v>10</v>
      </c>
      <c r="U68" s="5">
        <v>4445961.4986502398</v>
      </c>
      <c r="V68" s="5">
        <v>63</v>
      </c>
      <c r="W68" s="5">
        <v>2</v>
      </c>
      <c r="Z68" s="5">
        <v>10</v>
      </c>
      <c r="AA68" s="5">
        <v>3630149.3686774801</v>
      </c>
      <c r="AB68" s="5">
        <v>56</v>
      </c>
      <c r="AC68" s="5">
        <v>0</v>
      </c>
    </row>
    <row r="69" spans="2:29" ht="15">
      <c r="B69" s="5" t="s">
        <v>1</v>
      </c>
      <c r="C69" s="7">
        <f>MEDIAN(C58:C67)</f>
        <v>3777580.653600865</v>
      </c>
      <c r="D69" s="7">
        <f>MEDIAN(D58:D67)</f>
        <v>55.5</v>
      </c>
      <c r="E69" s="7">
        <f>MEDIAN(E58:E67)</f>
        <v>729.5</v>
      </c>
      <c r="H69" s="5" t="s">
        <v>0</v>
      </c>
      <c r="I69" s="7">
        <f>AVERAGE(I59:I68)</f>
        <v>3772711.4901156574</v>
      </c>
      <c r="J69" s="7">
        <f>AVERAGE(J59:J68)</f>
        <v>56.2</v>
      </c>
      <c r="K69" s="7">
        <f>AVERAGE(K59:K68)</f>
        <v>7</v>
      </c>
      <c r="N69" s="5" t="s">
        <v>0</v>
      </c>
      <c r="O69" s="7">
        <f>AVERAGE(O59:O68)</f>
        <v>4135085.0933063095</v>
      </c>
      <c r="P69" s="7">
        <f>AVERAGE(P59:P68)</f>
        <v>60.1</v>
      </c>
      <c r="Q69" s="7">
        <f>AVERAGE(Q59:Q68)</f>
        <v>5.3</v>
      </c>
      <c r="T69" s="5" t="s">
        <v>0</v>
      </c>
      <c r="U69" s="7">
        <f>AVERAGE(U59:U68)</f>
        <v>4194112.9807227342</v>
      </c>
      <c r="V69" s="7">
        <f>AVERAGE(V59:V68)</f>
        <v>61.3</v>
      </c>
      <c r="W69" s="7">
        <f>AVERAGE(W59:W68)</f>
        <v>2.6</v>
      </c>
      <c r="Z69" s="5" t="s">
        <v>0</v>
      </c>
      <c r="AA69" s="7">
        <f>AVERAGE(AA59:AA68)</f>
        <v>4169113.5503866868</v>
      </c>
      <c r="AB69" s="7">
        <f>AVERAGE(AB59:AB68)</f>
        <v>59.6</v>
      </c>
      <c r="AC69" s="7">
        <f>AVERAGE(AC59:AC68)</f>
        <v>3.8</v>
      </c>
    </row>
    <row r="70" spans="2:29" ht="15">
      <c r="B70" s="5" t="s">
        <v>6</v>
      </c>
      <c r="C70" s="7">
        <f>STDEV(C58:C67)</f>
        <v>434985.88524281932</v>
      </c>
      <c r="D70" s="7">
        <f>STDEV(D58:D67)</f>
        <v>4.5813632129409783</v>
      </c>
      <c r="E70" s="7">
        <f>STDEV(E58:E67)</f>
        <v>398.67894351219508</v>
      </c>
      <c r="H70" s="5" t="s">
        <v>1</v>
      </c>
      <c r="I70" s="7">
        <f>MEDIAN(I59:I68)</f>
        <v>3774476.3473339602</v>
      </c>
      <c r="J70" s="7">
        <f>MEDIAN(J59:J68)</f>
        <v>56</v>
      </c>
      <c r="K70" s="7">
        <f>MEDIAN(K59:K68)</f>
        <v>6.5</v>
      </c>
      <c r="N70" s="5" t="s">
        <v>1</v>
      </c>
      <c r="O70" s="7">
        <f>MEDIAN(O59:O68)</f>
        <v>4182156.1075684503</v>
      </c>
      <c r="P70" s="7">
        <f>MEDIAN(P59:P68)</f>
        <v>60.5</v>
      </c>
      <c r="Q70" s="7">
        <f>MEDIAN(Q59:Q68)</f>
        <v>4</v>
      </c>
      <c r="T70" s="5" t="s">
        <v>1</v>
      </c>
      <c r="U70" s="7">
        <f>MEDIAN(U59:U68)</f>
        <v>4145157.0861248653</v>
      </c>
      <c r="V70" s="7">
        <f>MEDIAN(V59:V68)</f>
        <v>61</v>
      </c>
      <c r="W70" s="7">
        <f>MEDIAN(W59:W68)</f>
        <v>1.5</v>
      </c>
      <c r="Z70" s="5" t="s">
        <v>1</v>
      </c>
      <c r="AA70" s="7">
        <f>MEDIAN(AA59:AA68)</f>
        <v>4131452.6981664952</v>
      </c>
      <c r="AB70" s="7">
        <f>MEDIAN(AB59:AB68)</f>
        <v>58</v>
      </c>
      <c r="AC70" s="7">
        <f>MEDIAN(AC59:AC68)</f>
        <v>3.5</v>
      </c>
    </row>
    <row r="71" spans="2:29" ht="15">
      <c r="B71" s="8" t="s">
        <v>23</v>
      </c>
      <c r="C71" s="5">
        <f>MIN(C59:C67)</f>
        <v>3426605.0738036302</v>
      </c>
      <c r="D71" s="5">
        <f>MIN(D59:D67)</f>
        <v>51</v>
      </c>
      <c r="E71" s="5">
        <f>MIN(E59:E67)</f>
        <v>0</v>
      </c>
      <c r="H71" s="5" t="s">
        <v>6</v>
      </c>
      <c r="I71" s="7">
        <f>STDEV(I59:I68)</f>
        <v>301487.80029010761</v>
      </c>
      <c r="J71" s="7">
        <f>STDEV(J59:J68)</f>
        <v>2.6583202716502514</v>
      </c>
      <c r="K71" s="7">
        <f>STDEV(K59:K68)</f>
        <v>5.5777335102271701</v>
      </c>
      <c r="N71" s="5" t="s">
        <v>6</v>
      </c>
      <c r="O71" s="7">
        <f>STDEV(O59:O68)</f>
        <v>427156.8893770026</v>
      </c>
      <c r="P71" s="7">
        <f>STDEV(P59:P68)</f>
        <v>2.7264140062238038</v>
      </c>
      <c r="Q71" s="7">
        <f>STDEV(Q59:Q68)</f>
        <v>4.0013886478460341</v>
      </c>
      <c r="T71" s="5" t="s">
        <v>6</v>
      </c>
      <c r="U71" s="7">
        <f>STDEV(U59:U68)</f>
        <v>299046.15815635445</v>
      </c>
      <c r="V71" s="7">
        <f>STDEV(V59:V68)</f>
        <v>2.1108186931983415</v>
      </c>
      <c r="W71" s="7">
        <f>STDEV(W59:W68)</f>
        <v>3.3399933466334266</v>
      </c>
      <c r="Z71" s="5" t="s">
        <v>6</v>
      </c>
      <c r="AA71" s="7">
        <f>STDEV(AA59:AA68)</f>
        <v>572577.18726144312</v>
      </c>
      <c r="AB71" s="7">
        <f>STDEV(AB59:AB68)</f>
        <v>4.4271887242357311</v>
      </c>
      <c r="AC71" s="7">
        <f>STDEV(AC59:AC68)</f>
        <v>2.3475755815545343</v>
      </c>
    </row>
    <row r="72" spans="2:29">
      <c r="B72" s="8" t="s">
        <v>24</v>
      </c>
      <c r="C72" s="5">
        <f>MAX(C59:C67)</f>
        <v>4799617.9561405303</v>
      </c>
      <c r="D72" s="5">
        <f>MAX(D59:D67)</f>
        <v>68</v>
      </c>
      <c r="E72" s="5">
        <f>MAX(E59:E67)</f>
        <v>937</v>
      </c>
      <c r="H72" s="8" t="s">
        <v>23</v>
      </c>
      <c r="I72" s="5">
        <f>MIN(I59:I68)</f>
        <v>3336945.0963914399</v>
      </c>
      <c r="J72" s="5">
        <f t="shared" ref="J72:K72" si="12">MIN(J59:J68)</f>
        <v>52</v>
      </c>
      <c r="K72" s="5">
        <f t="shared" si="12"/>
        <v>0</v>
      </c>
      <c r="N72" s="8" t="s">
        <v>23</v>
      </c>
      <c r="O72" s="5">
        <f>MIN(O59:O68)</f>
        <v>3332884.9365710202</v>
      </c>
      <c r="P72" s="5">
        <f t="shared" ref="P72:Q72" si="13">MIN(P59:P68)</f>
        <v>56</v>
      </c>
      <c r="Q72" s="5">
        <f t="shared" si="13"/>
        <v>2</v>
      </c>
      <c r="T72" s="8" t="s">
        <v>23</v>
      </c>
      <c r="U72" s="5">
        <f>MIN(U59:U68)</f>
        <v>3877199.73773858</v>
      </c>
      <c r="V72" s="5">
        <f t="shared" ref="V72:W72" si="14">MIN(V59:V68)</f>
        <v>58</v>
      </c>
      <c r="W72" s="5">
        <f t="shared" si="14"/>
        <v>0</v>
      </c>
      <c r="Z72" s="8" t="s">
        <v>23</v>
      </c>
      <c r="AA72" s="5">
        <f>MIN(AA59:AA68)</f>
        <v>3409966.1166253202</v>
      </c>
      <c r="AB72" s="5">
        <f t="shared" ref="AB72:AC72" si="15">MIN(AB59:AB68)</f>
        <v>55</v>
      </c>
      <c r="AC72" s="5">
        <f t="shared" si="15"/>
        <v>0</v>
      </c>
    </row>
    <row r="73" spans="2:29">
      <c r="H73" s="8" t="s">
        <v>24</v>
      </c>
      <c r="I73" s="5">
        <f>MAX(I59:I68)</f>
        <v>4264949.5695588198</v>
      </c>
      <c r="J73" s="5">
        <f t="shared" ref="J73:K73" si="16">MAX(J59:J68)</f>
        <v>62</v>
      </c>
      <c r="K73" s="5">
        <f t="shared" si="16"/>
        <v>18</v>
      </c>
      <c r="N73" s="8" t="s">
        <v>24</v>
      </c>
      <c r="O73" s="5">
        <f>MAX(O59:O68)</f>
        <v>4729627.7129112398</v>
      </c>
      <c r="P73" s="5">
        <f t="shared" ref="P73:Q73" si="17">MAX(P59:P68)</f>
        <v>66</v>
      </c>
      <c r="Q73" s="5">
        <f t="shared" si="17"/>
        <v>15</v>
      </c>
      <c r="T73" s="8" t="s">
        <v>24</v>
      </c>
      <c r="U73" s="5">
        <f>MAX(U59:U68)</f>
        <v>4875409.5475936905</v>
      </c>
      <c r="V73" s="5">
        <f t="shared" ref="V73:W73" si="18">MAX(V59:V68)</f>
        <v>64</v>
      </c>
      <c r="W73" s="5">
        <f t="shared" si="18"/>
        <v>10</v>
      </c>
      <c r="Z73" s="8" t="s">
        <v>24</v>
      </c>
      <c r="AA73" s="5">
        <f>MAX(AA59:AA68)</f>
        <v>5040948.3972317297</v>
      </c>
      <c r="AB73" s="5">
        <f t="shared" ref="AB73:AC73" si="19">MAX(AB59:AB68)</f>
        <v>68</v>
      </c>
      <c r="AC73" s="5">
        <f t="shared" si="19"/>
        <v>7</v>
      </c>
    </row>
    <row r="78" spans="2:29">
      <c r="C78">
        <v>20</v>
      </c>
      <c r="I78">
        <v>20</v>
      </c>
      <c r="O78">
        <v>20</v>
      </c>
    </row>
    <row r="79" spans="2:29">
      <c r="C79">
        <v>4000</v>
      </c>
      <c r="I79">
        <v>8000</v>
      </c>
      <c r="O79">
        <v>16000</v>
      </c>
    </row>
    <row r="82" spans="2:17">
      <c r="B82" s="5" t="s">
        <v>4</v>
      </c>
      <c r="C82" s="6" t="s">
        <v>49</v>
      </c>
      <c r="D82" s="5" t="s">
        <v>18</v>
      </c>
      <c r="E82" s="5">
        <v>8701794</v>
      </c>
      <c r="H82" s="5" t="s">
        <v>4</v>
      </c>
      <c r="I82" s="6" t="s">
        <v>50</v>
      </c>
      <c r="J82" s="5" t="s">
        <v>18</v>
      </c>
      <c r="K82" s="9">
        <v>595214</v>
      </c>
      <c r="N82" s="5" t="s">
        <v>4</v>
      </c>
      <c r="O82" s="6" t="s">
        <v>56</v>
      </c>
      <c r="P82" s="5" t="s">
        <v>18</v>
      </c>
      <c r="Q82" s="9">
        <v>1088415</v>
      </c>
    </row>
    <row r="83" spans="2:17">
      <c r="B83" s="5" t="s">
        <v>2</v>
      </c>
      <c r="C83" s="5" t="s">
        <v>3</v>
      </c>
      <c r="D83" s="5" t="s">
        <v>13</v>
      </c>
      <c r="E83" s="5" t="s">
        <v>14</v>
      </c>
      <c r="H83" s="5" t="s">
        <v>2</v>
      </c>
      <c r="I83" s="5" t="s">
        <v>3</v>
      </c>
      <c r="J83" s="5" t="s">
        <v>13</v>
      </c>
      <c r="K83" s="5" t="s">
        <v>14</v>
      </c>
      <c r="N83" s="5" t="s">
        <v>2</v>
      </c>
      <c r="O83" s="5" t="s">
        <v>3</v>
      </c>
      <c r="P83" s="5" t="s">
        <v>13</v>
      </c>
      <c r="Q83" s="5" t="s">
        <v>14</v>
      </c>
    </row>
    <row r="84" spans="2:17">
      <c r="B84" s="5">
        <v>1</v>
      </c>
      <c r="C84" s="5">
        <v>2437126.0524790101</v>
      </c>
      <c r="D84" s="5">
        <v>43</v>
      </c>
      <c r="E84" s="5">
        <v>4000</v>
      </c>
      <c r="H84" s="5">
        <v>1</v>
      </c>
      <c r="I84" s="5">
        <v>2086302.8779869601</v>
      </c>
      <c r="J84" s="5">
        <v>41</v>
      </c>
      <c r="K84" s="5">
        <v>7939</v>
      </c>
      <c r="N84" s="5">
        <v>1</v>
      </c>
      <c r="O84" s="5">
        <v>1805713.9208716699</v>
      </c>
      <c r="P84" s="5">
        <v>35</v>
      </c>
      <c r="Q84" s="5">
        <v>9498</v>
      </c>
    </row>
    <row r="85" spans="2:17">
      <c r="B85" s="5">
        <v>2</v>
      </c>
      <c r="C85" s="5">
        <v>2907731.9267866602</v>
      </c>
      <c r="D85" s="5">
        <v>48</v>
      </c>
      <c r="E85" s="5">
        <v>3999</v>
      </c>
      <c r="H85" s="5">
        <v>2</v>
      </c>
      <c r="I85" s="5">
        <v>2158279.5270460299</v>
      </c>
      <c r="J85" s="5">
        <v>39</v>
      </c>
      <c r="K85" s="5">
        <v>7997</v>
      </c>
      <c r="N85" s="5">
        <v>2</v>
      </c>
      <c r="O85" s="5">
        <v>1828528.1822218201</v>
      </c>
      <c r="P85" s="5">
        <v>33</v>
      </c>
      <c r="Q85" s="5">
        <v>9304</v>
      </c>
    </row>
    <row r="86" spans="2:17">
      <c r="B86" s="5">
        <v>3</v>
      </c>
      <c r="C86" s="5">
        <v>2397243.4377232301</v>
      </c>
      <c r="D86" s="5">
        <v>45</v>
      </c>
      <c r="E86" s="5">
        <v>3980</v>
      </c>
      <c r="H86" s="5">
        <v>3</v>
      </c>
      <c r="I86" s="5">
        <v>2100351.7517949799</v>
      </c>
      <c r="J86" s="5">
        <v>38</v>
      </c>
      <c r="K86" s="5">
        <v>8000</v>
      </c>
      <c r="N86" s="5">
        <v>3</v>
      </c>
      <c r="O86" s="5">
        <v>1827350.2022511701</v>
      </c>
      <c r="P86" s="5">
        <v>36</v>
      </c>
      <c r="Q86" s="5">
        <v>9433</v>
      </c>
    </row>
    <row r="87" spans="2:17">
      <c r="B87" s="5">
        <v>4</v>
      </c>
      <c r="C87" s="5">
        <v>2334094.07883141</v>
      </c>
      <c r="D87" s="5">
        <v>39</v>
      </c>
      <c r="E87" s="5">
        <v>4000</v>
      </c>
      <c r="H87" s="5">
        <v>4</v>
      </c>
      <c r="I87" s="5">
        <v>1767792.64876577</v>
      </c>
      <c r="J87" s="5">
        <v>33</v>
      </c>
      <c r="K87" s="5">
        <v>7994</v>
      </c>
      <c r="N87" s="5">
        <v>4</v>
      </c>
      <c r="O87" s="5">
        <v>1845422.2741602401</v>
      </c>
      <c r="P87" s="5">
        <v>34</v>
      </c>
      <c r="Q87" s="5">
        <v>10280</v>
      </c>
    </row>
    <row r="88" spans="2:17">
      <c r="B88" s="5">
        <v>5</v>
      </c>
      <c r="C88" s="5">
        <v>2575052.3948645699</v>
      </c>
      <c r="D88" s="5">
        <v>44</v>
      </c>
      <c r="E88" s="5">
        <v>3992</v>
      </c>
      <c r="H88" s="5">
        <v>5</v>
      </c>
      <c r="I88" s="5">
        <v>1959551.1468848099</v>
      </c>
      <c r="J88" s="5">
        <v>38</v>
      </c>
      <c r="K88" s="5">
        <v>7989</v>
      </c>
      <c r="N88" s="5">
        <v>5</v>
      </c>
      <c r="O88" s="5">
        <v>2397188.4153498001</v>
      </c>
      <c r="P88" s="5">
        <v>42</v>
      </c>
      <c r="Q88" s="5">
        <v>6998</v>
      </c>
    </row>
    <row r="89" spans="2:17">
      <c r="B89" s="5">
        <v>6</v>
      </c>
      <c r="C89" s="5">
        <v>2917835.9088302702</v>
      </c>
      <c r="D89" s="5">
        <v>50</v>
      </c>
      <c r="E89" s="5">
        <v>4000</v>
      </c>
      <c r="H89" s="5">
        <v>6</v>
      </c>
      <c r="I89" s="5">
        <v>2283257.7579425098</v>
      </c>
      <c r="J89" s="5">
        <v>43</v>
      </c>
      <c r="K89" s="5">
        <v>8000</v>
      </c>
      <c r="N89" s="5">
        <v>6</v>
      </c>
      <c r="O89" s="5">
        <v>1939856.18947369</v>
      </c>
      <c r="P89" s="5">
        <v>34</v>
      </c>
      <c r="Q89" s="5">
        <v>9564</v>
      </c>
    </row>
    <row r="90" spans="2:17">
      <c r="B90" s="5">
        <v>7</v>
      </c>
      <c r="C90" s="5">
        <v>2497811.80507041</v>
      </c>
      <c r="D90" s="5">
        <v>46</v>
      </c>
      <c r="E90" s="5">
        <v>3974</v>
      </c>
      <c r="H90" s="5">
        <v>7</v>
      </c>
      <c r="I90" s="5">
        <v>2198667.5731065702</v>
      </c>
      <c r="J90" s="5">
        <v>41</v>
      </c>
      <c r="K90" s="5">
        <v>8000</v>
      </c>
      <c r="N90" s="5">
        <v>7</v>
      </c>
      <c r="O90" s="5">
        <v>1929740.36388866</v>
      </c>
      <c r="P90" s="5">
        <v>37</v>
      </c>
      <c r="Q90" s="5">
        <v>9507</v>
      </c>
    </row>
    <row r="91" spans="2:17">
      <c r="B91" s="5">
        <v>8</v>
      </c>
      <c r="C91" s="5">
        <v>2320659.3199114399</v>
      </c>
      <c r="D91" s="5">
        <v>45</v>
      </c>
      <c r="E91" s="5">
        <v>4000</v>
      </c>
      <c r="H91" s="5">
        <v>8</v>
      </c>
      <c r="I91" s="5">
        <v>2063980.4686354401</v>
      </c>
      <c r="J91" s="5">
        <v>37</v>
      </c>
      <c r="K91" s="5">
        <v>7994</v>
      </c>
      <c r="N91" s="5">
        <v>8</v>
      </c>
      <c r="O91" s="5">
        <v>1799976.2284567801</v>
      </c>
      <c r="P91" s="5">
        <v>33</v>
      </c>
      <c r="Q91" s="5">
        <v>9596</v>
      </c>
    </row>
    <row r="92" spans="2:17">
      <c r="B92" s="5">
        <v>9</v>
      </c>
      <c r="C92" s="5">
        <v>2525833.2680239999</v>
      </c>
      <c r="D92" s="5">
        <v>50</v>
      </c>
      <c r="E92" s="5">
        <v>3999</v>
      </c>
      <c r="H92" s="5">
        <v>9</v>
      </c>
      <c r="I92" s="5">
        <v>2112145.0807277798</v>
      </c>
      <c r="J92" s="5">
        <v>41</v>
      </c>
      <c r="K92" s="5">
        <v>8000</v>
      </c>
      <c r="N92" s="5">
        <v>9</v>
      </c>
      <c r="O92" s="5">
        <v>1826339.9676783599</v>
      </c>
      <c r="P92" s="5">
        <v>32</v>
      </c>
      <c r="Q92" s="5">
        <v>9833</v>
      </c>
    </row>
    <row r="93" spans="2:17">
      <c r="B93" s="5">
        <v>10</v>
      </c>
      <c r="C93" s="5">
        <v>2395152.8148258398</v>
      </c>
      <c r="D93" s="5">
        <v>44</v>
      </c>
      <c r="E93" s="5">
        <v>3993</v>
      </c>
      <c r="H93" s="5">
        <v>10</v>
      </c>
      <c r="I93" s="5">
        <v>2087733.59764788</v>
      </c>
      <c r="J93" s="5">
        <v>39</v>
      </c>
      <c r="K93" s="5">
        <v>7998</v>
      </c>
      <c r="N93" s="5">
        <v>10</v>
      </c>
      <c r="O93" s="5">
        <v>2227097.48811915</v>
      </c>
      <c r="P93" s="5">
        <v>39</v>
      </c>
      <c r="Q93" s="5">
        <v>6839</v>
      </c>
    </row>
    <row r="94" spans="2:17" ht="15">
      <c r="B94" s="5" t="s">
        <v>0</v>
      </c>
      <c r="C94" s="7">
        <f>AVERAGE(C84:C93)</f>
        <v>2530854.1007346842</v>
      </c>
      <c r="D94" s="7">
        <f>AVERAGE(D84:D93)</f>
        <v>45.4</v>
      </c>
      <c r="E94" s="7">
        <f>AVERAGE(E84:E93)</f>
        <v>3993.7</v>
      </c>
      <c r="H94" s="5" t="s">
        <v>0</v>
      </c>
      <c r="I94" s="7">
        <f>AVERAGE(I84:I93)</f>
        <v>2081806.2430538728</v>
      </c>
      <c r="J94" s="7">
        <f>AVERAGE(J84:J93)</f>
        <v>39</v>
      </c>
      <c r="K94" s="7">
        <f>AVERAGE(K84:K93)</f>
        <v>7991.1</v>
      </c>
      <c r="N94" s="5" t="s">
        <v>0</v>
      </c>
      <c r="O94" s="14">
        <f>AVERAGE(O84:O93)</f>
        <v>1942721.3232471342</v>
      </c>
      <c r="P94" s="7">
        <f>AVERAGE(P84:P93)</f>
        <v>35.5</v>
      </c>
      <c r="Q94" s="7">
        <f>AVERAGE(Q84:Q93)</f>
        <v>9085.2000000000007</v>
      </c>
    </row>
    <row r="95" spans="2:17" ht="15">
      <c r="B95" s="5" t="s">
        <v>1</v>
      </c>
      <c r="C95" s="7">
        <f>MEDIAN(C84:C93)</f>
        <v>2467468.9287747098</v>
      </c>
      <c r="D95" s="7">
        <f>MEDIAN(D84:D93)</f>
        <v>45</v>
      </c>
      <c r="E95" s="7">
        <f>MEDIAN(E84:E93)</f>
        <v>3999</v>
      </c>
      <c r="H95" s="5" t="s">
        <v>1</v>
      </c>
      <c r="I95" s="7">
        <f>MEDIAN(I84:I93)</f>
        <v>2094042.6747214301</v>
      </c>
      <c r="J95" s="7">
        <f>MEDIAN(J84:J93)</f>
        <v>39</v>
      </c>
      <c r="K95" s="7">
        <f>MEDIAN(K84:K93)</f>
        <v>7997.5</v>
      </c>
      <c r="N95" s="5" t="s">
        <v>1</v>
      </c>
      <c r="O95" s="7">
        <f>MEDIAN(O84:O93)</f>
        <v>1836975.2281910302</v>
      </c>
      <c r="P95" s="7">
        <f>MEDIAN(P84:P93)</f>
        <v>34.5</v>
      </c>
      <c r="Q95" s="7">
        <f>MEDIAN(Q84:Q93)</f>
        <v>9502.5</v>
      </c>
    </row>
    <row r="96" spans="2:17" ht="15">
      <c r="B96" s="5" t="s">
        <v>6</v>
      </c>
      <c r="C96" s="7">
        <f>STDEV(C84:C93)</f>
        <v>216746.20443598679</v>
      </c>
      <c r="D96" s="7">
        <f>STDEV(D84:D93)</f>
        <v>3.3399933466334262</v>
      </c>
      <c r="E96" s="7">
        <f>STDEV(E84:E93)</f>
        <v>9.393259994982218</v>
      </c>
      <c r="H96" s="5" t="s">
        <v>6</v>
      </c>
      <c r="I96" s="7">
        <f>STDEV(I84:I93)</f>
        <v>139553.16982422024</v>
      </c>
      <c r="J96" s="7">
        <f>STDEV(J84:J93)</f>
        <v>2.7888667551135851</v>
      </c>
      <c r="K96" s="7">
        <f>STDEV(K84:K93)</f>
        <v>18.663392570007801</v>
      </c>
      <c r="N96" s="5" t="s">
        <v>6</v>
      </c>
      <c r="O96" s="7">
        <f>STDEV(O84:O93)</f>
        <v>204422.3132895033</v>
      </c>
      <c r="P96" s="7">
        <f>STDEV(P84:P93)</f>
        <v>3.1001792062897122</v>
      </c>
      <c r="Q96" s="7">
        <f>STDEV(Q84:Q93)</f>
        <v>1173.5934181440834</v>
      </c>
    </row>
    <row r="97" spans="2:17">
      <c r="B97" s="8" t="s">
        <v>23</v>
      </c>
      <c r="C97" s="5">
        <f>MIN(C85:C93)</f>
        <v>2320659.3199114399</v>
      </c>
      <c r="D97" s="5">
        <f>MIN(D85:D93)</f>
        <v>39</v>
      </c>
      <c r="E97" s="5">
        <f>MIN(E85:E93)</f>
        <v>3974</v>
      </c>
      <c r="H97" s="8" t="s">
        <v>23</v>
      </c>
      <c r="I97" s="5">
        <f>MIN(I85:I93)</f>
        <v>1767792.64876577</v>
      </c>
      <c r="J97" s="5">
        <f>MIN(J85:J93)</f>
        <v>33</v>
      </c>
      <c r="K97" s="5">
        <f>MIN(K85:K93)</f>
        <v>7989</v>
      </c>
      <c r="N97" s="8" t="s">
        <v>23</v>
      </c>
      <c r="O97" s="5">
        <f>MIN(O85:O93)</f>
        <v>1799976.2284567801</v>
      </c>
      <c r="P97" s="5">
        <f>MIN(P85:P93)</f>
        <v>32</v>
      </c>
      <c r="Q97" s="5">
        <f>MIN(Q85:Q93)</f>
        <v>6839</v>
      </c>
    </row>
    <row r="98" spans="2:17">
      <c r="B98" s="8" t="s">
        <v>24</v>
      </c>
      <c r="C98" s="5">
        <f>MAX(C85:C93)</f>
        <v>2917835.9088302702</v>
      </c>
      <c r="D98" s="5">
        <f>MAX(D85:D93)</f>
        <v>50</v>
      </c>
      <c r="E98" s="5">
        <f>MAX(E85:E93)</f>
        <v>4000</v>
      </c>
      <c r="H98" s="8" t="s">
        <v>24</v>
      </c>
      <c r="I98" s="5">
        <f>MAX(I85:I93)</f>
        <v>2283257.7579425098</v>
      </c>
      <c r="J98" s="5">
        <f>MAX(J85:J93)</f>
        <v>43</v>
      </c>
      <c r="K98" s="5">
        <f>MAX(K85:K93)</f>
        <v>8000</v>
      </c>
      <c r="N98" s="8" t="s">
        <v>24</v>
      </c>
      <c r="O98" s="5">
        <f>MAX(O85:O93)</f>
        <v>2397188.4153498001</v>
      </c>
      <c r="P98" s="5">
        <f>MAX(P85:P93)</f>
        <v>42</v>
      </c>
      <c r="Q98" s="5">
        <f>MAX(Q85:Q93)</f>
        <v>10280</v>
      </c>
    </row>
    <row r="104" spans="2:17">
      <c r="C104">
        <v>10</v>
      </c>
    </row>
    <row r="105" spans="2:17">
      <c r="C105">
        <v>2000</v>
      </c>
    </row>
    <row r="107" spans="2:17">
      <c r="B107" s="5" t="s">
        <v>4</v>
      </c>
      <c r="C107" s="6" t="s">
        <v>51</v>
      </c>
      <c r="D107" s="5" t="s">
        <v>18</v>
      </c>
      <c r="E107" s="5">
        <v>2557016</v>
      </c>
    </row>
    <row r="108" spans="2:17">
      <c r="B108" s="5" t="s">
        <v>2</v>
      </c>
      <c r="C108" s="5" t="s">
        <v>3</v>
      </c>
      <c r="D108" s="5" t="s">
        <v>13</v>
      </c>
      <c r="E108" s="5" t="s">
        <v>14</v>
      </c>
    </row>
    <row r="109" spans="2:17">
      <c r="B109" s="5">
        <v>1</v>
      </c>
      <c r="C109" s="5">
        <v>3131892.0615043002</v>
      </c>
      <c r="D109" s="5">
        <v>48</v>
      </c>
      <c r="E109" s="5">
        <v>1469</v>
      </c>
    </row>
    <row r="110" spans="2:17">
      <c r="B110" s="5">
        <v>2</v>
      </c>
      <c r="C110" s="5">
        <v>3480089.7971389298</v>
      </c>
      <c r="D110" s="5">
        <v>54</v>
      </c>
      <c r="E110" s="5">
        <v>1997</v>
      </c>
    </row>
    <row r="111" spans="2:17">
      <c r="B111" s="5">
        <v>3</v>
      </c>
      <c r="C111" s="5">
        <v>3765312.6737465998</v>
      </c>
      <c r="D111" s="5">
        <v>56</v>
      </c>
      <c r="E111" s="5">
        <v>1950</v>
      </c>
    </row>
    <row r="112" spans="2:17">
      <c r="B112" s="5">
        <v>4</v>
      </c>
      <c r="C112" s="5">
        <v>3276755.6254450302</v>
      </c>
      <c r="D112" s="5">
        <v>51</v>
      </c>
      <c r="E112" s="5">
        <v>1994</v>
      </c>
    </row>
    <row r="113" spans="2:15">
      <c r="B113" s="5">
        <v>5</v>
      </c>
      <c r="C113" s="5">
        <v>3589193.16337422</v>
      </c>
      <c r="D113" s="5">
        <v>56</v>
      </c>
      <c r="E113" s="5">
        <v>1997</v>
      </c>
    </row>
    <row r="114" spans="2:15">
      <c r="B114" s="5">
        <v>6</v>
      </c>
      <c r="C114" s="5">
        <v>3403437.3542992799</v>
      </c>
      <c r="D114" s="5">
        <v>54</v>
      </c>
      <c r="E114" s="5">
        <v>1999</v>
      </c>
    </row>
    <row r="115" spans="2:15">
      <c r="B115" s="5">
        <v>7</v>
      </c>
      <c r="C115" s="5">
        <v>3926133.6885720599</v>
      </c>
      <c r="D115" s="5">
        <v>58</v>
      </c>
      <c r="E115" s="5">
        <v>1987</v>
      </c>
    </row>
    <row r="116" spans="2:15">
      <c r="B116" s="5">
        <v>8</v>
      </c>
      <c r="C116" s="5">
        <v>3713386.4481245698</v>
      </c>
      <c r="D116" s="5">
        <v>56</v>
      </c>
      <c r="E116" s="5">
        <v>1982</v>
      </c>
    </row>
    <row r="117" spans="2:15">
      <c r="B117" s="5">
        <v>9</v>
      </c>
      <c r="C117" s="5">
        <v>3343746.5377369202</v>
      </c>
      <c r="D117" s="5">
        <v>52</v>
      </c>
      <c r="E117" s="5">
        <v>1987</v>
      </c>
    </row>
    <row r="118" spans="2:15">
      <c r="B118" s="5">
        <v>10</v>
      </c>
      <c r="C118" s="5">
        <v>3218295.2839267701</v>
      </c>
      <c r="D118" s="5">
        <v>56</v>
      </c>
      <c r="E118" s="5">
        <v>1917</v>
      </c>
    </row>
    <row r="119" spans="2:15" ht="15">
      <c r="B119" s="5" t="s">
        <v>0</v>
      </c>
      <c r="C119" s="7">
        <f>AVERAGE(C109:C118)</f>
        <v>3484824.2633868679</v>
      </c>
      <c r="D119" s="7">
        <f>AVERAGE(D109:D118)</f>
        <v>54.1</v>
      </c>
      <c r="E119" s="7">
        <f>AVERAGE(E109:E118)</f>
        <v>1927.9</v>
      </c>
    </row>
    <row r="120" spans="2:15" ht="15">
      <c r="B120" s="5" t="s">
        <v>1</v>
      </c>
      <c r="C120" s="7">
        <f>MEDIAN(C109:C118)</f>
        <v>3441763.5757191051</v>
      </c>
      <c r="D120" s="7">
        <f>MEDIAN(D109:D118)</f>
        <v>55</v>
      </c>
      <c r="E120" s="7">
        <f>MEDIAN(E109:E118)</f>
        <v>1987</v>
      </c>
    </row>
    <row r="121" spans="2:15" ht="15">
      <c r="B121" s="5" t="s">
        <v>6</v>
      </c>
      <c r="C121" s="7">
        <f>STDEV(C109:C118)</f>
        <v>258629.26267552935</v>
      </c>
      <c r="D121" s="7">
        <f>STDEV(D109:D118)</f>
        <v>2.9981475762358478</v>
      </c>
      <c r="E121" s="7">
        <f>STDEV(E109:E118)</f>
        <v>163.32751690323889</v>
      </c>
    </row>
    <row r="122" spans="2:15">
      <c r="B122" s="8" t="s">
        <v>23</v>
      </c>
      <c r="C122" s="5">
        <f>MIN(C110:C118)</f>
        <v>3218295.2839267701</v>
      </c>
      <c r="D122" s="5">
        <f>MIN(D110:D118)</f>
        <v>51</v>
      </c>
      <c r="E122" s="5">
        <f>MIN(E110:E118)</f>
        <v>1917</v>
      </c>
    </row>
    <row r="123" spans="2:15">
      <c r="B123" s="8" t="s">
        <v>24</v>
      </c>
      <c r="C123" s="5">
        <f>MAX(C110:C118)</f>
        <v>3926133.6885720599</v>
      </c>
      <c r="D123" s="5">
        <f>MAX(D110:D118)</f>
        <v>58</v>
      </c>
      <c r="E123" s="5">
        <f>MAX(E110:E118)</f>
        <v>1999</v>
      </c>
    </row>
    <row r="128" spans="2:15">
      <c r="C128">
        <v>40</v>
      </c>
      <c r="I128">
        <v>40</v>
      </c>
      <c r="O128">
        <v>40</v>
      </c>
    </row>
    <row r="129" spans="2:17">
      <c r="C129">
        <v>1000</v>
      </c>
      <c r="I129">
        <v>4000</v>
      </c>
      <c r="O129">
        <v>8000</v>
      </c>
    </row>
    <row r="131" spans="2:17">
      <c r="B131" s="5" t="s">
        <v>4</v>
      </c>
      <c r="C131" s="6" t="s">
        <v>52</v>
      </c>
      <c r="D131" s="5" t="s">
        <v>18</v>
      </c>
      <c r="E131" s="5">
        <v>5104728</v>
      </c>
      <c r="H131" s="5" t="s">
        <v>4</v>
      </c>
      <c r="I131" s="6" t="s">
        <v>53</v>
      </c>
      <c r="J131" s="5" t="s">
        <v>18</v>
      </c>
      <c r="K131" s="9">
        <v>605946</v>
      </c>
      <c r="N131" s="5" t="s">
        <v>4</v>
      </c>
      <c r="O131" s="6" t="s">
        <v>54</v>
      </c>
      <c r="P131" s="5" t="s">
        <v>18</v>
      </c>
      <c r="Q131" s="9">
        <v>1098180</v>
      </c>
    </row>
    <row r="132" spans="2:17">
      <c r="B132" s="5" t="s">
        <v>2</v>
      </c>
      <c r="C132" s="5" t="s">
        <v>3</v>
      </c>
      <c r="D132" s="5" t="s">
        <v>13</v>
      </c>
      <c r="E132" s="5" t="s">
        <v>14</v>
      </c>
      <c r="H132" s="5" t="s">
        <v>2</v>
      </c>
      <c r="I132" s="5" t="s">
        <v>3</v>
      </c>
      <c r="J132" s="5" t="s">
        <v>13</v>
      </c>
      <c r="K132" s="5" t="s">
        <v>14</v>
      </c>
      <c r="N132" s="5" t="s">
        <v>2</v>
      </c>
      <c r="O132" s="5" t="s">
        <v>3</v>
      </c>
      <c r="P132" s="5" t="s">
        <v>13</v>
      </c>
      <c r="Q132" s="5" t="s">
        <v>14</v>
      </c>
    </row>
    <row r="133" spans="2:17">
      <c r="B133" s="5">
        <v>1</v>
      </c>
      <c r="C133" s="5">
        <v>2810852.1233106102</v>
      </c>
      <c r="D133" s="5">
        <v>46</v>
      </c>
      <c r="E133" s="5">
        <v>999</v>
      </c>
      <c r="H133" s="5">
        <v>1</v>
      </c>
      <c r="I133" s="5">
        <v>1982182.4702691401</v>
      </c>
      <c r="J133" s="5">
        <v>35</v>
      </c>
      <c r="K133" s="5">
        <v>4000</v>
      </c>
      <c r="N133" s="5">
        <v>1</v>
      </c>
      <c r="O133" s="5">
        <v>1941265.5054517901</v>
      </c>
      <c r="P133" s="5">
        <v>37</v>
      </c>
      <c r="Q133" s="5">
        <v>4990</v>
      </c>
    </row>
    <row r="134" spans="2:17">
      <c r="B134" s="5">
        <v>2</v>
      </c>
      <c r="C134" s="5">
        <v>3255837.56118342</v>
      </c>
      <c r="D134" s="5">
        <v>51</v>
      </c>
      <c r="E134" s="5">
        <v>1000</v>
      </c>
      <c r="H134" s="5">
        <v>2</v>
      </c>
      <c r="I134" s="5">
        <v>2275792.5199867501</v>
      </c>
      <c r="J134" s="5">
        <v>42</v>
      </c>
      <c r="K134" s="5">
        <v>4000</v>
      </c>
      <c r="N134" s="5">
        <v>2</v>
      </c>
      <c r="O134" s="5">
        <v>1816938.7864919901</v>
      </c>
      <c r="P134" s="5">
        <v>37</v>
      </c>
      <c r="Q134" s="5">
        <v>5823</v>
      </c>
    </row>
    <row r="135" spans="2:17">
      <c r="B135" s="5">
        <v>3</v>
      </c>
      <c r="C135" s="5">
        <v>3189880.6568648298</v>
      </c>
      <c r="D135" s="5">
        <v>51</v>
      </c>
      <c r="E135" s="5">
        <v>997</v>
      </c>
      <c r="H135" s="5">
        <v>3</v>
      </c>
      <c r="I135" s="5">
        <v>2152972.1412999299</v>
      </c>
      <c r="J135" s="5">
        <v>39</v>
      </c>
      <c r="K135" s="5">
        <v>3773</v>
      </c>
      <c r="N135" s="5">
        <v>3</v>
      </c>
      <c r="O135" s="5">
        <v>2189643.15188218</v>
      </c>
      <c r="P135" s="5">
        <v>40</v>
      </c>
      <c r="Q135" s="5">
        <v>4881</v>
      </c>
    </row>
    <row r="136" spans="2:17">
      <c r="B136" s="5">
        <v>4</v>
      </c>
      <c r="C136" s="5">
        <v>3449005.9760899502</v>
      </c>
      <c r="D136" s="5">
        <v>55</v>
      </c>
      <c r="E136" s="5">
        <v>993</v>
      </c>
      <c r="H136" s="5">
        <v>4</v>
      </c>
      <c r="I136" s="5">
        <v>2301960.7321472</v>
      </c>
      <c r="J136" s="5">
        <v>42</v>
      </c>
      <c r="K136" s="5">
        <v>3998</v>
      </c>
      <c r="N136" s="5">
        <v>4</v>
      </c>
      <c r="O136" s="5">
        <v>2040585.4893428299</v>
      </c>
      <c r="P136" s="5">
        <v>38</v>
      </c>
      <c r="Q136" s="5">
        <v>4642</v>
      </c>
    </row>
    <row r="137" spans="2:17">
      <c r="B137" s="5">
        <v>5</v>
      </c>
      <c r="C137" s="5">
        <v>3208650.5708997701</v>
      </c>
      <c r="D137" s="5">
        <v>49</v>
      </c>
      <c r="E137" s="5">
        <v>1000</v>
      </c>
      <c r="H137" s="5">
        <v>5</v>
      </c>
      <c r="I137" s="5">
        <v>2195269.2441186798</v>
      </c>
      <c r="J137" s="5">
        <v>39</v>
      </c>
      <c r="K137" s="5">
        <v>3999</v>
      </c>
      <c r="N137" s="5">
        <v>5</v>
      </c>
      <c r="O137" s="5">
        <v>2166133.65105994</v>
      </c>
      <c r="P137" s="5">
        <v>36</v>
      </c>
      <c r="Q137" s="5">
        <v>4754</v>
      </c>
    </row>
    <row r="138" spans="2:17">
      <c r="B138" s="5">
        <v>6</v>
      </c>
      <c r="C138" s="5">
        <v>3161176.0592919299</v>
      </c>
      <c r="D138" s="5">
        <v>51</v>
      </c>
      <c r="E138" s="5">
        <v>1000</v>
      </c>
      <c r="H138" s="5">
        <v>6</v>
      </c>
      <c r="I138" s="5">
        <v>3058125.2421338302</v>
      </c>
      <c r="J138" s="5">
        <v>54</v>
      </c>
      <c r="K138" s="5">
        <v>3728</v>
      </c>
      <c r="N138" s="5">
        <v>6</v>
      </c>
      <c r="O138" s="5">
        <v>1928186.09962712</v>
      </c>
      <c r="P138" s="5">
        <v>34</v>
      </c>
      <c r="Q138" s="5">
        <v>4944</v>
      </c>
    </row>
    <row r="139" spans="2:17">
      <c r="B139" s="5">
        <v>7</v>
      </c>
      <c r="C139" s="5">
        <v>2805856.82699461</v>
      </c>
      <c r="D139" s="5">
        <v>49</v>
      </c>
      <c r="E139" s="5">
        <v>1000</v>
      </c>
      <c r="H139" s="5">
        <v>7</v>
      </c>
      <c r="I139" s="5">
        <v>2032657.42308392</v>
      </c>
      <c r="J139" s="5">
        <v>38</v>
      </c>
      <c r="K139" s="5">
        <v>4000</v>
      </c>
      <c r="N139" s="5">
        <v>7</v>
      </c>
      <c r="O139" s="5">
        <v>1855874.9313970399</v>
      </c>
      <c r="P139" s="5">
        <v>34</v>
      </c>
      <c r="Q139" s="5">
        <v>4573</v>
      </c>
    </row>
    <row r="140" spans="2:17">
      <c r="B140" s="5">
        <v>8</v>
      </c>
      <c r="C140" s="5">
        <v>3476340.6118505201</v>
      </c>
      <c r="D140" s="5">
        <v>48</v>
      </c>
      <c r="E140" s="5">
        <v>999</v>
      </c>
      <c r="H140" s="5">
        <v>8</v>
      </c>
      <c r="I140" s="5">
        <v>1850090.5079352499</v>
      </c>
      <c r="J140" s="5">
        <v>35</v>
      </c>
      <c r="K140" s="5">
        <v>3996</v>
      </c>
      <c r="N140" s="5">
        <v>8</v>
      </c>
      <c r="O140" s="5">
        <v>1775109.6109710601</v>
      </c>
      <c r="P140" s="5">
        <v>37</v>
      </c>
      <c r="Q140" s="5">
        <v>4443</v>
      </c>
    </row>
    <row r="141" spans="2:17">
      <c r="B141" s="5">
        <v>9</v>
      </c>
      <c r="C141" s="5">
        <v>3056388.8973427801</v>
      </c>
      <c r="D141" s="5">
        <v>48</v>
      </c>
      <c r="E141" s="5">
        <v>1000</v>
      </c>
      <c r="H141" s="5">
        <v>9</v>
      </c>
      <c r="I141" s="5">
        <v>2330104.91818196</v>
      </c>
      <c r="J141" s="5">
        <v>40</v>
      </c>
      <c r="K141" s="5">
        <v>3915</v>
      </c>
      <c r="N141" s="5">
        <v>9</v>
      </c>
      <c r="O141" s="5">
        <v>1965410.0721801401</v>
      </c>
      <c r="P141" s="5">
        <v>35</v>
      </c>
      <c r="Q141" s="5">
        <v>5231</v>
      </c>
    </row>
    <row r="142" spans="2:17">
      <c r="B142" s="5">
        <v>10</v>
      </c>
      <c r="C142" s="5">
        <v>3479720.3855336099</v>
      </c>
      <c r="D142" s="5">
        <v>57</v>
      </c>
      <c r="E142" s="5">
        <v>1000</v>
      </c>
      <c r="H142" s="5">
        <v>10</v>
      </c>
      <c r="I142" s="5">
        <v>2284506.12304377</v>
      </c>
      <c r="J142" s="5">
        <v>43</v>
      </c>
      <c r="K142" s="5">
        <v>3629</v>
      </c>
      <c r="N142" s="5">
        <v>10</v>
      </c>
      <c r="O142" s="5">
        <v>1934294.18470254</v>
      </c>
      <c r="P142" s="5">
        <v>37</v>
      </c>
      <c r="Q142" s="5">
        <v>5544</v>
      </c>
    </row>
    <row r="143" spans="2:17" ht="15">
      <c r="B143" s="5" t="s">
        <v>0</v>
      </c>
      <c r="C143" s="7">
        <f>AVERAGE(C133:C142)</f>
        <v>3189370.9669362023</v>
      </c>
      <c r="D143" s="7">
        <f>AVERAGE(D133:D142)</f>
        <v>50.5</v>
      </c>
      <c r="E143" s="7">
        <f>AVERAGE(E133:E142)</f>
        <v>998.8</v>
      </c>
      <c r="H143" s="5" t="s">
        <v>0</v>
      </c>
      <c r="I143" s="7">
        <f>AVERAGE(I133:I142)</f>
        <v>2246366.1322200424</v>
      </c>
      <c r="J143" s="7">
        <f>AVERAGE(J133:J142)</f>
        <v>40.700000000000003</v>
      </c>
      <c r="K143" s="7">
        <f>AVERAGE(K133:K142)</f>
        <v>3903.8</v>
      </c>
      <c r="N143" s="5" t="s">
        <v>0</v>
      </c>
      <c r="O143" s="7">
        <f>AVERAGE(O133:O142)</f>
        <v>1961344.1483106632</v>
      </c>
      <c r="P143" s="7">
        <f>AVERAGE(P133:P142)</f>
        <v>36.5</v>
      </c>
      <c r="Q143" s="7">
        <f>AVERAGE(Q133:Q142)</f>
        <v>4982.5</v>
      </c>
    </row>
    <row r="144" spans="2:17" ht="15">
      <c r="B144" s="5" t="s">
        <v>1</v>
      </c>
      <c r="C144" s="7">
        <f>MEDIAN(C133:C142)</f>
        <v>3199265.6138823</v>
      </c>
      <c r="D144" s="7">
        <f>MEDIAN(D133:D142)</f>
        <v>50</v>
      </c>
      <c r="E144" s="7">
        <f>MEDIAN(E133:E142)</f>
        <v>1000</v>
      </c>
      <c r="H144" s="5" t="s">
        <v>1</v>
      </c>
      <c r="I144" s="7">
        <f>MEDIAN(I133:I142)</f>
        <v>2235530.8820527149</v>
      </c>
      <c r="J144" s="7">
        <f>MEDIAN(J133:J142)</f>
        <v>39.5</v>
      </c>
      <c r="K144" s="7">
        <f>MEDIAN(K133:K142)</f>
        <v>3997</v>
      </c>
      <c r="N144" s="5" t="s">
        <v>1</v>
      </c>
      <c r="O144" s="7">
        <f>MEDIAN(O133:O142)</f>
        <v>1937779.8450771649</v>
      </c>
      <c r="P144" s="7">
        <f>MEDIAN(P133:P142)</f>
        <v>37</v>
      </c>
      <c r="Q144" s="7">
        <f>MEDIAN(Q133:Q142)</f>
        <v>4912.5</v>
      </c>
    </row>
    <row r="145" spans="2:17" ht="15">
      <c r="B145" s="5" t="s">
        <v>6</v>
      </c>
      <c r="C145" s="7">
        <f>STDEV(C133:C142)</f>
        <v>246687.67144558908</v>
      </c>
      <c r="D145" s="7">
        <f>STDEV(D133:D142)</f>
        <v>3.3416562759605704</v>
      </c>
      <c r="E145" s="7">
        <f>STDEV(E133:E142)</f>
        <v>2.2509257354845511</v>
      </c>
      <c r="H145" s="5" t="s">
        <v>6</v>
      </c>
      <c r="I145" s="7">
        <f>STDEV(I133:I142)</f>
        <v>325782.55990748381</v>
      </c>
      <c r="J145" s="7">
        <f>STDEV(J133:J142)</f>
        <v>5.4170512683972527</v>
      </c>
      <c r="K145" s="7">
        <f>STDEV(K133:K142)</f>
        <v>140.5764323538385</v>
      </c>
      <c r="N145" s="5" t="s">
        <v>6</v>
      </c>
      <c r="O145" s="7">
        <f>STDEV(O133:O142)</f>
        <v>137133.01454052154</v>
      </c>
      <c r="P145" s="7">
        <f>STDEV(P133:P142)</f>
        <v>1.8408935028645435</v>
      </c>
      <c r="Q145" s="7">
        <f>STDEV(Q133:Q142)</f>
        <v>437.44440916659471</v>
      </c>
    </row>
    <row r="146" spans="2:17">
      <c r="B146" s="8" t="s">
        <v>23</v>
      </c>
      <c r="C146" s="5">
        <f>MIN(C134:C142)</f>
        <v>2805856.82699461</v>
      </c>
      <c r="D146" s="5">
        <f>MIN(D134:D142)</f>
        <v>48</v>
      </c>
      <c r="E146" s="5">
        <f>MIN(E134:E142)</f>
        <v>993</v>
      </c>
      <c r="H146" s="8" t="s">
        <v>23</v>
      </c>
      <c r="I146" s="5">
        <f>MIN(I134:I142)</f>
        <v>1850090.5079352499</v>
      </c>
      <c r="J146" s="5">
        <f>MIN(J134:J142)</f>
        <v>35</v>
      </c>
      <c r="K146" s="5">
        <f>MIN(K134:K142)</f>
        <v>3629</v>
      </c>
      <c r="N146" s="8" t="s">
        <v>23</v>
      </c>
      <c r="O146" s="5">
        <f>MIN(O134:O142)</f>
        <v>1775109.6109710601</v>
      </c>
      <c r="P146" s="5">
        <f>MIN(P134:P142)</f>
        <v>34</v>
      </c>
      <c r="Q146" s="5">
        <f>MIN(Q134:Q142)</f>
        <v>4443</v>
      </c>
    </row>
    <row r="147" spans="2:17">
      <c r="B147" s="8" t="s">
        <v>24</v>
      </c>
      <c r="C147" s="5">
        <f>MAX(C134:C142)</f>
        <v>3479720.3855336099</v>
      </c>
      <c r="D147" s="5">
        <f>MAX(D134:D142)</f>
        <v>57</v>
      </c>
      <c r="E147" s="5">
        <f>MAX(E134:E142)</f>
        <v>1000</v>
      </c>
      <c r="H147" s="8" t="s">
        <v>24</v>
      </c>
      <c r="I147" s="5">
        <f>MAX(I134:I142)</f>
        <v>3058125.2421338302</v>
      </c>
      <c r="J147" s="5">
        <f>MAX(J134:J142)</f>
        <v>54</v>
      </c>
      <c r="K147" s="5">
        <f>MAX(K134:K142)</f>
        <v>4000</v>
      </c>
      <c r="N147" s="8" t="s">
        <v>24</v>
      </c>
      <c r="O147" s="5">
        <f>MAX(O134:O142)</f>
        <v>2189643.15188218</v>
      </c>
      <c r="P147" s="5">
        <f>MAX(P134:P142)</f>
        <v>40</v>
      </c>
      <c r="Q147" s="5">
        <f>MAX(Q134:Q142)</f>
        <v>5823</v>
      </c>
    </row>
    <row r="151" spans="2:17">
      <c r="C151">
        <v>80</v>
      </c>
    </row>
    <row r="152" spans="2:17">
      <c r="C152">
        <v>8000</v>
      </c>
    </row>
    <row r="154" spans="2:17">
      <c r="B154" s="5" t="s">
        <v>4</v>
      </c>
      <c r="C154" s="6" t="s">
        <v>55</v>
      </c>
      <c r="D154" s="5" t="s">
        <v>18</v>
      </c>
      <c r="E154" s="9">
        <v>3347949</v>
      </c>
    </row>
    <row r="155" spans="2:17">
      <c r="B155" s="5" t="s">
        <v>2</v>
      </c>
      <c r="C155" s="5" t="s">
        <v>3</v>
      </c>
      <c r="D155" s="5" t="s">
        <v>13</v>
      </c>
      <c r="E155" s="5" t="s">
        <v>14</v>
      </c>
    </row>
    <row r="156" spans="2:17">
      <c r="B156" s="5">
        <v>1</v>
      </c>
      <c r="C156" s="5">
        <v>3238691.5173785798</v>
      </c>
      <c r="D156" s="5">
        <v>46</v>
      </c>
      <c r="E156" s="5">
        <v>576</v>
      </c>
    </row>
    <row r="157" spans="2:17">
      <c r="B157" s="5">
        <v>2</v>
      </c>
      <c r="C157" s="5">
        <v>3712257.5122312601</v>
      </c>
      <c r="D157" s="5">
        <v>58</v>
      </c>
      <c r="E157" s="5">
        <v>0</v>
      </c>
    </row>
    <row r="158" spans="2:17">
      <c r="B158" s="5">
        <v>3</v>
      </c>
      <c r="C158" s="5">
        <v>3418195.8691227101</v>
      </c>
      <c r="D158" s="5">
        <v>48</v>
      </c>
      <c r="E158" s="5">
        <v>498</v>
      </c>
    </row>
    <row r="159" spans="2:17">
      <c r="B159" s="5">
        <v>4</v>
      </c>
      <c r="C159" s="5">
        <v>3670220.1242021299</v>
      </c>
      <c r="D159" s="5">
        <v>59</v>
      </c>
      <c r="E159" s="5">
        <v>0</v>
      </c>
    </row>
    <row r="160" spans="2:17">
      <c r="B160" s="5">
        <v>5</v>
      </c>
      <c r="C160" s="5">
        <v>3290154.2112995801</v>
      </c>
      <c r="D160" s="5">
        <v>48</v>
      </c>
      <c r="E160" s="5">
        <v>15</v>
      </c>
    </row>
    <row r="161" spans="2:5">
      <c r="B161" s="5">
        <v>6</v>
      </c>
      <c r="C161" s="5">
        <v>3503152.07774152</v>
      </c>
      <c r="D161" s="5">
        <v>56</v>
      </c>
      <c r="E161" s="5">
        <v>1</v>
      </c>
    </row>
    <row r="162" spans="2:5">
      <c r="B162" s="5">
        <v>7</v>
      </c>
      <c r="C162" s="5">
        <v>4211337.3575375797</v>
      </c>
      <c r="D162" s="5">
        <v>64</v>
      </c>
      <c r="E162" s="5">
        <v>0</v>
      </c>
    </row>
    <row r="163" spans="2:5">
      <c r="B163" s="5">
        <v>8</v>
      </c>
      <c r="C163" s="5">
        <v>3439932.32001486</v>
      </c>
      <c r="D163" s="5">
        <v>56</v>
      </c>
      <c r="E163" s="5">
        <v>7</v>
      </c>
    </row>
    <row r="164" spans="2:5">
      <c r="B164" s="5">
        <v>9</v>
      </c>
      <c r="C164" s="5">
        <v>3628294.3084161701</v>
      </c>
      <c r="D164" s="5">
        <v>58</v>
      </c>
      <c r="E164" s="5">
        <v>0</v>
      </c>
    </row>
    <row r="165" spans="2:5">
      <c r="B165" s="5">
        <v>10</v>
      </c>
      <c r="C165" s="5">
        <v>3337243.3579108398</v>
      </c>
      <c r="D165" s="5">
        <v>56</v>
      </c>
      <c r="E165" s="5">
        <v>0</v>
      </c>
    </row>
    <row r="166" spans="2:5" ht="15">
      <c r="B166" s="5" t="s">
        <v>0</v>
      </c>
      <c r="C166" s="7">
        <f>AVERAGE(C156:C165)</f>
        <v>3544947.8655855232</v>
      </c>
      <c r="D166" s="7">
        <f>AVERAGE(D156:D165)</f>
        <v>54.9</v>
      </c>
      <c r="E166" s="7">
        <f>AVERAGE(E156:E165)</f>
        <v>109.7</v>
      </c>
    </row>
    <row r="167" spans="2:5" ht="15">
      <c r="B167" s="5" t="s">
        <v>1</v>
      </c>
      <c r="C167" s="7">
        <f>MEDIAN(C156:C165)</f>
        <v>3471542.19887819</v>
      </c>
      <c r="D167" s="7">
        <f>MEDIAN(D156:D165)</f>
        <v>56</v>
      </c>
      <c r="E167" s="7">
        <f>MEDIAN(E156:E165)</f>
        <v>0.5</v>
      </c>
    </row>
    <row r="168" spans="2:5" ht="15">
      <c r="B168" s="5" t="s">
        <v>6</v>
      </c>
      <c r="C168" s="7">
        <f>STDEV(C156:C165)</f>
        <v>283901.85746455163</v>
      </c>
      <c r="D168" s="7">
        <f>STDEV(D156:D165)</f>
        <v>5.743595467030115</v>
      </c>
      <c r="E168" s="7">
        <f>STDEV(E156:E165)</f>
        <v>226.00739909225194</v>
      </c>
    </row>
    <row r="169" spans="2:5">
      <c r="B169" s="8" t="s">
        <v>23</v>
      </c>
      <c r="C169" s="5">
        <f>MIN(C157:C165)</f>
        <v>3290154.2112995801</v>
      </c>
      <c r="D169" s="5">
        <f>MIN(D157:D165)</f>
        <v>48</v>
      </c>
      <c r="E169" s="5">
        <f>MIN(E157:E165)</f>
        <v>0</v>
      </c>
    </row>
    <row r="170" spans="2:5">
      <c r="B170" s="8" t="s">
        <v>24</v>
      </c>
      <c r="C170" s="5">
        <f>MAX(C157:C165)</f>
        <v>4211337.3575375797</v>
      </c>
      <c r="D170" s="5">
        <f>MAX(D157:D165)</f>
        <v>64</v>
      </c>
      <c r="E170" s="5">
        <f>MAX(E157:E165)</f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BA77"/>
  <sheetViews>
    <sheetView topLeftCell="G1" workbookViewId="0">
      <selection activeCell="S88" sqref="S88"/>
    </sheetView>
  </sheetViews>
  <sheetFormatPr defaultRowHeight="14.25"/>
  <sheetData>
    <row r="3" spans="2:53">
      <c r="H3">
        <v>0</v>
      </c>
      <c r="I3">
        <v>2</v>
      </c>
      <c r="J3">
        <v>5</v>
      </c>
      <c r="K3">
        <v>20</v>
      </c>
      <c r="L3">
        <v>25</v>
      </c>
      <c r="M3">
        <v>30</v>
      </c>
      <c r="N3">
        <v>35</v>
      </c>
      <c r="O3">
        <v>40</v>
      </c>
      <c r="P3">
        <v>50</v>
      </c>
    </row>
    <row r="4" spans="2:53">
      <c r="H4">
        <v>3992948.0703067868</v>
      </c>
      <c r="I4">
        <v>3630128.7474109083</v>
      </c>
      <c r="J4">
        <v>3257246.5177531121</v>
      </c>
      <c r="K4">
        <v>3203414.3694762429</v>
      </c>
      <c r="L4">
        <v>3333855.9501482188</v>
      </c>
      <c r="M4">
        <v>3093078.4640248558</v>
      </c>
      <c r="N4">
        <v>3223308.0976847969</v>
      </c>
      <c r="O4">
        <v>3179586.4896567268</v>
      </c>
      <c r="P4">
        <v>3315108.4359141979</v>
      </c>
    </row>
    <row r="5" spans="2:53" ht="15">
      <c r="B5" s="2" t="s">
        <v>10</v>
      </c>
    </row>
    <row r="7" spans="2:53">
      <c r="B7" s="3">
        <v>0</v>
      </c>
      <c r="H7" s="3">
        <v>0.05</v>
      </c>
      <c r="N7" s="3">
        <v>0.3</v>
      </c>
      <c r="T7" s="3">
        <v>0.5</v>
      </c>
      <c r="Z7" s="3">
        <v>0.4</v>
      </c>
      <c r="AF7" s="3">
        <v>0.2</v>
      </c>
      <c r="AL7" s="3">
        <v>0.25</v>
      </c>
      <c r="AR7" s="3">
        <v>0.35</v>
      </c>
      <c r="AX7" s="3">
        <v>0.02</v>
      </c>
    </row>
    <row r="9" spans="2:53">
      <c r="B9" s="4"/>
      <c r="C9" s="4"/>
      <c r="D9" s="4"/>
      <c r="E9" s="4"/>
      <c r="H9" s="4"/>
      <c r="I9" s="4"/>
      <c r="J9" s="4"/>
      <c r="K9" s="4"/>
      <c r="N9" s="4"/>
      <c r="O9" s="4"/>
      <c r="P9" s="4"/>
      <c r="Q9" s="4"/>
      <c r="T9" s="4"/>
      <c r="U9" s="4"/>
      <c r="V9" s="4"/>
      <c r="W9" s="4"/>
      <c r="Z9" s="4"/>
      <c r="AA9" s="4"/>
      <c r="AB9" s="4"/>
      <c r="AC9" s="4"/>
      <c r="AF9" s="4"/>
      <c r="AG9" s="4"/>
      <c r="AH9" s="4"/>
      <c r="AI9" s="4"/>
      <c r="AL9" s="4"/>
      <c r="AM9" s="4"/>
      <c r="AN9" s="4"/>
      <c r="AO9" s="4"/>
      <c r="AR9" s="4"/>
      <c r="AS9" s="4"/>
      <c r="AT9" s="4"/>
      <c r="AU9" s="4"/>
      <c r="AX9" s="4"/>
      <c r="AY9" s="4"/>
      <c r="AZ9" s="4"/>
      <c r="BA9" s="4"/>
    </row>
    <row r="10" spans="2:53">
      <c r="B10" s="5" t="s">
        <v>4</v>
      </c>
      <c r="C10" s="6" t="s">
        <v>57</v>
      </c>
      <c r="D10" s="5" t="s">
        <v>18</v>
      </c>
      <c r="E10" s="5">
        <v>1142189</v>
      </c>
      <c r="H10" s="5" t="s">
        <v>4</v>
      </c>
      <c r="I10" s="6" t="s">
        <v>58</v>
      </c>
      <c r="J10" s="5" t="s">
        <v>18</v>
      </c>
      <c r="K10" s="5">
        <v>1166432</v>
      </c>
      <c r="N10" s="5" t="s">
        <v>4</v>
      </c>
      <c r="O10" s="6" t="s">
        <v>59</v>
      </c>
      <c r="P10" s="5" t="s">
        <v>18</v>
      </c>
      <c r="Q10" s="5">
        <v>1246331</v>
      </c>
      <c r="T10" s="5" t="s">
        <v>4</v>
      </c>
      <c r="U10" s="6" t="s">
        <v>60</v>
      </c>
      <c r="V10" s="5" t="s">
        <v>18</v>
      </c>
      <c r="W10" s="5">
        <v>1250562</v>
      </c>
      <c r="Z10" s="5" t="s">
        <v>4</v>
      </c>
      <c r="AA10" s="6" t="s">
        <v>89</v>
      </c>
      <c r="AB10" s="5" t="s">
        <v>18</v>
      </c>
      <c r="AC10" s="5">
        <v>1250562</v>
      </c>
      <c r="AF10" s="5" t="s">
        <v>4</v>
      </c>
      <c r="AG10" s="6" t="s">
        <v>61</v>
      </c>
      <c r="AH10" s="5" t="s">
        <v>18</v>
      </c>
      <c r="AI10" s="5">
        <v>1131769</v>
      </c>
      <c r="AL10" s="5" t="s">
        <v>4</v>
      </c>
      <c r="AM10" s="6" t="s">
        <v>62</v>
      </c>
      <c r="AN10" s="5" t="s">
        <v>18</v>
      </c>
      <c r="AO10" s="5">
        <v>1259566</v>
      </c>
      <c r="AR10" s="5" t="s">
        <v>4</v>
      </c>
      <c r="AS10" s="6" t="s">
        <v>63</v>
      </c>
      <c r="AT10" s="5" t="s">
        <v>18</v>
      </c>
      <c r="AU10" s="5">
        <v>1282788</v>
      </c>
      <c r="AX10" s="5" t="s">
        <v>4</v>
      </c>
      <c r="AY10" s="6" t="s">
        <v>64</v>
      </c>
      <c r="AZ10" s="5" t="s">
        <v>18</v>
      </c>
      <c r="BA10" s="5">
        <v>1148377</v>
      </c>
    </row>
    <row r="11" spans="2:53">
      <c r="B11" s="5" t="s">
        <v>2</v>
      </c>
      <c r="C11" s="5" t="s">
        <v>3</v>
      </c>
      <c r="D11" s="5" t="s">
        <v>13</v>
      </c>
      <c r="E11" s="5" t="s">
        <v>14</v>
      </c>
      <c r="H11" s="5" t="s">
        <v>2</v>
      </c>
      <c r="I11" s="5" t="s">
        <v>3</v>
      </c>
      <c r="J11" s="5" t="s">
        <v>13</v>
      </c>
      <c r="K11" s="5" t="s">
        <v>14</v>
      </c>
      <c r="N11" s="5" t="s">
        <v>2</v>
      </c>
      <c r="O11" s="5" t="s">
        <v>3</v>
      </c>
      <c r="P11" s="5" t="s">
        <v>13</v>
      </c>
      <c r="Q11" s="5" t="s">
        <v>14</v>
      </c>
      <c r="T11" s="5" t="s">
        <v>2</v>
      </c>
      <c r="U11" s="5" t="s">
        <v>3</v>
      </c>
      <c r="V11" s="5" t="s">
        <v>13</v>
      </c>
      <c r="W11" s="5" t="s">
        <v>14</v>
      </c>
      <c r="Z11" s="5" t="s">
        <v>2</v>
      </c>
      <c r="AA11" s="5" t="s">
        <v>3</v>
      </c>
      <c r="AB11" s="5" t="s">
        <v>13</v>
      </c>
      <c r="AC11" s="5" t="s">
        <v>14</v>
      </c>
      <c r="AF11" s="5" t="s">
        <v>2</v>
      </c>
      <c r="AG11" s="5" t="s">
        <v>3</v>
      </c>
      <c r="AH11" s="5" t="s">
        <v>13</v>
      </c>
      <c r="AI11" s="5" t="s">
        <v>14</v>
      </c>
      <c r="AL11" s="5" t="s">
        <v>2</v>
      </c>
      <c r="AM11" s="5" t="s">
        <v>3</v>
      </c>
      <c r="AN11" s="5" t="s">
        <v>13</v>
      </c>
      <c r="AO11" s="5" t="s">
        <v>14</v>
      </c>
      <c r="AR11" s="5" t="s">
        <v>2</v>
      </c>
      <c r="AS11" s="5" t="s">
        <v>3</v>
      </c>
      <c r="AT11" s="5" t="s">
        <v>13</v>
      </c>
      <c r="AU11" s="5" t="s">
        <v>14</v>
      </c>
      <c r="AX11" s="5" t="s">
        <v>2</v>
      </c>
      <c r="AY11" s="5" t="s">
        <v>3</v>
      </c>
      <c r="AZ11" s="5" t="s">
        <v>13</v>
      </c>
      <c r="BA11" s="5" t="s">
        <v>14</v>
      </c>
    </row>
    <row r="12" spans="2:53">
      <c r="B12" s="5">
        <v>1</v>
      </c>
      <c r="C12" s="5">
        <v>3621422.89705856</v>
      </c>
      <c r="D12" s="5">
        <v>57</v>
      </c>
      <c r="E12" s="5">
        <v>8</v>
      </c>
      <c r="H12" s="5">
        <v>1</v>
      </c>
      <c r="I12" s="5">
        <v>3153658.7602527901</v>
      </c>
      <c r="J12" s="5">
        <v>50</v>
      </c>
      <c r="K12" s="5">
        <v>917</v>
      </c>
      <c r="N12" s="5">
        <v>1</v>
      </c>
      <c r="O12" s="5">
        <v>3112084.4792484599</v>
      </c>
      <c r="P12" s="5">
        <v>48</v>
      </c>
      <c r="Q12" s="5">
        <v>990</v>
      </c>
      <c r="T12" s="5">
        <v>1</v>
      </c>
      <c r="U12" s="5">
        <v>3405697.1912634401</v>
      </c>
      <c r="V12" s="5">
        <v>48</v>
      </c>
      <c r="W12" s="5">
        <v>188</v>
      </c>
      <c r="Z12" s="5">
        <v>1</v>
      </c>
      <c r="AA12" s="5">
        <v>3453148.61039476</v>
      </c>
      <c r="AB12" s="5">
        <v>49</v>
      </c>
      <c r="AC12" s="5">
        <v>845</v>
      </c>
      <c r="AF12" s="5">
        <v>1</v>
      </c>
      <c r="AG12" s="5">
        <v>3251906.6771742199</v>
      </c>
      <c r="AH12" s="5">
        <v>51</v>
      </c>
      <c r="AI12" s="5">
        <v>316</v>
      </c>
      <c r="AL12" s="5">
        <v>1</v>
      </c>
      <c r="AM12" s="5">
        <v>3361513.7379228901</v>
      </c>
      <c r="AN12" s="5">
        <v>48</v>
      </c>
      <c r="AO12" s="5">
        <v>992</v>
      </c>
      <c r="AR12" s="5">
        <v>1</v>
      </c>
      <c r="AS12" s="5">
        <v>3237879.28342839</v>
      </c>
      <c r="AT12" s="5">
        <v>47</v>
      </c>
      <c r="AU12" s="5">
        <v>835</v>
      </c>
      <c r="AX12" s="5">
        <v>1</v>
      </c>
      <c r="AY12" s="5">
        <v>3604321.2695168299</v>
      </c>
      <c r="AZ12" s="5">
        <v>52</v>
      </c>
      <c r="BA12" s="5">
        <v>981</v>
      </c>
    </row>
    <row r="13" spans="2:53">
      <c r="B13" s="5">
        <v>2</v>
      </c>
      <c r="C13" s="5">
        <v>3936237.4414572199</v>
      </c>
      <c r="D13" s="5">
        <v>59</v>
      </c>
      <c r="E13" s="5">
        <v>9</v>
      </c>
      <c r="H13" s="5">
        <v>2</v>
      </c>
      <c r="I13" s="5">
        <v>3463610.4761632499</v>
      </c>
      <c r="J13" s="5">
        <v>49</v>
      </c>
      <c r="K13" s="5">
        <v>925</v>
      </c>
      <c r="N13" s="5">
        <v>2</v>
      </c>
      <c r="O13" s="5">
        <v>3196993.3155251099</v>
      </c>
      <c r="P13" s="5">
        <v>48</v>
      </c>
      <c r="Q13" s="5">
        <v>970</v>
      </c>
      <c r="T13" s="5">
        <v>2</v>
      </c>
      <c r="U13" s="5">
        <v>3522156.94524593</v>
      </c>
      <c r="V13" s="5">
        <v>48</v>
      </c>
      <c r="W13" s="5">
        <v>589</v>
      </c>
      <c r="Z13" s="5">
        <v>2</v>
      </c>
      <c r="AA13" s="5">
        <v>2943853.9583306899</v>
      </c>
      <c r="AB13" s="5">
        <v>43</v>
      </c>
      <c r="AC13" s="5">
        <v>783</v>
      </c>
      <c r="AF13" s="5">
        <v>2</v>
      </c>
      <c r="AG13" s="5">
        <v>3273210.5635700002</v>
      </c>
      <c r="AH13" s="5">
        <v>47</v>
      </c>
      <c r="AI13" s="5">
        <v>998</v>
      </c>
      <c r="AL13" s="5">
        <v>2</v>
      </c>
      <c r="AM13" s="5">
        <v>3543485.3576291301</v>
      </c>
      <c r="AN13" s="5">
        <v>49</v>
      </c>
      <c r="AO13" s="5">
        <v>998</v>
      </c>
      <c r="AR13" s="5">
        <v>2</v>
      </c>
      <c r="AS13" s="5">
        <v>3718147.63058489</v>
      </c>
      <c r="AT13" s="5">
        <v>52</v>
      </c>
      <c r="AU13" s="5">
        <v>984</v>
      </c>
      <c r="AX13" s="5">
        <v>2</v>
      </c>
      <c r="AY13" s="5">
        <v>3673445.0780252698</v>
      </c>
      <c r="AZ13" s="5">
        <v>55</v>
      </c>
      <c r="BA13" s="5">
        <v>889</v>
      </c>
    </row>
    <row r="14" spans="2:53">
      <c r="B14" s="5">
        <v>3</v>
      </c>
      <c r="C14" s="5">
        <v>3841666.6436392302</v>
      </c>
      <c r="D14" s="5">
        <v>55</v>
      </c>
      <c r="E14" s="5">
        <v>3</v>
      </c>
      <c r="H14" s="5">
        <v>3</v>
      </c>
      <c r="I14" s="5">
        <v>3218008.8560329098</v>
      </c>
      <c r="J14" s="5">
        <v>49</v>
      </c>
      <c r="K14" s="5">
        <v>878</v>
      </c>
      <c r="N14" s="5">
        <v>3</v>
      </c>
      <c r="O14" s="5">
        <v>2892421.9225957198</v>
      </c>
      <c r="P14" s="5">
        <v>46</v>
      </c>
      <c r="Q14" s="5">
        <v>975</v>
      </c>
      <c r="T14" s="5">
        <v>3</v>
      </c>
      <c r="U14" s="5">
        <v>2873407.3158235098</v>
      </c>
      <c r="V14" s="5">
        <v>44</v>
      </c>
      <c r="W14" s="5">
        <v>501</v>
      </c>
      <c r="Z14" s="5">
        <v>3</v>
      </c>
      <c r="AA14" s="5">
        <v>3089413.7302538301</v>
      </c>
      <c r="AB14" s="5">
        <v>48</v>
      </c>
      <c r="AC14" s="5">
        <v>952</v>
      </c>
      <c r="AF14" s="5">
        <v>3</v>
      </c>
      <c r="AG14" s="5">
        <v>3272529.2553490801</v>
      </c>
      <c r="AH14" s="5">
        <v>51</v>
      </c>
      <c r="AI14" s="5">
        <v>974</v>
      </c>
      <c r="AL14" s="5">
        <v>3</v>
      </c>
      <c r="AM14" s="5">
        <v>3603517.3162604901</v>
      </c>
      <c r="AN14" s="5">
        <v>50</v>
      </c>
      <c r="AO14" s="5">
        <v>999</v>
      </c>
      <c r="AR14" s="5">
        <v>3</v>
      </c>
      <c r="AS14" s="5">
        <v>3065522.8425614601</v>
      </c>
      <c r="AT14" s="5">
        <v>48</v>
      </c>
      <c r="AU14" s="5">
        <v>974</v>
      </c>
      <c r="AX14" s="5">
        <v>3</v>
      </c>
      <c r="AY14" s="5">
        <v>3258377.1547299102</v>
      </c>
      <c r="AZ14" s="5">
        <v>50</v>
      </c>
      <c r="BA14" s="5">
        <v>980</v>
      </c>
    </row>
    <row r="15" spans="2:53">
      <c r="B15" s="5">
        <v>4</v>
      </c>
      <c r="C15" s="5">
        <v>3883671.39691723</v>
      </c>
      <c r="D15" s="5">
        <v>57</v>
      </c>
      <c r="E15" s="5">
        <v>6</v>
      </c>
      <c r="H15" s="5">
        <v>4</v>
      </c>
      <c r="I15" s="5">
        <v>3003498.3947845199</v>
      </c>
      <c r="J15" s="5">
        <v>45</v>
      </c>
      <c r="K15" s="5">
        <v>985</v>
      </c>
      <c r="N15" s="5">
        <v>4</v>
      </c>
      <c r="O15" s="5">
        <v>3248343.6349002998</v>
      </c>
      <c r="P15" s="5">
        <v>49</v>
      </c>
      <c r="Q15" s="5">
        <v>741</v>
      </c>
      <c r="T15" s="5">
        <v>4</v>
      </c>
      <c r="U15" s="5">
        <v>3130540.15910094</v>
      </c>
      <c r="V15" s="5">
        <v>44</v>
      </c>
      <c r="W15" s="5">
        <v>291</v>
      </c>
      <c r="Z15" s="5">
        <v>4</v>
      </c>
      <c r="AA15" s="5">
        <v>3087362.34345251</v>
      </c>
      <c r="AB15" s="5">
        <v>43</v>
      </c>
      <c r="AC15" s="5">
        <v>994</v>
      </c>
      <c r="AF15" s="5">
        <v>4</v>
      </c>
      <c r="AG15" s="5">
        <v>3123056.0748794801</v>
      </c>
      <c r="AH15" s="5">
        <v>49</v>
      </c>
      <c r="AI15" s="5">
        <v>968</v>
      </c>
      <c r="AL15" s="5">
        <v>4</v>
      </c>
      <c r="AM15" s="5">
        <v>2872440.6549738101</v>
      </c>
      <c r="AN15" s="5">
        <v>46</v>
      </c>
      <c r="AO15" s="5">
        <v>983</v>
      </c>
      <c r="AR15" s="5">
        <v>4</v>
      </c>
      <c r="AS15" s="5">
        <v>3127779.6392438002</v>
      </c>
      <c r="AT15" s="5">
        <v>46</v>
      </c>
      <c r="AU15" s="5">
        <v>960</v>
      </c>
      <c r="AX15" s="5">
        <v>4</v>
      </c>
      <c r="AY15" s="5">
        <v>3812269.1196046202</v>
      </c>
      <c r="AZ15" s="5">
        <v>56</v>
      </c>
      <c r="BA15" s="5">
        <v>277</v>
      </c>
    </row>
    <row r="16" spans="2:53">
      <c r="B16" s="5">
        <v>5</v>
      </c>
      <c r="C16" s="5">
        <v>3831159.0388860302</v>
      </c>
      <c r="D16" s="5">
        <v>61</v>
      </c>
      <c r="E16" s="5">
        <v>1</v>
      </c>
      <c r="H16" s="5">
        <v>5</v>
      </c>
      <c r="I16" s="5">
        <v>3211250.6125034401</v>
      </c>
      <c r="J16" s="5">
        <v>47</v>
      </c>
      <c r="K16" s="5">
        <v>996</v>
      </c>
      <c r="N16" s="5">
        <v>5</v>
      </c>
      <c r="O16" s="5">
        <v>2975245.5546985101</v>
      </c>
      <c r="P16" s="5">
        <v>43</v>
      </c>
      <c r="Q16" s="5">
        <v>983</v>
      </c>
      <c r="T16" s="5">
        <v>5</v>
      </c>
      <c r="U16" s="5">
        <v>3316475.3744990798</v>
      </c>
      <c r="V16" s="5">
        <v>49</v>
      </c>
      <c r="W16" s="5">
        <v>599</v>
      </c>
      <c r="Z16" s="5">
        <v>5</v>
      </c>
      <c r="AA16" s="5">
        <v>3414497.0978439501</v>
      </c>
      <c r="AB16" s="5">
        <v>48</v>
      </c>
      <c r="AC16" s="5">
        <v>997</v>
      </c>
      <c r="AF16" s="5">
        <v>5</v>
      </c>
      <c r="AG16" s="5">
        <v>3201693.37154959</v>
      </c>
      <c r="AH16" s="5">
        <v>49</v>
      </c>
      <c r="AI16" s="5">
        <v>989</v>
      </c>
      <c r="AL16" s="5">
        <v>5</v>
      </c>
      <c r="AM16" s="5">
        <v>3285711.06227188</v>
      </c>
      <c r="AN16" s="5">
        <v>49</v>
      </c>
      <c r="AO16" s="5">
        <v>980</v>
      </c>
      <c r="AR16" s="5">
        <v>5</v>
      </c>
      <c r="AS16" s="5">
        <v>3248909.3622083501</v>
      </c>
      <c r="AT16" s="5">
        <v>46</v>
      </c>
      <c r="AU16" s="5">
        <v>990</v>
      </c>
      <c r="AX16" s="5">
        <v>5</v>
      </c>
      <c r="AY16" s="5">
        <v>3420407.2676314898</v>
      </c>
      <c r="AZ16" s="5">
        <v>52</v>
      </c>
      <c r="BA16" s="5">
        <v>957</v>
      </c>
    </row>
    <row r="17" spans="2:53">
      <c r="B17" s="5">
        <v>6</v>
      </c>
      <c r="C17" s="5">
        <v>3783737.9201270398</v>
      </c>
      <c r="D17" s="5">
        <v>55</v>
      </c>
      <c r="E17" s="5">
        <v>9</v>
      </c>
      <c r="H17" s="5">
        <v>6</v>
      </c>
      <c r="I17" s="5">
        <v>3293037.19971471</v>
      </c>
      <c r="J17" s="5">
        <v>53</v>
      </c>
      <c r="K17" s="5">
        <v>999</v>
      </c>
      <c r="N17" s="5">
        <v>6</v>
      </c>
      <c r="O17" s="5">
        <v>3053090.7461345801</v>
      </c>
      <c r="P17" s="5">
        <v>47</v>
      </c>
      <c r="Q17" s="5">
        <v>982</v>
      </c>
      <c r="T17" s="5">
        <v>6</v>
      </c>
      <c r="U17" s="5">
        <v>3175669.509786</v>
      </c>
      <c r="V17" s="5">
        <v>47</v>
      </c>
      <c r="W17" s="5">
        <v>467</v>
      </c>
      <c r="Z17" s="5">
        <v>6</v>
      </c>
      <c r="AA17" s="5">
        <v>3271932.57821623</v>
      </c>
      <c r="AB17" s="5">
        <v>48</v>
      </c>
      <c r="AC17" s="5">
        <v>612</v>
      </c>
      <c r="AF17" s="5">
        <v>6</v>
      </c>
      <c r="AG17" s="5">
        <v>2787208.1876142099</v>
      </c>
      <c r="AH17" s="5">
        <v>44</v>
      </c>
      <c r="AI17" s="5">
        <v>975</v>
      </c>
      <c r="AL17" s="5">
        <v>6</v>
      </c>
      <c r="AM17" s="5">
        <v>3118858.3021776299</v>
      </c>
      <c r="AN17" s="5">
        <v>43</v>
      </c>
      <c r="AO17" s="5">
        <v>990</v>
      </c>
      <c r="AR17" s="5">
        <v>6</v>
      </c>
      <c r="AS17" s="5">
        <v>3150134.2314944798</v>
      </c>
      <c r="AT17" s="5">
        <v>45</v>
      </c>
      <c r="AU17" s="5">
        <v>978</v>
      </c>
      <c r="AX17" s="5">
        <v>6</v>
      </c>
      <c r="AY17" s="5">
        <v>3836326.4258099198</v>
      </c>
      <c r="AZ17" s="5">
        <v>54</v>
      </c>
      <c r="BA17" s="5">
        <v>995</v>
      </c>
    </row>
    <row r="18" spans="2:53">
      <c r="B18" s="5">
        <v>7</v>
      </c>
      <c r="C18" s="5">
        <v>3812487.6213465799</v>
      </c>
      <c r="D18" s="5">
        <v>57</v>
      </c>
      <c r="E18" s="5">
        <v>4</v>
      </c>
      <c r="H18" s="5">
        <v>7</v>
      </c>
      <c r="I18" s="5">
        <v>3104799.2709794501</v>
      </c>
      <c r="J18" s="5">
        <v>48</v>
      </c>
      <c r="K18" s="5">
        <v>997</v>
      </c>
      <c r="N18" s="5">
        <v>7</v>
      </c>
      <c r="O18" s="5">
        <v>2926052.9362278399</v>
      </c>
      <c r="P18" s="5">
        <v>44</v>
      </c>
      <c r="Q18" s="5">
        <v>985</v>
      </c>
      <c r="T18" s="5">
        <v>7</v>
      </c>
      <c r="U18" s="5">
        <v>3396197.39531371</v>
      </c>
      <c r="V18" s="5">
        <v>48</v>
      </c>
      <c r="W18" s="5">
        <v>95</v>
      </c>
      <c r="Z18" s="5">
        <v>7</v>
      </c>
      <c r="AA18" s="5">
        <v>2923722.5936680702</v>
      </c>
      <c r="AB18" s="5">
        <v>46</v>
      </c>
      <c r="AC18" s="5">
        <v>965</v>
      </c>
      <c r="AF18" s="5">
        <v>7</v>
      </c>
      <c r="AG18" s="5">
        <v>3457131.6328040501</v>
      </c>
      <c r="AH18" s="5">
        <v>49</v>
      </c>
      <c r="AI18" s="5">
        <v>297</v>
      </c>
      <c r="AL18" s="5">
        <v>7</v>
      </c>
      <c r="AM18" s="5">
        <v>3592846.2101102402</v>
      </c>
      <c r="AN18" s="5">
        <v>49</v>
      </c>
      <c r="AO18" s="5">
        <v>996</v>
      </c>
      <c r="AR18" s="5">
        <v>7</v>
      </c>
      <c r="AS18" s="5">
        <v>3140486.1148124998</v>
      </c>
      <c r="AT18" s="5">
        <v>46</v>
      </c>
      <c r="AU18" s="5">
        <v>996</v>
      </c>
      <c r="AX18" s="5">
        <v>7</v>
      </c>
      <c r="AY18" s="5">
        <v>3748716.4584953999</v>
      </c>
      <c r="AZ18" s="5">
        <v>57</v>
      </c>
      <c r="BA18" s="5">
        <v>996</v>
      </c>
    </row>
    <row r="19" spans="2:53">
      <c r="B19" s="5">
        <v>8</v>
      </c>
      <c r="C19" s="5">
        <v>4537758.2618705397</v>
      </c>
      <c r="D19" s="5">
        <v>67</v>
      </c>
      <c r="E19" s="5">
        <v>0</v>
      </c>
      <c r="H19" s="5">
        <v>8</v>
      </c>
      <c r="I19" s="5">
        <v>3041043.3921002899</v>
      </c>
      <c r="J19" s="5">
        <v>48</v>
      </c>
      <c r="K19" s="5">
        <v>948</v>
      </c>
      <c r="N19" s="5">
        <v>8</v>
      </c>
      <c r="O19" s="5">
        <v>3156973.7209783802</v>
      </c>
      <c r="P19" s="5">
        <v>49</v>
      </c>
      <c r="Q19" s="5">
        <v>555</v>
      </c>
      <c r="T19" s="5">
        <v>8</v>
      </c>
      <c r="U19" s="5">
        <v>3402045.5450921198</v>
      </c>
      <c r="V19" s="5">
        <v>48</v>
      </c>
      <c r="W19" s="5">
        <v>380</v>
      </c>
      <c r="Z19" s="5">
        <v>8</v>
      </c>
      <c r="AA19" s="5">
        <v>3266617.1602394301</v>
      </c>
      <c r="AB19" s="5">
        <v>47</v>
      </c>
      <c r="AC19" s="5">
        <v>288</v>
      </c>
      <c r="AF19" s="5">
        <v>8</v>
      </c>
      <c r="AG19" s="5">
        <v>3296313.48082624</v>
      </c>
      <c r="AH19" s="5">
        <v>48</v>
      </c>
      <c r="AI19" s="5">
        <v>997</v>
      </c>
      <c r="AL19" s="5">
        <v>8</v>
      </c>
      <c r="AM19" s="5">
        <v>3461320.96102315</v>
      </c>
      <c r="AN19" s="5">
        <v>48</v>
      </c>
      <c r="AO19" s="5">
        <v>989</v>
      </c>
      <c r="AR19" s="5">
        <v>8</v>
      </c>
      <c r="AS19" s="5">
        <v>3471289.58443096</v>
      </c>
      <c r="AT19" s="5">
        <v>49</v>
      </c>
      <c r="AU19" s="5">
        <v>417</v>
      </c>
      <c r="AX19" s="5">
        <v>8</v>
      </c>
      <c r="AY19" s="5">
        <v>4039886.2389373798</v>
      </c>
      <c r="AZ19" s="5">
        <v>53</v>
      </c>
      <c r="BA19" s="5">
        <v>998</v>
      </c>
    </row>
    <row r="20" spans="2:53">
      <c r="B20" s="5">
        <v>9</v>
      </c>
      <c r="C20" s="5">
        <v>4694084.4832999697</v>
      </c>
      <c r="D20" s="5">
        <v>64</v>
      </c>
      <c r="E20" s="5">
        <v>1</v>
      </c>
      <c r="H20" s="5">
        <v>9</v>
      </c>
      <c r="I20" s="5">
        <v>3525634.4123588898</v>
      </c>
      <c r="J20" s="5">
        <v>50</v>
      </c>
      <c r="K20" s="5">
        <v>962</v>
      </c>
      <c r="N20" s="5">
        <v>9</v>
      </c>
      <c r="O20" s="5">
        <v>3193692.3563106302</v>
      </c>
      <c r="P20" s="5">
        <v>49</v>
      </c>
      <c r="Q20" s="5">
        <v>993</v>
      </c>
      <c r="T20" s="5">
        <v>9</v>
      </c>
      <c r="U20" s="5">
        <v>3487173.80660915</v>
      </c>
      <c r="V20" s="5">
        <v>58</v>
      </c>
      <c r="W20" s="5">
        <v>1</v>
      </c>
      <c r="Z20" s="5">
        <v>9</v>
      </c>
      <c r="AA20" s="5">
        <v>3053582.3384107398</v>
      </c>
      <c r="AB20" s="5">
        <v>44</v>
      </c>
      <c r="AC20" s="5">
        <v>969</v>
      </c>
      <c r="AF20" s="5">
        <v>9</v>
      </c>
      <c r="AG20" s="5">
        <v>3105879.88561277</v>
      </c>
      <c r="AH20" s="5">
        <v>48</v>
      </c>
      <c r="AI20" s="5">
        <v>721</v>
      </c>
      <c r="AL20" s="5">
        <v>9</v>
      </c>
      <c r="AM20" s="5">
        <v>3246517.1105877198</v>
      </c>
      <c r="AN20" s="5">
        <v>47</v>
      </c>
      <c r="AO20" s="5">
        <v>976</v>
      </c>
      <c r="AR20" s="5">
        <v>9</v>
      </c>
      <c r="AS20" s="5">
        <v>2929713.8539651702</v>
      </c>
      <c r="AT20" s="5">
        <v>42</v>
      </c>
      <c r="AU20" s="5">
        <v>964</v>
      </c>
      <c r="AX20" s="5">
        <v>9</v>
      </c>
      <c r="AY20" s="5">
        <v>3668540.2820096202</v>
      </c>
      <c r="AZ20" s="5">
        <v>53</v>
      </c>
      <c r="BA20" s="5">
        <v>971</v>
      </c>
    </row>
    <row r="21" spans="2:53">
      <c r="B21" s="5">
        <v>10</v>
      </c>
      <c r="C21" s="5">
        <v>3987254.99846547</v>
      </c>
      <c r="D21" s="5">
        <v>57</v>
      </c>
      <c r="E21" s="5">
        <v>13</v>
      </c>
      <c r="H21" s="5">
        <v>10</v>
      </c>
      <c r="I21" s="5">
        <v>3557923.8026408702</v>
      </c>
      <c r="J21" s="5">
        <v>54</v>
      </c>
      <c r="K21" s="5">
        <v>323</v>
      </c>
      <c r="N21" s="5">
        <v>10</v>
      </c>
      <c r="O21" s="5">
        <v>3175885.9736290299</v>
      </c>
      <c r="P21" s="5">
        <v>46</v>
      </c>
      <c r="Q21" s="5">
        <v>992</v>
      </c>
      <c r="T21" s="5">
        <v>10</v>
      </c>
      <c r="U21" s="5">
        <v>3441721.1164080999</v>
      </c>
      <c r="V21" s="5">
        <v>47</v>
      </c>
      <c r="W21" s="5">
        <v>345</v>
      </c>
      <c r="Z21" s="5">
        <v>10</v>
      </c>
      <c r="AA21" s="5">
        <v>3291734.4857570599</v>
      </c>
      <c r="AB21" s="5">
        <v>47</v>
      </c>
      <c r="AC21" s="5">
        <v>764</v>
      </c>
      <c r="AF21" s="5">
        <v>10</v>
      </c>
      <c r="AG21" s="5">
        <v>3265214.5653827898</v>
      </c>
      <c r="AH21" s="5">
        <v>49</v>
      </c>
      <c r="AI21" s="5">
        <v>982</v>
      </c>
      <c r="AL21" s="5">
        <v>10</v>
      </c>
      <c r="AM21" s="5">
        <v>3252348.7885252498</v>
      </c>
      <c r="AN21" s="5">
        <v>47</v>
      </c>
      <c r="AO21" s="5">
        <v>989</v>
      </c>
      <c r="AR21" s="5">
        <v>10</v>
      </c>
      <c r="AS21" s="5">
        <v>3143218.4341179701</v>
      </c>
      <c r="AT21" s="5">
        <v>46</v>
      </c>
      <c r="AU21" s="5">
        <v>717</v>
      </c>
      <c r="AX21" s="5">
        <v>10</v>
      </c>
      <c r="AY21" s="5">
        <v>3238998.1793486401</v>
      </c>
      <c r="AZ21" s="5">
        <v>49</v>
      </c>
      <c r="BA21" s="5">
        <v>915</v>
      </c>
    </row>
    <row r="22" spans="2:53" ht="15">
      <c r="B22" s="5" t="s">
        <v>0</v>
      </c>
      <c r="C22" s="7">
        <f>AVERAGE(C12:C21)</f>
        <v>3992948.0703067868</v>
      </c>
      <c r="D22" s="7">
        <f>AVERAGE(D12:D21)</f>
        <v>58.9</v>
      </c>
      <c r="E22" s="7">
        <f>AVERAGE(E12:E21)</f>
        <v>5.4</v>
      </c>
      <c r="H22" s="5" t="s">
        <v>0</v>
      </c>
      <c r="I22" s="7">
        <f>AVERAGE(I12:I21)</f>
        <v>3257246.5177531121</v>
      </c>
      <c r="J22" s="7">
        <f>AVERAGE(J12:J21)</f>
        <v>49.3</v>
      </c>
      <c r="K22" s="7">
        <f>AVERAGE(K12:K21)</f>
        <v>893</v>
      </c>
      <c r="N22" s="5" t="s">
        <v>0</v>
      </c>
      <c r="O22" s="7">
        <f>AVERAGE(O12:O21)</f>
        <v>3093078.4640248558</v>
      </c>
      <c r="P22" s="7">
        <f>AVERAGE(P12:P21)</f>
        <v>46.9</v>
      </c>
      <c r="Q22" s="7">
        <f>AVERAGE(Q12:Q21)</f>
        <v>916.6</v>
      </c>
      <c r="T22" s="5" t="s">
        <v>0</v>
      </c>
      <c r="U22" s="7">
        <f>AVERAGE(U12:U21)</f>
        <v>3315108.4359141979</v>
      </c>
      <c r="V22" s="7">
        <f>AVERAGE(V12:V21)</f>
        <v>48.1</v>
      </c>
      <c r="W22" s="7">
        <f>AVERAGE(W12:W21)</f>
        <v>345.6</v>
      </c>
      <c r="Z22" s="5" t="s">
        <v>0</v>
      </c>
      <c r="AA22" s="7">
        <f>AVERAGE(AA12:AA21)</f>
        <v>3179586.4896567268</v>
      </c>
      <c r="AB22" s="7">
        <f>AVERAGE(AB12:AB21)</f>
        <v>46.3</v>
      </c>
      <c r="AC22" s="7">
        <f>AVERAGE(AC12:AC21)</f>
        <v>816.9</v>
      </c>
      <c r="AF22" s="5" t="s">
        <v>0</v>
      </c>
      <c r="AG22" s="7">
        <f>AVERAGE(AG12:AG21)</f>
        <v>3203414.3694762429</v>
      </c>
      <c r="AH22" s="7">
        <f>AVERAGE(AH12:AH21)</f>
        <v>48.5</v>
      </c>
      <c r="AI22" s="7">
        <f>AVERAGE(AI12:AI21)</f>
        <v>821.7</v>
      </c>
      <c r="AL22" s="5" t="s">
        <v>0</v>
      </c>
      <c r="AM22" s="7">
        <f>AVERAGE(AM12:AM21)</f>
        <v>3333855.9501482188</v>
      </c>
      <c r="AN22" s="7">
        <f>AVERAGE(AN12:AN21)</f>
        <v>47.6</v>
      </c>
      <c r="AO22" s="7">
        <f>AVERAGE(AO12:AO21)</f>
        <v>989.2</v>
      </c>
      <c r="AR22" s="5" t="s">
        <v>0</v>
      </c>
      <c r="AS22" s="7">
        <f>AVERAGE(AS12:AS21)</f>
        <v>3223308.0976847969</v>
      </c>
      <c r="AT22" s="7">
        <f>AVERAGE(AT12:AT21)</f>
        <v>46.7</v>
      </c>
      <c r="AU22" s="7">
        <f>AVERAGE(AU12:AU21)</f>
        <v>881.5</v>
      </c>
      <c r="AX22" s="5" t="s">
        <v>0</v>
      </c>
      <c r="AY22" s="7">
        <f>AVERAGE(AY12:AY21)</f>
        <v>3630128.7474109083</v>
      </c>
      <c r="AZ22" s="7">
        <f>AVERAGE(AZ12:AZ21)</f>
        <v>53.1</v>
      </c>
      <c r="BA22" s="7">
        <f>AVERAGE(BA12:BA21)</f>
        <v>895.9</v>
      </c>
    </row>
    <row r="23" spans="2:53" ht="15">
      <c r="B23" s="5" t="s">
        <v>1</v>
      </c>
      <c r="C23" s="7">
        <f>MEDIAN(C12:C21)</f>
        <v>3862669.0202782303</v>
      </c>
      <c r="D23" s="7">
        <f>MEDIAN(D12:D21)</f>
        <v>57</v>
      </c>
      <c r="E23" s="7">
        <f>MEDIAN(E12:E21)</f>
        <v>5</v>
      </c>
      <c r="H23" s="5" t="s">
        <v>1</v>
      </c>
      <c r="I23" s="7">
        <f>MEDIAN(I12:I21)</f>
        <v>3214629.734268175</v>
      </c>
      <c r="J23" s="7">
        <f>MEDIAN(J12:J21)</f>
        <v>49</v>
      </c>
      <c r="K23" s="7">
        <f>MEDIAN(K12:K21)</f>
        <v>955</v>
      </c>
      <c r="N23" s="5" t="s">
        <v>1</v>
      </c>
      <c r="O23" s="7">
        <f>MEDIAN(O12:O21)</f>
        <v>3134529.1001134198</v>
      </c>
      <c r="P23" s="7">
        <f>MEDIAN(P12:P21)</f>
        <v>47.5</v>
      </c>
      <c r="Q23" s="7">
        <f>MEDIAN(Q12:Q21)</f>
        <v>982.5</v>
      </c>
      <c r="T23" s="5" t="s">
        <v>1</v>
      </c>
      <c r="U23" s="7">
        <f>MEDIAN(U12:U21)</f>
        <v>3399121.4702029149</v>
      </c>
      <c r="V23" s="7">
        <f>MEDIAN(V12:V21)</f>
        <v>48</v>
      </c>
      <c r="W23" s="7">
        <f>MEDIAN(W12:W21)</f>
        <v>362.5</v>
      </c>
      <c r="Z23" s="5" t="s">
        <v>1</v>
      </c>
      <c r="AA23" s="7">
        <f>MEDIAN(AA12:AA21)</f>
        <v>3178015.4452466303</v>
      </c>
      <c r="AB23" s="7">
        <f>MEDIAN(AB12:AB21)</f>
        <v>47</v>
      </c>
      <c r="AC23" s="7">
        <f>MEDIAN(AC12:AC21)</f>
        <v>898.5</v>
      </c>
      <c r="AF23" s="5" t="s">
        <v>1</v>
      </c>
      <c r="AG23" s="7">
        <f>MEDIAN(AG12:AG21)</f>
        <v>3258560.6212785048</v>
      </c>
      <c r="AH23" s="7">
        <f>MEDIAN(AH12:AH21)</f>
        <v>49</v>
      </c>
      <c r="AI23" s="7">
        <f>MEDIAN(AI12:AI21)</f>
        <v>974.5</v>
      </c>
      <c r="AL23" s="5" t="s">
        <v>1</v>
      </c>
      <c r="AM23" s="7">
        <f>MEDIAN(AM12:AM21)</f>
        <v>3323612.400097385</v>
      </c>
      <c r="AN23" s="7">
        <f>MEDIAN(AN12:AN21)</f>
        <v>48</v>
      </c>
      <c r="AO23" s="7">
        <f>MEDIAN(AO12:AO21)</f>
        <v>989.5</v>
      </c>
      <c r="AR23" s="5" t="s">
        <v>1</v>
      </c>
      <c r="AS23" s="7">
        <f>MEDIAN(AS12:AS21)</f>
        <v>3146676.3328062249</v>
      </c>
      <c r="AT23" s="7">
        <f>MEDIAN(AT12:AT21)</f>
        <v>46</v>
      </c>
      <c r="AU23" s="7">
        <f>MEDIAN(AU12:AU21)</f>
        <v>969</v>
      </c>
      <c r="AX23" s="5" t="s">
        <v>1</v>
      </c>
      <c r="AY23" s="7">
        <f>MEDIAN(AY12:AY21)</f>
        <v>3670992.6800174452</v>
      </c>
      <c r="AZ23" s="7">
        <f>MEDIAN(AZ12:AZ21)</f>
        <v>53</v>
      </c>
      <c r="BA23" s="7">
        <f>MEDIAN(BA12:BA21)</f>
        <v>975.5</v>
      </c>
    </row>
    <row r="24" spans="2:53" ht="15">
      <c r="B24" s="5" t="s">
        <v>6</v>
      </c>
      <c r="C24" s="7">
        <f>STDEV(C12:C21)</f>
        <v>344323.47323284805</v>
      </c>
      <c r="D24" s="7">
        <f>STDEV(D12:D21)</f>
        <v>3.9567101935263791</v>
      </c>
      <c r="E24" s="7">
        <f>STDEV(E12:E21)</f>
        <v>4.2998707990925595</v>
      </c>
      <c r="H24" s="5" t="s">
        <v>6</v>
      </c>
      <c r="I24" s="7">
        <f>STDEV(I12:I21)</f>
        <v>198624.05954363142</v>
      </c>
      <c r="J24" s="7">
        <f>STDEV(J12:J21)</f>
        <v>2.6687491868330793</v>
      </c>
      <c r="K24" s="7">
        <f>STDEV(K12:K21)</f>
        <v>204.2971691760151</v>
      </c>
      <c r="N24" s="5" t="s">
        <v>6</v>
      </c>
      <c r="O24" s="7">
        <f>STDEV(O12:O21)</f>
        <v>124710.25430057808</v>
      </c>
      <c r="P24" s="7">
        <f>STDEV(P12:P21)</f>
        <v>2.1317702607092639</v>
      </c>
      <c r="Q24" s="7">
        <f>STDEV(Q12:Q21)</f>
        <v>148.3713060010071</v>
      </c>
      <c r="T24" s="5" t="s">
        <v>6</v>
      </c>
      <c r="U24" s="7">
        <f>STDEV(U12:U21)</f>
        <v>199848.98790259744</v>
      </c>
      <c r="V24" s="7">
        <f>STDEV(V12:V21)</f>
        <v>3.8715486421958962</v>
      </c>
      <c r="W24" s="7">
        <f>STDEV(W12:W21)</f>
        <v>203.55026679204107</v>
      </c>
      <c r="Z24" s="5" t="s">
        <v>6</v>
      </c>
      <c r="AA24" s="7">
        <f>STDEV(AA12:AA21)</f>
        <v>186263.89996565579</v>
      </c>
      <c r="AB24" s="7">
        <f>STDEV(AB12:AB21)</f>
        <v>2.2135943621178651</v>
      </c>
      <c r="AC24" s="7">
        <f>STDEV(AC12:AC21)</f>
        <v>224.49372671264865</v>
      </c>
      <c r="AF24" s="5" t="s">
        <v>6</v>
      </c>
      <c r="AG24" s="7">
        <f>STDEV(AG12:AG21)</f>
        <v>175759.56354140039</v>
      </c>
      <c r="AH24" s="7">
        <f>STDEV(AH12:AH21)</f>
        <v>2.0138409955990952</v>
      </c>
      <c r="AI24" s="7">
        <f>STDEV(AI12:AI21)</f>
        <v>283.78005959232263</v>
      </c>
      <c r="AL24" s="5" t="s">
        <v>6</v>
      </c>
      <c r="AM24" s="7">
        <f>STDEV(AM12:AM21)</f>
        <v>230088.74172213289</v>
      </c>
      <c r="AN24" s="7">
        <f>STDEV(AN12:AN21)</f>
        <v>2.0110804171997807</v>
      </c>
      <c r="AO24" s="7">
        <f>STDEV(AO12:AO21)</f>
        <v>7.6419892698171195</v>
      </c>
      <c r="AR24" s="5" t="s">
        <v>6</v>
      </c>
      <c r="AS24" s="7">
        <f>STDEV(AS12:AS21)</f>
        <v>222629.8442834187</v>
      </c>
      <c r="AT24" s="7">
        <f>STDEV(AT12:AT21)</f>
        <v>2.6267851073127395</v>
      </c>
      <c r="AU24" s="7">
        <f>STDEV(AU12:AU21)</f>
        <v>185.95354856044619</v>
      </c>
      <c r="AX24" s="5" t="s">
        <v>6</v>
      </c>
      <c r="AY24" s="7">
        <f>STDEV(AY12:AY21)</f>
        <v>257518.08744676251</v>
      </c>
      <c r="AZ24" s="7">
        <f>STDEV(AZ12:AZ21)</f>
        <v>2.5144029554194809</v>
      </c>
      <c r="BA24" s="7">
        <f>STDEV(BA12:BA21)</f>
        <v>220.45480766411572</v>
      </c>
    </row>
    <row r="25" spans="2:53">
      <c r="B25" s="8" t="s">
        <v>23</v>
      </c>
      <c r="C25" s="5">
        <f>MIN(C12:C21)</f>
        <v>3621422.89705856</v>
      </c>
      <c r="D25" s="5">
        <f t="shared" ref="D25:E25" si="0">MIN(D12:D21)</f>
        <v>55</v>
      </c>
      <c r="E25" s="5">
        <f t="shared" si="0"/>
        <v>0</v>
      </c>
      <c r="H25" s="8" t="s">
        <v>23</v>
      </c>
      <c r="I25" s="5">
        <f>MIN(I12:I21)</f>
        <v>3003498.3947845199</v>
      </c>
      <c r="J25" s="5">
        <f t="shared" ref="J25:K25" si="1">MIN(J12:J21)</f>
        <v>45</v>
      </c>
      <c r="K25" s="5">
        <f t="shared" si="1"/>
        <v>323</v>
      </c>
      <c r="N25" s="8" t="s">
        <v>23</v>
      </c>
      <c r="O25" s="5">
        <f>MIN(O12:O21)</f>
        <v>2892421.9225957198</v>
      </c>
      <c r="P25" s="5">
        <f t="shared" ref="P25:Q25" si="2">MIN(P12:P21)</f>
        <v>43</v>
      </c>
      <c r="Q25" s="5">
        <f t="shared" si="2"/>
        <v>555</v>
      </c>
      <c r="T25" s="8" t="s">
        <v>23</v>
      </c>
      <c r="U25" s="5">
        <f>MIN(U12:U21)</f>
        <v>2873407.3158235098</v>
      </c>
      <c r="V25" s="5">
        <f t="shared" ref="V25:W25" si="3">MIN(V12:V21)</f>
        <v>44</v>
      </c>
      <c r="W25" s="5">
        <f t="shared" si="3"/>
        <v>1</v>
      </c>
      <c r="Z25" s="8" t="s">
        <v>23</v>
      </c>
      <c r="AA25" s="5">
        <f>MIN(AA12:AA21)</f>
        <v>2923722.5936680702</v>
      </c>
      <c r="AB25" s="5">
        <f t="shared" ref="AB25:AC25" si="4">MIN(AB12:AB21)</f>
        <v>43</v>
      </c>
      <c r="AC25" s="5">
        <f t="shared" si="4"/>
        <v>288</v>
      </c>
      <c r="AF25" s="8" t="s">
        <v>23</v>
      </c>
      <c r="AG25" s="5">
        <f>MIN(AG12:AG21)</f>
        <v>2787208.1876142099</v>
      </c>
      <c r="AH25" s="5">
        <f t="shared" ref="AH25:AI25" si="5">MIN(AH12:AH21)</f>
        <v>44</v>
      </c>
      <c r="AI25" s="5">
        <f t="shared" si="5"/>
        <v>297</v>
      </c>
      <c r="AL25" s="8" t="s">
        <v>23</v>
      </c>
      <c r="AM25" s="5">
        <f>MIN(AM12:AM21)</f>
        <v>2872440.6549738101</v>
      </c>
      <c r="AN25" s="5">
        <f t="shared" ref="AN25:AO25" si="6">MIN(AN12:AN21)</f>
        <v>43</v>
      </c>
      <c r="AO25" s="5">
        <f t="shared" si="6"/>
        <v>976</v>
      </c>
      <c r="AR25" s="8" t="s">
        <v>23</v>
      </c>
      <c r="AS25" s="5">
        <f>MIN(AS12:AS21)</f>
        <v>2929713.8539651702</v>
      </c>
      <c r="AT25" s="5">
        <f t="shared" ref="AT25:AU25" si="7">MIN(AT12:AT21)</f>
        <v>42</v>
      </c>
      <c r="AU25" s="5">
        <f t="shared" si="7"/>
        <v>417</v>
      </c>
      <c r="AX25" s="8" t="s">
        <v>23</v>
      </c>
      <c r="AY25" s="5">
        <f>MIN(AY12:AY21)</f>
        <v>3238998.1793486401</v>
      </c>
      <c r="AZ25" s="5">
        <f t="shared" ref="AZ25:BA25" si="8">MIN(AZ12:AZ21)</f>
        <v>49</v>
      </c>
      <c r="BA25" s="5">
        <f t="shared" si="8"/>
        <v>277</v>
      </c>
    </row>
    <row r="26" spans="2:53">
      <c r="B26" s="8" t="s">
        <v>24</v>
      </c>
      <c r="C26" s="5">
        <f>MAX(C12:C21)</f>
        <v>4694084.4832999697</v>
      </c>
      <c r="D26" s="5">
        <f t="shared" ref="D26:E26" si="9">MAX(D12:D21)</f>
        <v>67</v>
      </c>
      <c r="E26" s="5">
        <f t="shared" si="9"/>
        <v>13</v>
      </c>
      <c r="H26" s="8" t="s">
        <v>24</v>
      </c>
      <c r="I26" s="5">
        <f>MAX(I12:I21)</f>
        <v>3557923.8026408702</v>
      </c>
      <c r="J26" s="5">
        <f t="shared" ref="J26:K26" si="10">MAX(J12:J21)</f>
        <v>54</v>
      </c>
      <c r="K26" s="5">
        <f t="shared" si="10"/>
        <v>999</v>
      </c>
      <c r="N26" s="8" t="s">
        <v>24</v>
      </c>
      <c r="O26" s="5">
        <f>MAX(O12:O21)</f>
        <v>3248343.6349002998</v>
      </c>
      <c r="P26" s="5">
        <f t="shared" ref="P26:Q26" si="11">MAX(P12:P21)</f>
        <v>49</v>
      </c>
      <c r="Q26" s="5">
        <f t="shared" si="11"/>
        <v>993</v>
      </c>
      <c r="T26" s="8" t="s">
        <v>24</v>
      </c>
      <c r="U26" s="5">
        <f>MAX(U12:U21)</f>
        <v>3522156.94524593</v>
      </c>
      <c r="V26" s="5">
        <f t="shared" ref="V26:W26" si="12">MAX(V12:V21)</f>
        <v>58</v>
      </c>
      <c r="W26" s="5">
        <f t="shared" si="12"/>
        <v>599</v>
      </c>
      <c r="Z26" s="8" t="s">
        <v>24</v>
      </c>
      <c r="AA26" s="5">
        <f>MAX(AA12:AA21)</f>
        <v>3453148.61039476</v>
      </c>
      <c r="AB26" s="5">
        <f t="shared" ref="AB26:AC26" si="13">MAX(AB12:AB21)</f>
        <v>49</v>
      </c>
      <c r="AC26" s="5">
        <f t="shared" si="13"/>
        <v>997</v>
      </c>
      <c r="AF26" s="8" t="s">
        <v>24</v>
      </c>
      <c r="AG26" s="5">
        <f>MAX(AG12:AG21)</f>
        <v>3457131.6328040501</v>
      </c>
      <c r="AH26" s="5">
        <f t="shared" ref="AH26:AI26" si="14">MAX(AH12:AH21)</f>
        <v>51</v>
      </c>
      <c r="AI26" s="5">
        <f t="shared" si="14"/>
        <v>998</v>
      </c>
      <c r="AL26" s="8" t="s">
        <v>24</v>
      </c>
      <c r="AM26" s="5">
        <f>MAX(AM12:AM21)</f>
        <v>3603517.3162604901</v>
      </c>
      <c r="AN26" s="5">
        <f t="shared" ref="AN26:AO26" si="15">MAX(AN12:AN21)</f>
        <v>50</v>
      </c>
      <c r="AO26" s="5">
        <f t="shared" si="15"/>
        <v>999</v>
      </c>
      <c r="AR26" s="8" t="s">
        <v>24</v>
      </c>
      <c r="AS26" s="5">
        <f>MAX(AS12:AS21)</f>
        <v>3718147.63058489</v>
      </c>
      <c r="AT26" s="5">
        <f t="shared" ref="AT26:AU26" si="16">MAX(AT12:AT21)</f>
        <v>52</v>
      </c>
      <c r="AU26" s="5">
        <f t="shared" si="16"/>
        <v>996</v>
      </c>
      <c r="AX26" s="8" t="s">
        <v>24</v>
      </c>
      <c r="AY26" s="5">
        <f>MAX(AY12:AY21)</f>
        <v>4039886.2389373798</v>
      </c>
      <c r="AZ26" s="5">
        <f t="shared" ref="AZ26:BA26" si="17">MAX(AZ12:AZ21)</f>
        <v>57</v>
      </c>
      <c r="BA26" s="5">
        <f t="shared" si="17"/>
        <v>998</v>
      </c>
    </row>
    <row r="32" spans="2:53">
      <c r="C32">
        <v>20</v>
      </c>
    </row>
    <row r="33" spans="2:17">
      <c r="C33">
        <v>2000</v>
      </c>
      <c r="I33">
        <v>20</v>
      </c>
      <c r="O33">
        <v>20</v>
      </c>
    </row>
    <row r="34" spans="2:17">
      <c r="I34">
        <v>4000</v>
      </c>
      <c r="O34">
        <v>8000</v>
      </c>
    </row>
    <row r="36" spans="2:17">
      <c r="B36" s="5" t="s">
        <v>4</v>
      </c>
      <c r="C36" s="6" t="s">
        <v>65</v>
      </c>
      <c r="D36" s="5" t="s">
        <v>18</v>
      </c>
      <c r="E36" s="5">
        <v>2304762</v>
      </c>
      <c r="H36" s="5" t="s">
        <v>4</v>
      </c>
      <c r="I36" s="6" t="s">
        <v>67</v>
      </c>
      <c r="J36" s="5" t="s">
        <v>18</v>
      </c>
      <c r="K36" s="5">
        <v>4771164</v>
      </c>
      <c r="N36" s="5" t="s">
        <v>4</v>
      </c>
      <c r="O36" s="6" t="s">
        <v>68</v>
      </c>
      <c r="P36" s="5" t="s">
        <v>18</v>
      </c>
      <c r="Q36" s="5">
        <v>9239041</v>
      </c>
    </row>
    <row r="37" spans="2:17">
      <c r="B37" s="5" t="s">
        <v>2</v>
      </c>
      <c r="C37" s="5" t="s">
        <v>3</v>
      </c>
      <c r="D37" s="5" t="s">
        <v>13</v>
      </c>
      <c r="E37" s="5" t="s">
        <v>14</v>
      </c>
      <c r="H37" s="5" t="s">
        <v>2</v>
      </c>
      <c r="I37" s="5" t="s">
        <v>3</v>
      </c>
      <c r="J37" s="5" t="s">
        <v>13</v>
      </c>
      <c r="K37" s="5" t="s">
        <v>14</v>
      </c>
      <c r="N37" s="5" t="s">
        <v>2</v>
      </c>
      <c r="O37" s="5" t="s">
        <v>3</v>
      </c>
      <c r="P37" s="5" t="s">
        <v>13</v>
      </c>
      <c r="Q37" s="5" t="s">
        <v>14</v>
      </c>
    </row>
    <row r="38" spans="2:17">
      <c r="B38" s="5">
        <v>1</v>
      </c>
      <c r="C38" s="5">
        <v>2818838.3345619198</v>
      </c>
      <c r="D38" s="5">
        <v>44</v>
      </c>
      <c r="E38" s="5">
        <v>1943</v>
      </c>
      <c r="H38" s="5">
        <v>1</v>
      </c>
      <c r="I38" s="5">
        <v>2794624.53607985</v>
      </c>
      <c r="J38" s="5">
        <v>43</v>
      </c>
      <c r="K38" s="5">
        <v>2556</v>
      </c>
      <c r="N38" s="5">
        <v>1</v>
      </c>
      <c r="O38" s="5">
        <v>3070285.7519432399</v>
      </c>
      <c r="P38" s="5">
        <v>44</v>
      </c>
      <c r="Q38" s="5">
        <v>2675</v>
      </c>
    </row>
    <row r="39" spans="2:17">
      <c r="B39" s="5">
        <v>2</v>
      </c>
      <c r="C39" s="5">
        <v>3056210.0177629399</v>
      </c>
      <c r="D39" s="5">
        <v>47</v>
      </c>
      <c r="E39" s="5">
        <v>1989</v>
      </c>
      <c r="H39" s="5">
        <v>2</v>
      </c>
      <c r="I39" s="5">
        <v>2958505.8458332098</v>
      </c>
      <c r="J39" s="5">
        <v>44</v>
      </c>
      <c r="K39" s="5">
        <v>3993</v>
      </c>
      <c r="N39" s="5">
        <v>2</v>
      </c>
      <c r="O39" s="5">
        <v>2563118.16402015</v>
      </c>
      <c r="P39" s="5">
        <v>43</v>
      </c>
      <c r="Q39" s="5">
        <v>3157</v>
      </c>
    </row>
    <row r="40" spans="2:17">
      <c r="B40" s="5">
        <v>3</v>
      </c>
      <c r="C40" s="5">
        <v>2875377.49803526</v>
      </c>
      <c r="D40" s="5">
        <v>44</v>
      </c>
      <c r="E40" s="5">
        <v>1885</v>
      </c>
      <c r="H40" s="5">
        <v>3</v>
      </c>
      <c r="I40" s="5">
        <v>2751513.28708026</v>
      </c>
      <c r="J40" s="5">
        <v>43</v>
      </c>
      <c r="K40" s="5">
        <v>3904</v>
      </c>
      <c r="N40" s="5">
        <v>3</v>
      </c>
      <c r="O40" s="5">
        <v>2646375.0635354598</v>
      </c>
      <c r="P40" s="5">
        <v>42</v>
      </c>
      <c r="Q40" s="5">
        <v>2859</v>
      </c>
    </row>
    <row r="41" spans="2:17">
      <c r="B41" s="5">
        <v>4</v>
      </c>
      <c r="C41" s="5">
        <v>3082994.9509664602</v>
      </c>
      <c r="D41" s="5">
        <v>45</v>
      </c>
      <c r="E41" s="5">
        <v>1797</v>
      </c>
      <c r="H41" s="5">
        <v>4</v>
      </c>
      <c r="I41" s="5">
        <v>2971439.2109101899</v>
      </c>
      <c r="J41" s="5">
        <v>42</v>
      </c>
      <c r="K41" s="5">
        <v>3984</v>
      </c>
      <c r="N41" s="5">
        <v>4</v>
      </c>
      <c r="O41" s="5">
        <v>3156998.6293953899</v>
      </c>
      <c r="P41" s="5">
        <v>44</v>
      </c>
      <c r="Q41" s="5">
        <v>1967</v>
      </c>
    </row>
    <row r="42" spans="2:17">
      <c r="B42" s="5">
        <v>5</v>
      </c>
      <c r="C42" s="5">
        <v>2839499.6810420002</v>
      </c>
      <c r="D42" s="5">
        <v>45</v>
      </c>
      <c r="E42" s="5">
        <v>1947</v>
      </c>
      <c r="H42" s="5">
        <v>5</v>
      </c>
      <c r="I42" s="5">
        <v>2883631.9528784798</v>
      </c>
      <c r="J42" s="5">
        <v>42</v>
      </c>
      <c r="K42" s="5">
        <v>3972</v>
      </c>
      <c r="N42" s="5">
        <v>5</v>
      </c>
      <c r="O42" s="5">
        <v>3083784.7588191899</v>
      </c>
      <c r="P42" s="5">
        <v>47</v>
      </c>
      <c r="Q42" s="5">
        <v>3136</v>
      </c>
    </row>
    <row r="43" spans="2:17">
      <c r="B43" s="5">
        <v>6</v>
      </c>
      <c r="C43" s="5">
        <v>3236097.0311820102</v>
      </c>
      <c r="D43" s="5">
        <v>47</v>
      </c>
      <c r="E43" s="5">
        <v>1945</v>
      </c>
      <c r="H43" s="5">
        <v>6</v>
      </c>
      <c r="I43" s="5">
        <v>3197173.0443735798</v>
      </c>
      <c r="J43" s="5">
        <v>48</v>
      </c>
      <c r="K43" s="5">
        <v>3995</v>
      </c>
      <c r="N43" s="5">
        <v>6</v>
      </c>
      <c r="O43" s="5">
        <v>3188308.62370749</v>
      </c>
      <c r="P43" s="5">
        <v>45</v>
      </c>
      <c r="Q43" s="5">
        <v>2742</v>
      </c>
    </row>
    <row r="44" spans="2:17">
      <c r="B44" s="5">
        <v>7</v>
      </c>
      <c r="C44" s="5">
        <v>3136845.22629264</v>
      </c>
      <c r="D44" s="5">
        <v>45</v>
      </c>
      <c r="E44" s="5">
        <v>1990</v>
      </c>
      <c r="H44" s="5">
        <v>7</v>
      </c>
      <c r="I44" s="5">
        <v>2963752.2110554599</v>
      </c>
      <c r="J44" s="5">
        <v>44</v>
      </c>
      <c r="K44" s="5">
        <v>3933</v>
      </c>
      <c r="N44" s="5">
        <v>7</v>
      </c>
      <c r="O44" s="5">
        <v>2903495.3303350802</v>
      </c>
      <c r="P44" s="5">
        <v>42</v>
      </c>
      <c r="Q44" s="5">
        <v>2142</v>
      </c>
    </row>
    <row r="45" spans="2:17">
      <c r="B45" s="5">
        <v>8</v>
      </c>
      <c r="C45" s="5">
        <v>3243482.46976896</v>
      </c>
      <c r="D45" s="5">
        <v>47</v>
      </c>
      <c r="E45" s="5">
        <v>1973</v>
      </c>
      <c r="H45" s="5">
        <v>8</v>
      </c>
      <c r="I45" s="5">
        <v>3041186.3515842399</v>
      </c>
      <c r="J45" s="5">
        <v>46</v>
      </c>
      <c r="K45" s="5">
        <v>3996</v>
      </c>
      <c r="N45" s="5">
        <v>8</v>
      </c>
      <c r="O45" s="5">
        <v>3074230.59604561</v>
      </c>
      <c r="P45" s="5">
        <v>46</v>
      </c>
      <c r="Q45" s="5">
        <v>2695</v>
      </c>
    </row>
    <row r="46" spans="2:17">
      <c r="B46" s="5">
        <v>9</v>
      </c>
      <c r="C46" s="5">
        <v>2639058.92577967</v>
      </c>
      <c r="D46" s="5">
        <v>41</v>
      </c>
      <c r="E46" s="5">
        <v>1788</v>
      </c>
      <c r="H46" s="5">
        <v>9</v>
      </c>
      <c r="I46" s="5">
        <v>2850828.695483</v>
      </c>
      <c r="J46" s="5">
        <v>43</v>
      </c>
      <c r="K46" s="5">
        <v>3993</v>
      </c>
      <c r="N46" s="5">
        <v>9</v>
      </c>
      <c r="O46" s="5">
        <v>2854925.8175112298</v>
      </c>
      <c r="P46" s="5">
        <v>44</v>
      </c>
      <c r="Q46" s="5">
        <v>2793</v>
      </c>
    </row>
    <row r="47" spans="2:17">
      <c r="B47" s="5">
        <v>10</v>
      </c>
      <c r="C47" s="5">
        <v>3376858.5619501499</v>
      </c>
      <c r="D47" s="5">
        <v>49</v>
      </c>
      <c r="E47" s="5">
        <v>1977</v>
      </c>
      <c r="H47" s="5">
        <v>10</v>
      </c>
      <c r="I47" s="5">
        <v>3495908.40717533</v>
      </c>
      <c r="J47" s="5">
        <v>47</v>
      </c>
      <c r="K47" s="5">
        <v>984</v>
      </c>
      <c r="N47" s="5">
        <v>10</v>
      </c>
      <c r="O47" s="5">
        <v>2979450.17335749</v>
      </c>
      <c r="P47" s="5">
        <v>46</v>
      </c>
      <c r="Q47" s="5">
        <v>2757</v>
      </c>
    </row>
    <row r="48" spans="2:17" ht="15">
      <c r="B48" s="5" t="s">
        <v>0</v>
      </c>
      <c r="C48" s="7">
        <f>AVERAGE(C38:C47)</f>
        <v>3030526.269734201</v>
      </c>
      <c r="D48" s="7">
        <f>AVERAGE(D38:D47)</f>
        <v>45.4</v>
      </c>
      <c r="E48" s="7">
        <f>AVERAGE(E38:E47)</f>
        <v>1923.4</v>
      </c>
      <c r="H48" s="5" t="s">
        <v>0</v>
      </c>
      <c r="I48" s="7">
        <f>AVERAGE(I38:I47)</f>
        <v>2990856.35424536</v>
      </c>
      <c r="J48" s="7">
        <f>AVERAGE(J38:J47)</f>
        <v>44.2</v>
      </c>
      <c r="K48" s="7">
        <f>AVERAGE(K38:K47)</f>
        <v>3531</v>
      </c>
      <c r="N48" s="5" t="s">
        <v>0</v>
      </c>
      <c r="O48" s="7">
        <f>AVERAGE(O38:O47)</f>
        <v>2952097.2908670329</v>
      </c>
      <c r="P48" s="7">
        <f>AVERAGE(P38:P47)</f>
        <v>44.3</v>
      </c>
      <c r="Q48" s="7">
        <f>AVERAGE(Q38:Q47)</f>
        <v>2692.3</v>
      </c>
    </row>
    <row r="49" spans="2:17" ht="15">
      <c r="B49" s="5" t="s">
        <v>1</v>
      </c>
      <c r="C49" s="7">
        <f>MEDIAN(C38:C47)</f>
        <v>3069602.4843647</v>
      </c>
      <c r="D49" s="7">
        <f>MEDIAN(D38:D47)</f>
        <v>45</v>
      </c>
      <c r="E49" s="7">
        <f>MEDIAN(E38:E47)</f>
        <v>1946</v>
      </c>
      <c r="H49" s="5" t="s">
        <v>1</v>
      </c>
      <c r="I49" s="7">
        <f>MEDIAN(I38:I47)</f>
        <v>2961129.0284443349</v>
      </c>
      <c r="J49" s="7">
        <f>MEDIAN(J38:J47)</f>
        <v>43.5</v>
      </c>
      <c r="K49" s="7">
        <f>MEDIAN(K38:K47)</f>
        <v>3978</v>
      </c>
      <c r="N49" s="5" t="s">
        <v>1</v>
      </c>
      <c r="O49" s="7">
        <f>MEDIAN(O38:O47)</f>
        <v>3024867.9626503652</v>
      </c>
      <c r="P49" s="7">
        <f>MEDIAN(P38:P47)</f>
        <v>44</v>
      </c>
      <c r="Q49" s="7">
        <f>MEDIAN(Q38:Q47)</f>
        <v>2749.5</v>
      </c>
    </row>
    <row r="50" spans="2:17" ht="15">
      <c r="B50" s="5" t="s">
        <v>6</v>
      </c>
      <c r="C50" s="7">
        <f>STDEV(C38:C47)</f>
        <v>231154.79130784242</v>
      </c>
      <c r="D50" s="7">
        <f>STDEV(D38:D47)</f>
        <v>2.2211108331943574</v>
      </c>
      <c r="E50" s="7">
        <f>STDEV(E38:E47)</f>
        <v>75.472143499734031</v>
      </c>
      <c r="H50" s="5" t="s">
        <v>6</v>
      </c>
      <c r="I50" s="7">
        <f>STDEV(I38:I47)</f>
        <v>218386.08130804275</v>
      </c>
      <c r="J50" s="7">
        <f>STDEV(J38:J47)</f>
        <v>2.0976176963403033</v>
      </c>
      <c r="K50" s="7">
        <f>STDEV(K38:K47)</f>
        <v>999.81476062096397</v>
      </c>
      <c r="N50" s="5" t="s">
        <v>6</v>
      </c>
      <c r="O50" s="7">
        <f>STDEV(O38:O47)</f>
        <v>211168.8280508694</v>
      </c>
      <c r="P50" s="7">
        <f>STDEV(P38:P47)</f>
        <v>1.7029386365926402</v>
      </c>
      <c r="Q50" s="7">
        <f>STDEV(Q38:Q47)</f>
        <v>378.09435918093754</v>
      </c>
    </row>
    <row r="51" spans="2:17">
      <c r="B51" s="8" t="s">
        <v>23</v>
      </c>
      <c r="C51" s="5">
        <f>MIN(C38:C47)</f>
        <v>2639058.92577967</v>
      </c>
      <c r="D51" s="5">
        <f t="shared" ref="D51:E51" si="18">MIN(D38:D47)</f>
        <v>41</v>
      </c>
      <c r="E51" s="5">
        <f t="shared" si="18"/>
        <v>1788</v>
      </c>
      <c r="H51" s="8" t="s">
        <v>23</v>
      </c>
      <c r="I51" s="5">
        <f>MIN(I38:I47)</f>
        <v>2751513.28708026</v>
      </c>
      <c r="J51" s="5">
        <f t="shared" ref="J51:K51" si="19">MIN(J38:J47)</f>
        <v>42</v>
      </c>
      <c r="K51" s="5">
        <f t="shared" si="19"/>
        <v>984</v>
      </c>
      <c r="N51" s="8" t="s">
        <v>23</v>
      </c>
      <c r="O51" s="5">
        <f>MIN(O38:O47)</f>
        <v>2563118.16402015</v>
      </c>
      <c r="P51" s="5">
        <f t="shared" ref="P51:Q51" si="20">MIN(P38:P47)</f>
        <v>42</v>
      </c>
      <c r="Q51" s="5">
        <f t="shared" si="20"/>
        <v>1967</v>
      </c>
    </row>
    <row r="52" spans="2:17">
      <c r="B52" s="8" t="s">
        <v>24</v>
      </c>
      <c r="C52" s="5">
        <f>MAX(C38:C47)</f>
        <v>3376858.5619501499</v>
      </c>
      <c r="D52" s="5">
        <f t="shared" ref="D52:E52" si="21">MAX(D38:D47)</f>
        <v>49</v>
      </c>
      <c r="E52" s="5">
        <f t="shared" si="21"/>
        <v>1990</v>
      </c>
      <c r="H52" s="8" t="s">
        <v>24</v>
      </c>
      <c r="I52" s="5">
        <f>MAX(I38:I47)</f>
        <v>3495908.40717533</v>
      </c>
      <c r="J52" s="5">
        <f t="shared" ref="J52:K52" si="22">MAX(J38:J47)</f>
        <v>48</v>
      </c>
      <c r="K52" s="5">
        <f t="shared" si="22"/>
        <v>3996</v>
      </c>
      <c r="N52" s="8" t="s">
        <v>24</v>
      </c>
      <c r="O52" s="5">
        <f>MAX(O38:O47)</f>
        <v>3188308.62370749</v>
      </c>
      <c r="P52" s="5">
        <f t="shared" ref="P52:Q52" si="23">MAX(P38:P47)</f>
        <v>47</v>
      </c>
      <c r="Q52" s="5">
        <f t="shared" si="23"/>
        <v>3157</v>
      </c>
    </row>
    <row r="57" spans="2:17">
      <c r="C57">
        <v>40</v>
      </c>
      <c r="I57">
        <v>40</v>
      </c>
      <c r="O57">
        <v>40</v>
      </c>
    </row>
    <row r="58" spans="2:17">
      <c r="C58">
        <v>1000</v>
      </c>
      <c r="I58">
        <v>2000</v>
      </c>
      <c r="O58">
        <v>4000</v>
      </c>
    </row>
    <row r="61" spans="2:17">
      <c r="B61" s="5" t="s">
        <v>4</v>
      </c>
      <c r="C61" s="6" t="s">
        <v>66</v>
      </c>
      <c r="D61" s="5" t="s">
        <v>18</v>
      </c>
      <c r="E61" s="5">
        <v>2798135</v>
      </c>
      <c r="H61" s="5" t="s">
        <v>4</v>
      </c>
      <c r="I61" s="6" t="s">
        <v>69</v>
      </c>
      <c r="J61" s="5" t="s">
        <v>18</v>
      </c>
      <c r="K61" s="5">
        <v>5012504</v>
      </c>
      <c r="N61" s="5" t="s">
        <v>4</v>
      </c>
      <c r="O61" s="6" t="s">
        <v>70</v>
      </c>
      <c r="P61" s="5" t="s">
        <v>18</v>
      </c>
      <c r="Q61" s="5">
        <v>14394996</v>
      </c>
    </row>
    <row r="62" spans="2:17">
      <c r="B62" s="5" t="s">
        <v>2</v>
      </c>
      <c r="C62" s="5" t="s">
        <v>3</v>
      </c>
      <c r="D62" s="5" t="s">
        <v>13</v>
      </c>
      <c r="E62" s="5" t="s">
        <v>14</v>
      </c>
      <c r="H62" s="5" t="s">
        <v>2</v>
      </c>
      <c r="I62" s="5" t="s">
        <v>3</v>
      </c>
      <c r="J62" s="5" t="s">
        <v>13</v>
      </c>
      <c r="K62" s="5" t="s">
        <v>14</v>
      </c>
      <c r="N62" s="5" t="s">
        <v>2</v>
      </c>
      <c r="O62" s="5" t="s">
        <v>3</v>
      </c>
      <c r="P62" s="5" t="s">
        <v>13</v>
      </c>
      <c r="Q62" s="5" t="s">
        <v>14</v>
      </c>
    </row>
    <row r="63" spans="2:17">
      <c r="B63" s="5">
        <v>1</v>
      </c>
      <c r="C63" s="5">
        <v>2806610.3515578802</v>
      </c>
      <c r="D63" s="5">
        <v>45</v>
      </c>
      <c r="E63" s="5">
        <v>998</v>
      </c>
      <c r="H63" s="5">
        <v>1</v>
      </c>
      <c r="I63" s="5">
        <v>2873631.2291093902</v>
      </c>
      <c r="J63" s="5">
        <v>44</v>
      </c>
      <c r="K63" s="5">
        <v>1999</v>
      </c>
      <c r="N63" s="5">
        <v>1</v>
      </c>
      <c r="O63" s="5">
        <v>3278969.7097791</v>
      </c>
      <c r="P63" s="5">
        <v>45</v>
      </c>
      <c r="Q63" s="5">
        <v>1937</v>
      </c>
    </row>
    <row r="64" spans="2:17">
      <c r="B64" s="5">
        <v>2</v>
      </c>
      <c r="C64" s="5">
        <v>2881069.4192049601</v>
      </c>
      <c r="D64" s="5">
        <v>41</v>
      </c>
      <c r="E64" s="5">
        <v>930</v>
      </c>
      <c r="H64" s="5">
        <v>2</v>
      </c>
      <c r="I64" s="5">
        <v>2965092.10067369</v>
      </c>
      <c r="J64" s="5">
        <v>44</v>
      </c>
      <c r="K64" s="5">
        <v>1933</v>
      </c>
      <c r="N64" s="5">
        <v>2</v>
      </c>
      <c r="O64" s="5">
        <v>2854309.6441451502</v>
      </c>
      <c r="P64" s="5">
        <v>41</v>
      </c>
      <c r="Q64" s="5">
        <v>1890</v>
      </c>
    </row>
    <row r="65" spans="2:17">
      <c r="B65" s="5">
        <v>3</v>
      </c>
      <c r="C65" s="5">
        <v>3150000.5787396198</v>
      </c>
      <c r="D65" s="5">
        <v>48</v>
      </c>
      <c r="E65" s="5">
        <v>982</v>
      </c>
      <c r="H65" s="5">
        <v>3</v>
      </c>
      <c r="I65" s="5">
        <v>2962867.8847987899</v>
      </c>
      <c r="J65" s="5">
        <v>44</v>
      </c>
      <c r="K65" s="5">
        <v>1975</v>
      </c>
      <c r="N65" s="5">
        <v>3</v>
      </c>
      <c r="O65" s="5">
        <v>2961797.27614913</v>
      </c>
      <c r="P65" s="5">
        <v>48</v>
      </c>
      <c r="Q65" s="5">
        <v>1944</v>
      </c>
    </row>
    <row r="66" spans="2:17">
      <c r="B66" s="5">
        <v>4</v>
      </c>
      <c r="C66" s="5">
        <v>3267423.3821885101</v>
      </c>
      <c r="D66" s="5">
        <v>45</v>
      </c>
      <c r="E66" s="5">
        <v>859</v>
      </c>
      <c r="H66" s="5">
        <v>4</v>
      </c>
      <c r="I66" s="5">
        <v>2667954.4895902402</v>
      </c>
      <c r="J66" s="5">
        <v>40</v>
      </c>
      <c r="K66" s="5">
        <v>1989</v>
      </c>
      <c r="N66" s="5">
        <v>4</v>
      </c>
      <c r="O66" s="5">
        <v>2850965.62641813</v>
      </c>
      <c r="P66" s="5">
        <v>45</v>
      </c>
      <c r="Q66" s="5">
        <v>1849</v>
      </c>
    </row>
    <row r="67" spans="2:17">
      <c r="B67" s="5">
        <v>5</v>
      </c>
      <c r="C67" s="5">
        <v>3156358.1240266799</v>
      </c>
      <c r="D67" s="5">
        <v>43</v>
      </c>
      <c r="E67" s="5">
        <v>1000</v>
      </c>
      <c r="H67" s="5">
        <v>5</v>
      </c>
      <c r="I67" s="5">
        <v>2774185.7682998502</v>
      </c>
      <c r="J67" s="5">
        <v>42</v>
      </c>
      <c r="K67" s="5">
        <v>1995</v>
      </c>
      <c r="N67" s="5">
        <v>5</v>
      </c>
      <c r="O67" s="5">
        <v>2624959.3612850001</v>
      </c>
      <c r="P67" s="5">
        <v>43</v>
      </c>
      <c r="Q67" s="5">
        <v>2385</v>
      </c>
    </row>
    <row r="68" spans="2:17">
      <c r="B68" s="5">
        <v>6</v>
      </c>
      <c r="C68" s="5">
        <v>3019048.9023587401</v>
      </c>
      <c r="D68" s="5">
        <v>44</v>
      </c>
      <c r="E68" s="5">
        <v>996</v>
      </c>
      <c r="H68" s="5">
        <v>6</v>
      </c>
      <c r="I68" s="5">
        <v>3136844.28802989</v>
      </c>
      <c r="J68" s="5">
        <v>48</v>
      </c>
      <c r="K68" s="5">
        <v>1996</v>
      </c>
      <c r="N68" s="5">
        <v>6</v>
      </c>
      <c r="O68" s="5">
        <v>2769626.3823271701</v>
      </c>
      <c r="P68" s="5">
        <v>44</v>
      </c>
      <c r="Q68" s="5">
        <v>1883</v>
      </c>
    </row>
    <row r="69" spans="2:17">
      <c r="B69" s="5">
        <v>7</v>
      </c>
      <c r="C69" s="5">
        <v>3066134.0976873301</v>
      </c>
      <c r="D69" s="5">
        <v>44</v>
      </c>
      <c r="E69" s="5">
        <v>673</v>
      </c>
      <c r="H69" s="5">
        <v>7</v>
      </c>
      <c r="I69" s="5">
        <v>2835854.6532112402</v>
      </c>
      <c r="J69" s="5">
        <v>43</v>
      </c>
      <c r="K69" s="5">
        <v>1996</v>
      </c>
      <c r="N69" s="5">
        <v>7</v>
      </c>
      <c r="O69" s="5">
        <v>3000516.5251454902</v>
      </c>
      <c r="P69" s="5">
        <v>44</v>
      </c>
      <c r="Q69" s="5">
        <v>1826</v>
      </c>
    </row>
    <row r="70" spans="2:17">
      <c r="B70" s="5">
        <v>8</v>
      </c>
      <c r="C70" s="5">
        <v>3419824.0396775398</v>
      </c>
      <c r="D70" s="5">
        <v>49</v>
      </c>
      <c r="E70" s="5">
        <v>943</v>
      </c>
      <c r="H70" s="5">
        <v>8</v>
      </c>
      <c r="I70" s="5">
        <v>2773358.0223807702</v>
      </c>
      <c r="J70" s="5">
        <v>42</v>
      </c>
      <c r="K70" s="5">
        <v>1857</v>
      </c>
      <c r="N70" s="5">
        <v>8</v>
      </c>
      <c r="O70" s="5">
        <v>3282601.9038110999</v>
      </c>
      <c r="P70" s="5">
        <v>49</v>
      </c>
      <c r="Q70" s="5">
        <v>1502</v>
      </c>
    </row>
    <row r="71" spans="2:17">
      <c r="B71" s="5">
        <v>9</v>
      </c>
      <c r="C71" s="5">
        <v>2966764.8233767902</v>
      </c>
      <c r="D71" s="5">
        <v>43</v>
      </c>
      <c r="E71" s="5">
        <v>990</v>
      </c>
      <c r="H71" s="5">
        <v>9</v>
      </c>
      <c r="I71" s="5">
        <v>3055909.4599153399</v>
      </c>
      <c r="J71" s="5">
        <v>45</v>
      </c>
      <c r="K71" s="5">
        <v>1998</v>
      </c>
      <c r="N71" s="5">
        <v>9</v>
      </c>
      <c r="O71" s="5">
        <v>2726970.9838088602</v>
      </c>
      <c r="P71" s="5">
        <v>43</v>
      </c>
      <c r="Q71" s="5">
        <v>2066</v>
      </c>
    </row>
    <row r="72" spans="2:17">
      <c r="B72" s="5">
        <v>10</v>
      </c>
      <c r="C72" s="5">
        <v>2908022.2832882302</v>
      </c>
      <c r="D72" s="5">
        <v>41</v>
      </c>
      <c r="E72" s="5">
        <v>995</v>
      </c>
      <c r="H72" s="5">
        <v>10</v>
      </c>
      <c r="I72" s="5">
        <v>3027173.30556098</v>
      </c>
      <c r="J72" s="5">
        <v>45</v>
      </c>
      <c r="K72" s="5">
        <v>1999</v>
      </c>
      <c r="N72" s="5">
        <v>10</v>
      </c>
      <c r="O72" s="5">
        <v>2844920.8983835098</v>
      </c>
      <c r="P72" s="5">
        <v>41</v>
      </c>
      <c r="Q72" s="5">
        <v>1860</v>
      </c>
    </row>
    <row r="73" spans="2:17" ht="15">
      <c r="B73" s="5" t="s">
        <v>0</v>
      </c>
      <c r="C73" s="7">
        <f>AVERAGE(C63:C72)</f>
        <v>3064125.6002106275</v>
      </c>
      <c r="D73" s="7">
        <f>AVERAGE(D63:D72)</f>
        <v>44.3</v>
      </c>
      <c r="E73" s="7">
        <f>AVERAGE(E63:E72)</f>
        <v>936.6</v>
      </c>
      <c r="H73" s="5" t="s">
        <v>0</v>
      </c>
      <c r="I73" s="7">
        <f>AVERAGE(I63:I72)</f>
        <v>2907287.1201570178</v>
      </c>
      <c r="J73" s="7">
        <f>AVERAGE(J63:J72)</f>
        <v>43.7</v>
      </c>
      <c r="K73" s="7">
        <f>AVERAGE(K63:K72)</f>
        <v>1973.7</v>
      </c>
      <c r="N73" s="5" t="s">
        <v>0</v>
      </c>
      <c r="O73" s="14">
        <f>AVERAGE(O63:O72)</f>
        <v>2919563.8311252641</v>
      </c>
      <c r="P73" s="7">
        <f>AVERAGE(P63:P72)</f>
        <v>44.3</v>
      </c>
      <c r="Q73" s="7">
        <f>AVERAGE(Q63:Q72)</f>
        <v>1914.2</v>
      </c>
    </row>
    <row r="74" spans="2:17" ht="15">
      <c r="B74" s="5" t="s">
        <v>1</v>
      </c>
      <c r="C74" s="7">
        <f>MEDIAN(C63:C72)</f>
        <v>3042591.5000230353</v>
      </c>
      <c r="D74" s="7">
        <f>MEDIAN(D63:D72)</f>
        <v>44</v>
      </c>
      <c r="E74" s="7">
        <f>MEDIAN(E63:E72)</f>
        <v>986</v>
      </c>
      <c r="H74" s="5" t="s">
        <v>1</v>
      </c>
      <c r="I74" s="7">
        <f>MEDIAN(I63:I72)</f>
        <v>2918249.55695409</v>
      </c>
      <c r="J74" s="7">
        <f>MEDIAN(J63:J72)</f>
        <v>44</v>
      </c>
      <c r="K74" s="7">
        <f>MEDIAN(K63:K72)</f>
        <v>1995.5</v>
      </c>
      <c r="N74" s="5" t="s">
        <v>1</v>
      </c>
      <c r="O74" s="7">
        <f>MEDIAN(O63:O72)</f>
        <v>2852637.6352816401</v>
      </c>
      <c r="P74" s="7">
        <f>MEDIAN(P63:P72)</f>
        <v>44</v>
      </c>
      <c r="Q74" s="7">
        <f>MEDIAN(Q63:Q72)</f>
        <v>1886.5</v>
      </c>
    </row>
    <row r="75" spans="2:17" ht="15">
      <c r="B75" s="5" t="s">
        <v>6</v>
      </c>
      <c r="C75" s="7">
        <f>STDEV(C63:C72)</f>
        <v>188396.65491469789</v>
      </c>
      <c r="D75" s="7">
        <f>STDEV(D63:D72)</f>
        <v>2.6267851073127395</v>
      </c>
      <c r="E75" s="7">
        <f>STDEV(E63:E72)</f>
        <v>102.86582414863462</v>
      </c>
      <c r="H75" s="5" t="s">
        <v>6</v>
      </c>
      <c r="I75" s="7">
        <f>STDEV(I63:I72)</f>
        <v>147104.2054335069</v>
      </c>
      <c r="J75" s="7">
        <f>STDEV(J63:J72)</f>
        <v>2.1628170930011112</v>
      </c>
      <c r="K75" s="7">
        <f>STDEV(K63:K72)</f>
        <v>45.740937171568021</v>
      </c>
      <c r="N75" s="5" t="s">
        <v>6</v>
      </c>
      <c r="O75" s="7">
        <f>STDEV(O63:O72)</f>
        <v>218633.80277259395</v>
      </c>
      <c r="P75" s="7">
        <f>STDEV(P63:P72)</f>
        <v>2.6267851073127395</v>
      </c>
      <c r="Q75" s="7">
        <f>STDEV(Q63:Q72)</f>
        <v>219.22580951054948</v>
      </c>
    </row>
    <row r="76" spans="2:17">
      <c r="B76" s="8" t="s">
        <v>23</v>
      </c>
      <c r="C76" s="5">
        <f>MIN(C63:C72)</f>
        <v>2806610.3515578802</v>
      </c>
      <c r="D76" s="5">
        <f t="shared" ref="D76:E76" si="24">MIN(D63:D72)</f>
        <v>41</v>
      </c>
      <c r="E76" s="5">
        <f t="shared" si="24"/>
        <v>673</v>
      </c>
      <c r="H76" s="8" t="s">
        <v>23</v>
      </c>
      <c r="I76" s="5">
        <f>MIN(I63:I72)</f>
        <v>2667954.4895902402</v>
      </c>
      <c r="J76" s="5">
        <f t="shared" ref="J76:K76" si="25">MIN(J63:J72)</f>
        <v>40</v>
      </c>
      <c r="K76" s="5">
        <f t="shared" si="25"/>
        <v>1857</v>
      </c>
      <c r="N76" s="8" t="s">
        <v>23</v>
      </c>
      <c r="O76" s="5">
        <f>MIN(O63:O72)</f>
        <v>2624959.3612850001</v>
      </c>
      <c r="P76" s="5">
        <f t="shared" ref="P76:Q76" si="26">MIN(P63:P72)</f>
        <v>41</v>
      </c>
      <c r="Q76" s="5">
        <f t="shared" si="26"/>
        <v>1502</v>
      </c>
    </row>
    <row r="77" spans="2:17">
      <c r="B77" s="8" t="s">
        <v>24</v>
      </c>
      <c r="C77" s="5">
        <f>MAX(C63:C72)</f>
        <v>3419824.0396775398</v>
      </c>
      <c r="D77" s="5">
        <f t="shared" ref="D77:E77" si="27">MAX(D63:D72)</f>
        <v>49</v>
      </c>
      <c r="E77" s="5">
        <f t="shared" si="27"/>
        <v>1000</v>
      </c>
      <c r="H77" s="8" t="s">
        <v>24</v>
      </c>
      <c r="I77" s="5">
        <f>MAX(I63:I72)</f>
        <v>3136844.28802989</v>
      </c>
      <c r="J77" s="5">
        <f t="shared" ref="J77:K77" si="28">MAX(J63:J72)</f>
        <v>48</v>
      </c>
      <c r="K77" s="5">
        <f t="shared" si="28"/>
        <v>1999</v>
      </c>
      <c r="N77" s="8" t="s">
        <v>24</v>
      </c>
      <c r="O77" s="5">
        <f>MAX(O63:O72)</f>
        <v>3282601.9038110999</v>
      </c>
      <c r="P77" s="5">
        <f t="shared" ref="P77:Q77" si="29">MAX(P63:P72)</f>
        <v>49</v>
      </c>
      <c r="Q77" s="5">
        <f t="shared" si="29"/>
        <v>2385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BA86"/>
  <sheetViews>
    <sheetView workbookViewId="0">
      <selection activeCell="N62" sqref="N62:Q78"/>
    </sheetView>
  </sheetViews>
  <sheetFormatPr defaultRowHeight="14.25"/>
  <sheetData>
    <row r="4" spans="2:53">
      <c r="H4">
        <v>0</v>
      </c>
      <c r="I4">
        <v>2</v>
      </c>
      <c r="J4">
        <v>5</v>
      </c>
      <c r="K4">
        <v>20</v>
      </c>
      <c r="L4">
        <v>25</v>
      </c>
      <c r="M4">
        <v>30</v>
      </c>
      <c r="N4">
        <v>35</v>
      </c>
      <c r="O4">
        <v>40</v>
      </c>
      <c r="P4">
        <v>50</v>
      </c>
    </row>
    <row r="5" spans="2:53">
      <c r="H5">
        <v>3715165.7395245545</v>
      </c>
      <c r="I5">
        <v>3507006.0803281004</v>
      </c>
      <c r="J5">
        <v>3311339.2045386164</v>
      </c>
      <c r="K5">
        <v>3239375.5270670084</v>
      </c>
      <c r="L5">
        <v>3122407.9450979419</v>
      </c>
      <c r="M5">
        <v>3204704.6357155982</v>
      </c>
      <c r="N5">
        <v>3224093.0637526638</v>
      </c>
      <c r="O5">
        <v>3194360.9164824225</v>
      </c>
      <c r="P5">
        <v>3412853.0424942104</v>
      </c>
    </row>
    <row r="7" spans="2:53" ht="15">
      <c r="B7" s="2" t="s">
        <v>10</v>
      </c>
    </row>
    <row r="9" spans="2:53">
      <c r="B9" s="3">
        <v>0</v>
      </c>
      <c r="H9" s="3">
        <v>0.05</v>
      </c>
      <c r="N9" s="3">
        <v>0.3</v>
      </c>
      <c r="T9" s="3">
        <v>0.5</v>
      </c>
      <c r="Z9" s="3">
        <v>0.4</v>
      </c>
      <c r="AF9" s="3">
        <v>0.2</v>
      </c>
      <c r="AL9" s="3">
        <v>0.25</v>
      </c>
      <c r="AR9" s="3">
        <v>0.35</v>
      </c>
      <c r="AX9" s="3">
        <v>0.02</v>
      </c>
    </row>
    <row r="11" spans="2:53">
      <c r="B11" s="4"/>
      <c r="C11" s="4"/>
      <c r="D11" s="4"/>
      <c r="E11" s="4"/>
      <c r="H11" s="4"/>
      <c r="I11" s="4"/>
      <c r="J11" s="4"/>
      <c r="K11" s="4"/>
      <c r="N11" s="4"/>
      <c r="O11" s="4"/>
      <c r="P11" s="4"/>
      <c r="Q11" s="4"/>
      <c r="T11" s="4"/>
      <c r="U11" s="4"/>
      <c r="V11" s="4"/>
      <c r="W11" s="4"/>
      <c r="Z11" s="4"/>
      <c r="AA11" s="4"/>
      <c r="AB11" s="4"/>
      <c r="AC11" s="4"/>
      <c r="AF11" s="4"/>
      <c r="AG11" s="4"/>
      <c r="AH11" s="4"/>
      <c r="AI11" s="4"/>
      <c r="AL11" s="4"/>
      <c r="AM11" s="4"/>
      <c r="AN11" s="4"/>
      <c r="AO11" s="4"/>
      <c r="AR11" s="4"/>
      <c r="AS11" s="4"/>
      <c r="AT11" s="4"/>
      <c r="AU11" s="4"/>
      <c r="AX11" s="4"/>
      <c r="AY11" s="4"/>
      <c r="AZ11" s="4"/>
      <c r="BA11" s="4"/>
    </row>
    <row r="12" spans="2:53">
      <c r="B12" s="5" t="s">
        <v>4</v>
      </c>
      <c r="C12" s="6" t="s">
        <v>71</v>
      </c>
      <c r="D12" s="5" t="s">
        <v>18</v>
      </c>
      <c r="E12" s="5">
        <v>1020780</v>
      </c>
      <c r="H12" s="5" t="s">
        <v>4</v>
      </c>
      <c r="I12" s="6" t="s">
        <v>72</v>
      </c>
      <c r="J12" s="5" t="s">
        <v>18</v>
      </c>
      <c r="K12" s="5">
        <v>1078546</v>
      </c>
      <c r="N12" s="5" t="s">
        <v>4</v>
      </c>
      <c r="O12" s="6" t="s">
        <v>73</v>
      </c>
      <c r="P12" s="5" t="s">
        <v>18</v>
      </c>
      <c r="Q12" s="5">
        <v>1066974</v>
      </c>
      <c r="T12" s="5" t="s">
        <v>4</v>
      </c>
      <c r="U12" s="6" t="s">
        <v>74</v>
      </c>
      <c r="V12" s="5" t="s">
        <v>18</v>
      </c>
      <c r="W12" s="5">
        <v>1082274</v>
      </c>
      <c r="Z12" s="5" t="s">
        <v>4</v>
      </c>
      <c r="AA12" s="6" t="s">
        <v>75</v>
      </c>
      <c r="AB12" s="5" t="s">
        <v>18</v>
      </c>
      <c r="AC12" s="5">
        <v>1066974</v>
      </c>
      <c r="AF12" s="5" t="s">
        <v>4</v>
      </c>
      <c r="AG12" s="6" t="s">
        <v>76</v>
      </c>
      <c r="AH12" s="5" t="s">
        <v>18</v>
      </c>
      <c r="AI12" s="5">
        <v>1094915</v>
      </c>
      <c r="AL12" s="5" t="s">
        <v>4</v>
      </c>
      <c r="AM12" s="6" t="s">
        <v>77</v>
      </c>
      <c r="AN12" s="5" t="s">
        <v>18</v>
      </c>
      <c r="AO12" s="5">
        <v>1122025</v>
      </c>
      <c r="AR12" s="5" t="s">
        <v>4</v>
      </c>
      <c r="AS12" s="6" t="s">
        <v>78</v>
      </c>
      <c r="AT12" s="5" t="s">
        <v>18</v>
      </c>
      <c r="AU12" s="5">
        <v>1117935</v>
      </c>
      <c r="AX12" s="5" t="s">
        <v>4</v>
      </c>
      <c r="AY12" s="6" t="s">
        <v>79</v>
      </c>
      <c r="AZ12" s="5" t="s">
        <v>18</v>
      </c>
      <c r="BA12" s="5">
        <v>1090031</v>
      </c>
    </row>
    <row r="13" spans="2:53">
      <c r="B13" s="5" t="s">
        <v>2</v>
      </c>
      <c r="C13" s="5" t="s">
        <v>3</v>
      </c>
      <c r="D13" s="5" t="s">
        <v>13</v>
      </c>
      <c r="E13" s="5" t="s">
        <v>14</v>
      </c>
      <c r="H13" s="5" t="s">
        <v>2</v>
      </c>
      <c r="I13" s="5" t="s">
        <v>3</v>
      </c>
      <c r="J13" s="5" t="s">
        <v>13</v>
      </c>
      <c r="K13" s="5" t="s">
        <v>14</v>
      </c>
      <c r="N13" s="5" t="s">
        <v>2</v>
      </c>
      <c r="O13" s="5" t="s">
        <v>3</v>
      </c>
      <c r="P13" s="5" t="s">
        <v>13</v>
      </c>
      <c r="Q13" s="5" t="s">
        <v>14</v>
      </c>
      <c r="T13" s="5" t="s">
        <v>2</v>
      </c>
      <c r="U13" s="5" t="s">
        <v>3</v>
      </c>
      <c r="V13" s="5" t="s">
        <v>13</v>
      </c>
      <c r="W13" s="5" t="s">
        <v>14</v>
      </c>
      <c r="Z13" s="5" t="s">
        <v>2</v>
      </c>
      <c r="AA13" s="5" t="s">
        <v>3</v>
      </c>
      <c r="AB13" s="5" t="s">
        <v>13</v>
      </c>
      <c r="AC13" s="5" t="s">
        <v>14</v>
      </c>
      <c r="AF13" s="5" t="s">
        <v>2</v>
      </c>
      <c r="AG13" s="5" t="s">
        <v>3</v>
      </c>
      <c r="AH13" s="5" t="s">
        <v>13</v>
      </c>
      <c r="AI13" s="5" t="s">
        <v>14</v>
      </c>
      <c r="AL13" s="5" t="s">
        <v>2</v>
      </c>
      <c r="AM13" s="5" t="s">
        <v>3</v>
      </c>
      <c r="AN13" s="5" t="s">
        <v>13</v>
      </c>
      <c r="AO13" s="5" t="s">
        <v>14</v>
      </c>
      <c r="AR13" s="5" t="s">
        <v>2</v>
      </c>
      <c r="AS13" s="5" t="s">
        <v>3</v>
      </c>
      <c r="AT13" s="5" t="s">
        <v>13</v>
      </c>
      <c r="AU13" s="5" t="s">
        <v>14</v>
      </c>
      <c r="AX13" s="5" t="s">
        <v>2</v>
      </c>
      <c r="AY13" s="5" t="s">
        <v>3</v>
      </c>
      <c r="AZ13" s="5" t="s">
        <v>13</v>
      </c>
      <c r="BA13" s="5" t="s">
        <v>14</v>
      </c>
    </row>
    <row r="14" spans="2:53">
      <c r="B14" s="5">
        <v>1</v>
      </c>
      <c r="C14" s="5">
        <v>3092165.1130206101</v>
      </c>
      <c r="D14" s="5">
        <v>47</v>
      </c>
      <c r="E14" s="5">
        <v>27</v>
      </c>
      <c r="H14" s="5">
        <v>1</v>
      </c>
      <c r="I14" s="5">
        <v>3321705.9353204202</v>
      </c>
      <c r="J14" s="5">
        <v>49</v>
      </c>
      <c r="K14" s="5">
        <v>996</v>
      </c>
      <c r="N14" s="5">
        <v>1</v>
      </c>
      <c r="O14" s="5">
        <v>3015437.51165715</v>
      </c>
      <c r="P14" s="5">
        <v>46</v>
      </c>
      <c r="Q14" s="5">
        <v>997</v>
      </c>
      <c r="T14" s="5">
        <v>1</v>
      </c>
      <c r="U14" s="5">
        <v>3218629.3806028799</v>
      </c>
      <c r="V14" s="5">
        <v>47</v>
      </c>
      <c r="W14" s="5">
        <v>544</v>
      </c>
      <c r="Z14" s="5">
        <v>1</v>
      </c>
      <c r="AA14" s="5">
        <v>3295010.0862970799</v>
      </c>
      <c r="AB14" s="5">
        <v>48</v>
      </c>
      <c r="AC14" s="5">
        <v>444</v>
      </c>
      <c r="AF14" s="5">
        <v>1</v>
      </c>
      <c r="AG14" s="5">
        <v>3257143.41943235</v>
      </c>
      <c r="AH14" s="5">
        <v>49</v>
      </c>
      <c r="AI14" s="5">
        <v>998</v>
      </c>
      <c r="AL14" s="5">
        <v>1</v>
      </c>
      <c r="AM14" s="5">
        <v>3050226.3064338402</v>
      </c>
      <c r="AN14" s="5">
        <v>45</v>
      </c>
      <c r="AO14" s="5">
        <v>993</v>
      </c>
      <c r="AR14" s="5">
        <v>1</v>
      </c>
      <c r="AS14" s="5">
        <v>3389728.2212706502</v>
      </c>
      <c r="AT14" s="5">
        <v>51</v>
      </c>
      <c r="AU14" s="5">
        <v>470</v>
      </c>
      <c r="AX14" s="5">
        <v>1</v>
      </c>
      <c r="AY14" s="5">
        <v>3087126.0556498002</v>
      </c>
      <c r="AZ14" s="5">
        <v>50</v>
      </c>
      <c r="BA14" s="5">
        <v>945</v>
      </c>
    </row>
    <row r="15" spans="2:53">
      <c r="B15" s="5">
        <v>2</v>
      </c>
      <c r="C15" s="5">
        <v>3633134.35907955</v>
      </c>
      <c r="D15" s="5">
        <v>59</v>
      </c>
      <c r="E15" s="5">
        <v>0</v>
      </c>
      <c r="H15" s="5">
        <v>2</v>
      </c>
      <c r="I15" s="5">
        <v>3343656.6353470501</v>
      </c>
      <c r="J15" s="5">
        <v>50</v>
      </c>
      <c r="K15" s="5">
        <v>959</v>
      </c>
      <c r="N15" s="5">
        <v>2</v>
      </c>
      <c r="O15" s="5">
        <v>2874852.8798279399</v>
      </c>
      <c r="P15" s="5">
        <v>48</v>
      </c>
      <c r="Q15" s="5">
        <v>967</v>
      </c>
      <c r="T15" s="5">
        <v>2</v>
      </c>
      <c r="U15" s="5">
        <v>2938557.95287942</v>
      </c>
      <c r="V15" s="5">
        <v>46</v>
      </c>
      <c r="W15" s="5">
        <v>214</v>
      </c>
      <c r="Z15" s="5">
        <v>2</v>
      </c>
      <c r="AA15" s="5">
        <v>3228249.6788146002</v>
      </c>
      <c r="AB15" s="5">
        <v>48</v>
      </c>
      <c r="AC15" s="5">
        <v>970</v>
      </c>
      <c r="AF15" s="5">
        <v>2</v>
      </c>
      <c r="AG15" s="5">
        <v>3590022.6697905199</v>
      </c>
      <c r="AH15" s="5">
        <v>49</v>
      </c>
      <c r="AI15" s="5">
        <v>999</v>
      </c>
      <c r="AL15" s="5">
        <v>2</v>
      </c>
      <c r="AM15" s="5">
        <v>2974988.6058791899</v>
      </c>
      <c r="AN15" s="5">
        <v>46</v>
      </c>
      <c r="AO15" s="5">
        <v>958</v>
      </c>
      <c r="AR15" s="5">
        <v>2</v>
      </c>
      <c r="AS15" s="5">
        <v>3064605.0048321299</v>
      </c>
      <c r="AT15" s="5">
        <v>47</v>
      </c>
      <c r="AU15" s="5">
        <v>989</v>
      </c>
      <c r="AX15" s="5">
        <v>2</v>
      </c>
      <c r="AY15" s="5">
        <v>3988839.8080030899</v>
      </c>
      <c r="AZ15" s="5">
        <v>57</v>
      </c>
      <c r="BA15" s="5">
        <v>982</v>
      </c>
    </row>
    <row r="16" spans="2:53">
      <c r="B16" s="5">
        <v>3</v>
      </c>
      <c r="C16" s="5">
        <v>3753689.8689985499</v>
      </c>
      <c r="D16" s="5">
        <v>58</v>
      </c>
      <c r="E16" s="5">
        <v>19</v>
      </c>
      <c r="H16" s="5">
        <v>3</v>
      </c>
      <c r="I16" s="5">
        <v>3603140.8386185002</v>
      </c>
      <c r="J16" s="5">
        <v>53</v>
      </c>
      <c r="K16" s="5">
        <v>940</v>
      </c>
      <c r="N16" s="5">
        <v>3</v>
      </c>
      <c r="O16" s="5">
        <v>3285739.8351362399</v>
      </c>
      <c r="P16" s="5">
        <v>48</v>
      </c>
      <c r="Q16" s="5">
        <v>991</v>
      </c>
      <c r="T16" s="5">
        <v>3</v>
      </c>
      <c r="U16" s="5">
        <v>3616021.5234473599</v>
      </c>
      <c r="V16" s="5">
        <v>50</v>
      </c>
      <c r="W16" s="5">
        <v>68</v>
      </c>
      <c r="Z16" s="5">
        <v>3</v>
      </c>
      <c r="AA16" s="5">
        <v>3189398.5707117901</v>
      </c>
      <c r="AB16" s="5">
        <v>45</v>
      </c>
      <c r="AC16" s="5">
        <v>902</v>
      </c>
      <c r="AF16" s="5">
        <v>3</v>
      </c>
      <c r="AG16" s="5">
        <v>3126921.4926831499</v>
      </c>
      <c r="AH16" s="5">
        <v>46</v>
      </c>
      <c r="AI16" s="5">
        <v>890</v>
      </c>
      <c r="AL16" s="5">
        <v>3</v>
      </c>
      <c r="AM16" s="5">
        <v>3339465.99198842</v>
      </c>
      <c r="AN16" s="5">
        <v>51</v>
      </c>
      <c r="AO16" s="5">
        <v>960</v>
      </c>
      <c r="AR16" s="5">
        <v>3</v>
      </c>
      <c r="AS16" s="5">
        <v>3493136.51768849</v>
      </c>
      <c r="AT16" s="5">
        <v>51</v>
      </c>
      <c r="AU16" s="5">
        <v>999</v>
      </c>
      <c r="AX16" s="5">
        <v>3</v>
      </c>
      <c r="AY16" s="5">
        <v>3751252.1601286302</v>
      </c>
      <c r="AZ16" s="5">
        <v>56</v>
      </c>
      <c r="BA16" s="5">
        <v>984</v>
      </c>
    </row>
    <row r="17" spans="2:53">
      <c r="B17" s="5">
        <v>4</v>
      </c>
      <c r="C17" s="5">
        <v>4067862.9194549099</v>
      </c>
      <c r="D17" s="5">
        <v>58</v>
      </c>
      <c r="E17" s="5">
        <v>9</v>
      </c>
      <c r="H17" s="5">
        <v>4</v>
      </c>
      <c r="I17" s="5">
        <v>3388225.9629248702</v>
      </c>
      <c r="J17" s="5">
        <v>53</v>
      </c>
      <c r="K17" s="5">
        <v>990</v>
      </c>
      <c r="N17" s="5">
        <v>4</v>
      </c>
      <c r="O17" s="5">
        <v>3199354.1750003002</v>
      </c>
      <c r="P17" s="5">
        <v>47</v>
      </c>
      <c r="Q17" s="5">
        <v>994</v>
      </c>
      <c r="T17" s="5">
        <v>4</v>
      </c>
      <c r="U17" s="5">
        <v>3819325.3751530498</v>
      </c>
      <c r="V17" s="5">
        <v>51</v>
      </c>
      <c r="W17" s="5">
        <v>446</v>
      </c>
      <c r="Z17" s="5">
        <v>4</v>
      </c>
      <c r="AA17" s="5">
        <v>3247305.80014617</v>
      </c>
      <c r="AB17" s="5">
        <v>46</v>
      </c>
      <c r="AC17" s="5">
        <v>950</v>
      </c>
      <c r="AF17" s="5">
        <v>4</v>
      </c>
      <c r="AG17" s="5">
        <v>3325596.2161177201</v>
      </c>
      <c r="AH17" s="5">
        <v>50</v>
      </c>
      <c r="AI17" s="5">
        <v>883</v>
      </c>
      <c r="AL17" s="5">
        <v>4</v>
      </c>
      <c r="AM17" s="5">
        <v>3404550.9605137301</v>
      </c>
      <c r="AN17" s="5">
        <v>47</v>
      </c>
      <c r="AO17" s="5">
        <v>258</v>
      </c>
      <c r="AR17" s="5">
        <v>4</v>
      </c>
      <c r="AS17" s="5">
        <v>3343693.2368779699</v>
      </c>
      <c r="AT17" s="5">
        <v>52</v>
      </c>
      <c r="AU17" s="5">
        <v>742</v>
      </c>
      <c r="AX17" s="5">
        <v>4</v>
      </c>
      <c r="AY17" s="5">
        <v>3824327.6826499002</v>
      </c>
      <c r="AZ17" s="5">
        <v>54</v>
      </c>
      <c r="BA17" s="5">
        <v>983</v>
      </c>
    </row>
    <row r="18" spans="2:53">
      <c r="B18" s="5">
        <v>5</v>
      </c>
      <c r="C18" s="5">
        <v>3583320.8386895498</v>
      </c>
      <c r="D18" s="5">
        <v>56</v>
      </c>
      <c r="E18" s="5">
        <v>9</v>
      </c>
      <c r="H18" s="5">
        <v>5</v>
      </c>
      <c r="I18" s="5">
        <v>3141604.28311635</v>
      </c>
      <c r="J18" s="5">
        <v>48</v>
      </c>
      <c r="K18" s="5">
        <v>989</v>
      </c>
      <c r="N18" s="5">
        <v>5</v>
      </c>
      <c r="O18" s="5">
        <v>2925107.6380494698</v>
      </c>
      <c r="P18" s="5">
        <v>44</v>
      </c>
      <c r="Q18" s="5">
        <v>944</v>
      </c>
      <c r="T18" s="5">
        <v>5</v>
      </c>
      <c r="U18" s="5">
        <v>3547596.4772338802</v>
      </c>
      <c r="V18" s="5">
        <v>50</v>
      </c>
      <c r="W18" s="5">
        <v>217</v>
      </c>
      <c r="Z18" s="5">
        <v>5</v>
      </c>
      <c r="AA18" s="5">
        <v>3048663.5776020898</v>
      </c>
      <c r="AB18" s="5">
        <v>44</v>
      </c>
      <c r="AC18" s="5">
        <v>757</v>
      </c>
      <c r="AF18" s="5">
        <v>5</v>
      </c>
      <c r="AG18" s="5">
        <v>3113954.7319652298</v>
      </c>
      <c r="AH18" s="5">
        <v>45</v>
      </c>
      <c r="AI18" s="5">
        <v>919</v>
      </c>
      <c r="AL18" s="5">
        <v>5</v>
      </c>
      <c r="AM18" s="5">
        <v>3250550.2666163798</v>
      </c>
      <c r="AN18" s="5">
        <v>48</v>
      </c>
      <c r="AO18" s="5">
        <v>958</v>
      </c>
      <c r="AR18" s="5">
        <v>5</v>
      </c>
      <c r="AS18" s="5">
        <v>2943171.2161933598</v>
      </c>
      <c r="AT18" s="5">
        <v>45</v>
      </c>
      <c r="AU18" s="5">
        <v>998</v>
      </c>
      <c r="AX18" s="5">
        <v>5</v>
      </c>
      <c r="AY18" s="5">
        <v>3254439.7733260202</v>
      </c>
      <c r="AZ18" s="5">
        <v>51</v>
      </c>
      <c r="BA18" s="5">
        <v>995</v>
      </c>
    </row>
    <row r="19" spans="2:53">
      <c r="B19" s="5">
        <v>6</v>
      </c>
      <c r="C19" s="5">
        <v>3541388.03835535</v>
      </c>
      <c r="D19" s="5">
        <v>57</v>
      </c>
      <c r="E19" s="5">
        <v>3</v>
      </c>
      <c r="H19" s="5">
        <v>6</v>
      </c>
      <c r="I19" s="5">
        <v>3074667.2562205601</v>
      </c>
      <c r="J19" s="5">
        <v>50</v>
      </c>
      <c r="K19" s="5">
        <v>995</v>
      </c>
      <c r="N19" s="5">
        <v>6</v>
      </c>
      <c r="O19" s="5">
        <v>3332871.2126032598</v>
      </c>
      <c r="P19" s="5">
        <v>47</v>
      </c>
      <c r="Q19" s="5">
        <v>740</v>
      </c>
      <c r="T19" s="5">
        <v>6</v>
      </c>
      <c r="U19" s="5">
        <v>3473199.4694544701</v>
      </c>
      <c r="V19" s="5">
        <v>49</v>
      </c>
      <c r="W19" s="5">
        <v>161</v>
      </c>
      <c r="Z19" s="5">
        <v>6</v>
      </c>
      <c r="AA19" s="5">
        <v>3377027.2080794601</v>
      </c>
      <c r="AB19" s="5">
        <v>48</v>
      </c>
      <c r="AC19" s="5">
        <v>961</v>
      </c>
      <c r="AF19" s="5">
        <v>6</v>
      </c>
      <c r="AG19" s="5">
        <v>3200424.4860507702</v>
      </c>
      <c r="AH19" s="5">
        <v>47</v>
      </c>
      <c r="AI19" s="5">
        <v>988</v>
      </c>
      <c r="AL19" s="5">
        <v>6</v>
      </c>
      <c r="AM19" s="5">
        <v>3185398.1647167001</v>
      </c>
      <c r="AN19" s="5">
        <v>47</v>
      </c>
      <c r="AO19" s="5">
        <v>854</v>
      </c>
      <c r="AR19" s="5">
        <v>6</v>
      </c>
      <c r="AS19" s="5">
        <v>2917434.86656575</v>
      </c>
      <c r="AT19" s="5">
        <v>44</v>
      </c>
      <c r="AU19" s="5">
        <v>907</v>
      </c>
      <c r="AX19" s="5">
        <v>6</v>
      </c>
      <c r="AY19" s="5">
        <v>3574778.18772315</v>
      </c>
      <c r="AZ19" s="5">
        <v>52</v>
      </c>
      <c r="BA19" s="5">
        <v>980</v>
      </c>
    </row>
    <row r="20" spans="2:53">
      <c r="B20" s="5">
        <v>7</v>
      </c>
      <c r="C20" s="5">
        <v>4037114.9724508701</v>
      </c>
      <c r="D20" s="5">
        <v>59</v>
      </c>
      <c r="E20" s="5">
        <v>21</v>
      </c>
      <c r="H20" s="5">
        <v>7</v>
      </c>
      <c r="I20" s="5">
        <v>3809121.8424195601</v>
      </c>
      <c r="J20" s="5">
        <v>54</v>
      </c>
      <c r="K20" s="5">
        <v>1000</v>
      </c>
      <c r="N20" s="5">
        <v>7</v>
      </c>
      <c r="O20" s="5">
        <v>2870776.9956792998</v>
      </c>
      <c r="P20" s="5">
        <v>44</v>
      </c>
      <c r="Q20" s="5">
        <v>946</v>
      </c>
      <c r="T20" s="5">
        <v>7</v>
      </c>
      <c r="U20" s="5">
        <v>3317444.5967176701</v>
      </c>
      <c r="V20" s="5">
        <v>48</v>
      </c>
      <c r="W20" s="5">
        <v>511</v>
      </c>
      <c r="Z20" s="5">
        <v>7</v>
      </c>
      <c r="AA20" s="5">
        <v>3157895.8487323802</v>
      </c>
      <c r="AB20" s="5">
        <v>47</v>
      </c>
      <c r="AC20" s="5">
        <v>508</v>
      </c>
      <c r="AF20" s="5">
        <v>7</v>
      </c>
      <c r="AG20" s="5">
        <v>3113691.7472460601</v>
      </c>
      <c r="AH20" s="5">
        <v>50</v>
      </c>
      <c r="AI20" s="5">
        <v>981</v>
      </c>
      <c r="AL20" s="5">
        <v>7</v>
      </c>
      <c r="AM20" s="5">
        <v>3121772.1184695</v>
      </c>
      <c r="AN20" s="5">
        <v>45</v>
      </c>
      <c r="AO20" s="5">
        <v>986</v>
      </c>
      <c r="AR20" s="5">
        <v>7</v>
      </c>
      <c r="AS20" s="5">
        <v>3213805.1405752599</v>
      </c>
      <c r="AT20" s="5">
        <v>47</v>
      </c>
      <c r="AU20" s="5">
        <v>975</v>
      </c>
      <c r="AX20" s="5">
        <v>7</v>
      </c>
      <c r="AY20" s="5">
        <v>3312291.2543963599</v>
      </c>
      <c r="AZ20" s="5">
        <v>49</v>
      </c>
      <c r="BA20" s="5">
        <v>993</v>
      </c>
    </row>
    <row r="21" spans="2:53">
      <c r="B21" s="5">
        <v>8</v>
      </c>
      <c r="C21" s="5">
        <v>4745171.7231009603</v>
      </c>
      <c r="D21" s="5">
        <v>64</v>
      </c>
      <c r="E21" s="5">
        <v>11</v>
      </c>
      <c r="H21" s="5">
        <v>8</v>
      </c>
      <c r="I21" s="5">
        <v>3356388.2186592501</v>
      </c>
      <c r="J21" s="5">
        <v>49</v>
      </c>
      <c r="K21" s="5">
        <v>997</v>
      </c>
      <c r="N21" s="5">
        <v>8</v>
      </c>
      <c r="O21" s="5">
        <v>3537270.87337363</v>
      </c>
      <c r="P21" s="5">
        <v>49</v>
      </c>
      <c r="Q21" s="5">
        <v>948</v>
      </c>
      <c r="T21" s="5">
        <v>8</v>
      </c>
      <c r="U21" s="5">
        <v>3462431.9821404102</v>
      </c>
      <c r="V21" s="5">
        <v>49</v>
      </c>
      <c r="W21" s="5">
        <v>381</v>
      </c>
      <c r="Z21" s="5">
        <v>8</v>
      </c>
      <c r="AA21" s="5">
        <v>3322210.27224488</v>
      </c>
      <c r="AB21" s="5">
        <v>46</v>
      </c>
      <c r="AC21" s="5">
        <v>953</v>
      </c>
      <c r="AF21" s="5">
        <v>8</v>
      </c>
      <c r="AG21" s="5">
        <v>3277956.5322919399</v>
      </c>
      <c r="AH21" s="5">
        <v>47</v>
      </c>
      <c r="AI21" s="5">
        <v>989</v>
      </c>
      <c r="AL21" s="5">
        <v>8</v>
      </c>
      <c r="AM21" s="5">
        <v>3346785.0157242902</v>
      </c>
      <c r="AN21" s="5">
        <v>47</v>
      </c>
      <c r="AO21" s="5">
        <v>983</v>
      </c>
      <c r="AR21" s="5">
        <v>8</v>
      </c>
      <c r="AS21" s="5">
        <v>3212697.6545533799</v>
      </c>
      <c r="AT21" s="5">
        <v>47</v>
      </c>
      <c r="AU21" s="5">
        <v>994</v>
      </c>
      <c r="AX21" s="5">
        <v>8</v>
      </c>
      <c r="AY21" s="5">
        <v>3571538.5367461699</v>
      </c>
      <c r="AZ21" s="5">
        <v>52</v>
      </c>
      <c r="BA21" s="5">
        <v>915</v>
      </c>
    </row>
    <row r="22" spans="2:53">
      <c r="B22" s="5">
        <v>9</v>
      </c>
      <c r="C22" s="5">
        <v>3404251.5213624798</v>
      </c>
      <c r="D22" s="5">
        <v>57</v>
      </c>
      <c r="E22" s="5">
        <v>3</v>
      </c>
      <c r="H22" s="5">
        <v>9</v>
      </c>
      <c r="I22" s="5">
        <v>3266740.19811578</v>
      </c>
      <c r="J22" s="5">
        <v>49</v>
      </c>
      <c r="K22" s="5">
        <v>965</v>
      </c>
      <c r="N22" s="5">
        <v>9</v>
      </c>
      <c r="O22" s="5">
        <v>3652271.2076494801</v>
      </c>
      <c r="P22" s="5">
        <v>51</v>
      </c>
      <c r="Q22" s="5">
        <v>996</v>
      </c>
      <c r="T22" s="5">
        <v>9</v>
      </c>
      <c r="U22" s="5">
        <v>3343437.0434582001</v>
      </c>
      <c r="V22" s="5">
        <v>49</v>
      </c>
      <c r="W22" s="5">
        <v>688</v>
      </c>
      <c r="Z22" s="5">
        <v>9</v>
      </c>
      <c r="AA22" s="5">
        <v>3088765.1459280201</v>
      </c>
      <c r="AB22" s="5">
        <v>48</v>
      </c>
      <c r="AC22" s="5">
        <v>973</v>
      </c>
      <c r="AF22" s="5">
        <v>9</v>
      </c>
      <c r="AG22" s="5">
        <v>3364527.19518949</v>
      </c>
      <c r="AH22" s="5">
        <v>50</v>
      </c>
      <c r="AI22" s="5">
        <v>974</v>
      </c>
      <c r="AL22" s="5">
        <v>9</v>
      </c>
      <c r="AM22" s="5">
        <v>2642890.1611926001</v>
      </c>
      <c r="AN22" s="5">
        <v>44</v>
      </c>
      <c r="AO22" s="5">
        <v>992</v>
      </c>
      <c r="AR22" s="5">
        <v>9</v>
      </c>
      <c r="AS22" s="5">
        <v>3199289.79904939</v>
      </c>
      <c r="AT22" s="5">
        <v>45</v>
      </c>
      <c r="AU22" s="5">
        <v>749</v>
      </c>
      <c r="AX22" s="5">
        <v>9</v>
      </c>
      <c r="AY22" s="5">
        <v>3298692.0232974002</v>
      </c>
      <c r="AZ22" s="5">
        <v>54</v>
      </c>
      <c r="BA22" s="5">
        <v>867</v>
      </c>
    </row>
    <row r="23" spans="2:53">
      <c r="B23" s="5">
        <v>10</v>
      </c>
      <c r="C23" s="5">
        <v>3293558.0407327102</v>
      </c>
      <c r="D23" s="5">
        <v>51</v>
      </c>
      <c r="E23" s="5">
        <v>14</v>
      </c>
      <c r="H23" s="5">
        <v>10</v>
      </c>
      <c r="I23" s="5">
        <v>2808140.8746438199</v>
      </c>
      <c r="J23" s="5">
        <v>46</v>
      </c>
      <c r="K23" s="5">
        <v>990</v>
      </c>
      <c r="N23" s="5">
        <v>10</v>
      </c>
      <c r="O23" s="5">
        <v>3353364.0281792101</v>
      </c>
      <c r="P23" s="5">
        <v>50</v>
      </c>
      <c r="Q23" s="5">
        <v>863</v>
      </c>
      <c r="T23" s="5">
        <v>10</v>
      </c>
      <c r="U23" s="5">
        <v>3391886.6238547601</v>
      </c>
      <c r="V23" s="5">
        <v>47</v>
      </c>
      <c r="W23" s="5">
        <v>158</v>
      </c>
      <c r="Z23" s="5">
        <v>10</v>
      </c>
      <c r="AA23" s="5">
        <v>2989082.9762677499</v>
      </c>
      <c r="AB23" s="5">
        <v>44</v>
      </c>
      <c r="AC23" s="5">
        <v>906</v>
      </c>
      <c r="AF23" s="5">
        <v>10</v>
      </c>
      <c r="AG23" s="5">
        <v>3023516.7799028498</v>
      </c>
      <c r="AH23" s="5">
        <v>46</v>
      </c>
      <c r="AI23" s="5">
        <v>965</v>
      </c>
      <c r="AL23" s="5">
        <v>10</v>
      </c>
      <c r="AM23" s="5">
        <v>2907451.85944477</v>
      </c>
      <c r="AN23" s="5">
        <v>46</v>
      </c>
      <c r="AO23" s="5">
        <v>990</v>
      </c>
      <c r="AR23" s="5">
        <v>10</v>
      </c>
      <c r="AS23" s="5">
        <v>3463368.9799202601</v>
      </c>
      <c r="AT23" s="5">
        <v>50</v>
      </c>
      <c r="AU23" s="5">
        <v>964</v>
      </c>
      <c r="AX23" s="5">
        <v>10</v>
      </c>
      <c r="AY23" s="5">
        <v>3406775.32136048</v>
      </c>
      <c r="AZ23" s="5">
        <v>56</v>
      </c>
      <c r="BA23" s="5">
        <v>0</v>
      </c>
    </row>
    <row r="24" spans="2:53" ht="15">
      <c r="B24" s="5" t="s">
        <v>0</v>
      </c>
      <c r="C24" s="7">
        <f>AVERAGE(C14:C23)</f>
        <v>3715165.7395245545</v>
      </c>
      <c r="D24" s="7">
        <f>AVERAGE(D14:D23)</f>
        <v>56.6</v>
      </c>
      <c r="E24" s="7">
        <f>AVERAGE(E14:E23)</f>
        <v>11.6</v>
      </c>
      <c r="H24" s="5" t="s">
        <v>0</v>
      </c>
      <c r="I24" s="7">
        <f>AVERAGE(I14:I23)</f>
        <v>3311339.2045386164</v>
      </c>
      <c r="J24" s="7">
        <f>AVERAGE(J14:J23)</f>
        <v>50.1</v>
      </c>
      <c r="K24" s="7">
        <f>AVERAGE(K14:K23)</f>
        <v>982.1</v>
      </c>
      <c r="N24" s="5" t="s">
        <v>0</v>
      </c>
      <c r="O24" s="7">
        <f>AVERAGE(O14:O23)</f>
        <v>3204704.6357155982</v>
      </c>
      <c r="P24" s="7">
        <f>AVERAGE(P14:P23)</f>
        <v>47.4</v>
      </c>
      <c r="Q24" s="7">
        <f>AVERAGE(Q14:Q23)</f>
        <v>938.6</v>
      </c>
      <c r="T24" s="5" t="s">
        <v>0</v>
      </c>
      <c r="U24" s="7">
        <f>AVERAGE(U14:U23)</f>
        <v>3412853.0424942104</v>
      </c>
      <c r="V24" s="7">
        <f>AVERAGE(V14:V23)</f>
        <v>48.6</v>
      </c>
      <c r="W24" s="7">
        <f>AVERAGE(W14:W23)</f>
        <v>338.8</v>
      </c>
      <c r="Z24" s="5" t="s">
        <v>0</v>
      </c>
      <c r="AA24" s="7">
        <f>AVERAGE(AA14:AA23)</f>
        <v>3194360.9164824225</v>
      </c>
      <c r="AB24" s="7">
        <f>AVERAGE(AB14:AB23)</f>
        <v>46.4</v>
      </c>
      <c r="AC24" s="7">
        <f>AVERAGE(AC14:AC23)</f>
        <v>832.4</v>
      </c>
      <c r="AF24" s="5" t="s">
        <v>0</v>
      </c>
      <c r="AG24" s="7">
        <f>AVERAGE(AG14:AG23)</f>
        <v>3239375.5270670084</v>
      </c>
      <c r="AH24" s="7">
        <f>AVERAGE(AH14:AH23)</f>
        <v>47.9</v>
      </c>
      <c r="AI24" s="7">
        <f>AVERAGE(AI14:AI23)</f>
        <v>958.6</v>
      </c>
      <c r="AL24" s="5" t="s">
        <v>0</v>
      </c>
      <c r="AM24" s="7">
        <f>AVERAGE(AM14:AM23)</f>
        <v>3122407.9450979419</v>
      </c>
      <c r="AN24" s="7">
        <f>AVERAGE(AN14:AN23)</f>
        <v>46.6</v>
      </c>
      <c r="AO24" s="7">
        <f>AVERAGE(AO14:AO23)</f>
        <v>893.2</v>
      </c>
      <c r="AR24" s="5" t="s">
        <v>0</v>
      </c>
      <c r="AS24" s="7">
        <f>AVERAGE(AS14:AS23)</f>
        <v>3224093.0637526638</v>
      </c>
      <c r="AT24" s="7">
        <f>AVERAGE(AT14:AT23)</f>
        <v>47.9</v>
      </c>
      <c r="AU24" s="7">
        <f>AVERAGE(AU14:AU23)</f>
        <v>878.7</v>
      </c>
      <c r="AX24" s="5" t="s">
        <v>0</v>
      </c>
      <c r="AY24" s="7">
        <f>AVERAGE(AY14:AY23)</f>
        <v>3507006.0803281004</v>
      </c>
      <c r="AZ24" s="7">
        <f>AVERAGE(AZ14:AZ23)</f>
        <v>53.1</v>
      </c>
      <c r="BA24" s="7">
        <f>AVERAGE(BA14:BA23)</f>
        <v>864.4</v>
      </c>
    </row>
    <row r="25" spans="2:53" ht="15">
      <c r="B25" s="5" t="s">
        <v>1</v>
      </c>
      <c r="C25" s="7">
        <f>MEDIAN(C14:C23)</f>
        <v>3608227.5988845499</v>
      </c>
      <c r="D25" s="7">
        <f>MEDIAN(D14:D23)</f>
        <v>57.5</v>
      </c>
      <c r="E25" s="7">
        <f>MEDIAN(E14:E23)</f>
        <v>10</v>
      </c>
      <c r="H25" s="5" t="s">
        <v>1</v>
      </c>
      <c r="I25" s="7">
        <f>MEDIAN(I14:I23)</f>
        <v>3332681.2853337349</v>
      </c>
      <c r="J25" s="7">
        <f>MEDIAN(J14:J23)</f>
        <v>49.5</v>
      </c>
      <c r="K25" s="7">
        <f>MEDIAN(K14:K23)</f>
        <v>990</v>
      </c>
      <c r="N25" s="5" t="s">
        <v>1</v>
      </c>
      <c r="O25" s="7">
        <f>MEDIAN(O14:O23)</f>
        <v>3242547.00506827</v>
      </c>
      <c r="P25" s="7">
        <f>MEDIAN(P14:P23)</f>
        <v>47.5</v>
      </c>
      <c r="Q25" s="7">
        <f>MEDIAN(Q14:Q23)</f>
        <v>957.5</v>
      </c>
      <c r="T25" s="5" t="s">
        <v>1</v>
      </c>
      <c r="U25" s="7">
        <f>MEDIAN(U14:U23)</f>
        <v>3427159.3029975854</v>
      </c>
      <c r="V25" s="7">
        <f>MEDIAN(V14:V23)</f>
        <v>49</v>
      </c>
      <c r="W25" s="7">
        <f>MEDIAN(W14:W23)</f>
        <v>299</v>
      </c>
      <c r="Z25" s="5" t="s">
        <v>1</v>
      </c>
      <c r="AA25" s="7">
        <f>MEDIAN(AA14:AA23)</f>
        <v>3208824.1247631954</v>
      </c>
      <c r="AB25" s="7">
        <f>MEDIAN(AB14:AB23)</f>
        <v>46.5</v>
      </c>
      <c r="AC25" s="7">
        <f>MEDIAN(AC14:AC23)</f>
        <v>928</v>
      </c>
      <c r="AF25" s="5" t="s">
        <v>1</v>
      </c>
      <c r="AG25" s="7">
        <f>MEDIAN(AG14:AG23)</f>
        <v>3228783.9527415601</v>
      </c>
      <c r="AH25" s="7">
        <f>MEDIAN(AH14:AH23)</f>
        <v>48</v>
      </c>
      <c r="AI25" s="7">
        <f>MEDIAN(AI14:AI23)</f>
        <v>977.5</v>
      </c>
      <c r="AL25" s="5" t="s">
        <v>1</v>
      </c>
      <c r="AM25" s="7">
        <f>MEDIAN(AM14:AM23)</f>
        <v>3153585.1415931</v>
      </c>
      <c r="AN25" s="7">
        <f>MEDIAN(AN14:AN23)</f>
        <v>46.5</v>
      </c>
      <c r="AO25" s="7">
        <f>MEDIAN(AO14:AO23)</f>
        <v>971.5</v>
      </c>
      <c r="AR25" s="5" t="s">
        <v>1</v>
      </c>
      <c r="AS25" s="7">
        <f>MEDIAN(AS14:AS23)</f>
        <v>3213251.3975643199</v>
      </c>
      <c r="AT25" s="7">
        <f>MEDIAN(AT14:AT23)</f>
        <v>47</v>
      </c>
      <c r="AU25" s="7">
        <f>MEDIAN(AU14:AU23)</f>
        <v>969.5</v>
      </c>
      <c r="AX25" s="5" t="s">
        <v>1</v>
      </c>
      <c r="AY25" s="7">
        <f>MEDIAN(AY14:AY23)</f>
        <v>3489156.9290533252</v>
      </c>
      <c r="AZ25" s="7">
        <f>MEDIAN(AZ14:AZ23)</f>
        <v>53</v>
      </c>
      <c r="BA25" s="7">
        <f>MEDIAN(BA14:BA23)</f>
        <v>981</v>
      </c>
    </row>
    <row r="26" spans="2:53" ht="15">
      <c r="B26" s="5" t="s">
        <v>6</v>
      </c>
      <c r="C26" s="7">
        <f>STDEV(C14:C23)</f>
        <v>472264.57298911596</v>
      </c>
      <c r="D26" s="7">
        <f>STDEV(D14:D23)</f>
        <v>4.6475800154489004</v>
      </c>
      <c r="E26" s="7">
        <f>STDEV(E14:E23)</f>
        <v>8.707595662536372</v>
      </c>
      <c r="H26" s="5" t="s">
        <v>6</v>
      </c>
      <c r="I26" s="7">
        <f>STDEV(I14:I23)</f>
        <v>275287.68915660516</v>
      </c>
      <c r="J26" s="7">
        <f>STDEV(J14:J23)</f>
        <v>2.5144029554194809</v>
      </c>
      <c r="K26" s="7">
        <f>STDEV(K14:K23)</f>
        <v>20.201485093923171</v>
      </c>
      <c r="N26" s="5" t="s">
        <v>6</v>
      </c>
      <c r="O26" s="7">
        <f>STDEV(O14:O23)</f>
        <v>276956.50101937936</v>
      </c>
      <c r="P26" s="7">
        <f>STDEV(P14:P23)</f>
        <v>2.3190036174568114</v>
      </c>
      <c r="Q26" s="7">
        <f>STDEV(Q14:Q23)</f>
        <v>80.730277949340518</v>
      </c>
      <c r="T26" s="5" t="s">
        <v>6</v>
      </c>
      <c r="U26" s="7">
        <f>STDEV(U14:U23)</f>
        <v>237531.83426603655</v>
      </c>
      <c r="V26" s="7">
        <f>STDEV(V14:V23)</f>
        <v>1.5776212754932313</v>
      </c>
      <c r="W26" s="7">
        <f>STDEV(W14:W23)</f>
        <v>204.12893528900364</v>
      </c>
      <c r="Z26" s="5" t="s">
        <v>6</v>
      </c>
      <c r="AA26" s="7">
        <f>STDEV(AA14:AA23)</f>
        <v>124572.97560233224</v>
      </c>
      <c r="AB26" s="7">
        <f>STDEV(AB14:AB23)</f>
        <v>1.6465452046971292</v>
      </c>
      <c r="AC26" s="7">
        <f>STDEV(AC14:AC23)</f>
        <v>198.78810606047625</v>
      </c>
      <c r="AF26" s="5" t="s">
        <v>6</v>
      </c>
      <c r="AG26" s="7">
        <f>STDEV(AG14:AG23)</f>
        <v>163346.74721940176</v>
      </c>
      <c r="AH26" s="7">
        <f>STDEV(AH14:AH23)</f>
        <v>1.9119507199599983</v>
      </c>
      <c r="AI26" s="7">
        <f>STDEV(AI14:AI23)</f>
        <v>44.400200199748852</v>
      </c>
      <c r="AL26" s="5" t="s">
        <v>6</v>
      </c>
      <c r="AM26" s="7">
        <f>STDEV(AM14:AM23)</f>
        <v>235829.18669492111</v>
      </c>
      <c r="AN26" s="7">
        <f>STDEV(AN14:AN23)</f>
        <v>1.9550504398153574</v>
      </c>
      <c r="AO26" s="7">
        <f>STDEV(AO14:AO23)</f>
        <v>226.97126592490847</v>
      </c>
      <c r="AR26" s="5" t="s">
        <v>6</v>
      </c>
      <c r="AS26" s="7">
        <f>STDEV(AS14:AS23)</f>
        <v>202928.62043134979</v>
      </c>
      <c r="AT26" s="7">
        <f>STDEV(AT14:AT23)</f>
        <v>2.8848262031225076</v>
      </c>
      <c r="AU26" s="7">
        <f>STDEV(AU14:AU23)</f>
        <v>174.50249918617837</v>
      </c>
      <c r="AX26" s="5" t="s">
        <v>6</v>
      </c>
      <c r="AY26" s="7">
        <f>STDEV(AY14:AY23)</f>
        <v>285329.08365006174</v>
      </c>
      <c r="AZ26" s="7">
        <f>STDEV(AZ14:AZ23)</f>
        <v>2.7264140062238038</v>
      </c>
      <c r="BA26" s="7">
        <f>STDEV(BA14:BA23)</f>
        <v>306.48697634102939</v>
      </c>
    </row>
    <row r="27" spans="2:53">
      <c r="B27" s="8" t="s">
        <v>23</v>
      </c>
      <c r="C27" s="5">
        <f>MIN(C14:C23)</f>
        <v>3092165.1130206101</v>
      </c>
      <c r="D27" s="5">
        <f t="shared" ref="D27:E27" si="0">MIN(D14:D23)</f>
        <v>47</v>
      </c>
      <c r="E27" s="5">
        <f t="shared" si="0"/>
        <v>0</v>
      </c>
      <c r="H27" s="8" t="s">
        <v>23</v>
      </c>
      <c r="I27" s="5">
        <f>MIN(I14:I23)</f>
        <v>2808140.8746438199</v>
      </c>
      <c r="J27" s="5">
        <f t="shared" ref="J27:K27" si="1">MIN(J14:J23)</f>
        <v>46</v>
      </c>
      <c r="K27" s="5">
        <f t="shared" si="1"/>
        <v>940</v>
      </c>
      <c r="N27" s="8" t="s">
        <v>23</v>
      </c>
      <c r="O27" s="5">
        <f>MIN(O14:O23)</f>
        <v>2870776.9956792998</v>
      </c>
      <c r="P27" s="5">
        <f t="shared" ref="P27:Q27" si="2">MIN(P14:P23)</f>
        <v>44</v>
      </c>
      <c r="Q27" s="5">
        <f t="shared" si="2"/>
        <v>740</v>
      </c>
      <c r="T27" s="8" t="s">
        <v>23</v>
      </c>
      <c r="U27" s="5">
        <f>MIN(U14:U23)</f>
        <v>2938557.95287942</v>
      </c>
      <c r="V27" s="5">
        <f t="shared" ref="V27:W27" si="3">MIN(V14:V23)</f>
        <v>46</v>
      </c>
      <c r="W27" s="5">
        <f t="shared" si="3"/>
        <v>68</v>
      </c>
      <c r="Z27" s="8" t="s">
        <v>23</v>
      </c>
      <c r="AA27" s="5">
        <f>MIN(AA14:AA23)</f>
        <v>2989082.9762677499</v>
      </c>
      <c r="AB27" s="5">
        <f t="shared" ref="AB27:AC27" si="4">MIN(AB14:AB23)</f>
        <v>44</v>
      </c>
      <c r="AC27" s="5">
        <f t="shared" si="4"/>
        <v>444</v>
      </c>
      <c r="AF27" s="8" t="s">
        <v>23</v>
      </c>
      <c r="AG27" s="5">
        <f>MIN(AG14:AG23)</f>
        <v>3023516.7799028498</v>
      </c>
      <c r="AH27" s="5">
        <f t="shared" ref="AH27:AI27" si="5">MIN(AH14:AH23)</f>
        <v>45</v>
      </c>
      <c r="AI27" s="5">
        <f t="shared" si="5"/>
        <v>883</v>
      </c>
      <c r="AL27" s="8" t="s">
        <v>23</v>
      </c>
      <c r="AM27" s="5">
        <f>MIN(AM14:AM23)</f>
        <v>2642890.1611926001</v>
      </c>
      <c r="AN27" s="5">
        <f t="shared" ref="AN27:AO27" si="6">MIN(AN14:AN23)</f>
        <v>44</v>
      </c>
      <c r="AO27" s="5">
        <f t="shared" si="6"/>
        <v>258</v>
      </c>
      <c r="AR27" s="8" t="s">
        <v>23</v>
      </c>
      <c r="AS27" s="5">
        <f>MIN(AS14:AS23)</f>
        <v>2917434.86656575</v>
      </c>
      <c r="AT27" s="5">
        <f t="shared" ref="AT27:AU27" si="7">MIN(AT14:AT23)</f>
        <v>44</v>
      </c>
      <c r="AU27" s="5">
        <f t="shared" si="7"/>
        <v>470</v>
      </c>
      <c r="AX27" s="8" t="s">
        <v>23</v>
      </c>
      <c r="AY27" s="5">
        <f>MIN(AY14:AY23)</f>
        <v>3087126.0556498002</v>
      </c>
      <c r="AZ27" s="5">
        <f t="shared" ref="AZ27:BA27" si="8">MIN(AZ14:AZ23)</f>
        <v>49</v>
      </c>
      <c r="BA27" s="5">
        <f t="shared" si="8"/>
        <v>0</v>
      </c>
    </row>
    <row r="28" spans="2:53">
      <c r="B28" s="8" t="s">
        <v>24</v>
      </c>
      <c r="C28" s="5">
        <f>MAX(C14:C23)</f>
        <v>4745171.7231009603</v>
      </c>
      <c r="D28" s="5">
        <f t="shared" ref="D28:E28" si="9">MAX(D14:D23)</f>
        <v>64</v>
      </c>
      <c r="E28" s="5">
        <f t="shared" si="9"/>
        <v>27</v>
      </c>
      <c r="H28" s="8" t="s">
        <v>24</v>
      </c>
      <c r="I28" s="5">
        <f>MAX(I14:I23)</f>
        <v>3809121.8424195601</v>
      </c>
      <c r="J28" s="5">
        <f t="shared" ref="J28:K28" si="10">MAX(J14:J23)</f>
        <v>54</v>
      </c>
      <c r="K28" s="5">
        <f t="shared" si="10"/>
        <v>1000</v>
      </c>
      <c r="N28" s="8" t="s">
        <v>24</v>
      </c>
      <c r="O28" s="5">
        <f>MAX(O14:O23)</f>
        <v>3652271.2076494801</v>
      </c>
      <c r="P28" s="5">
        <f t="shared" ref="P28:Q28" si="11">MAX(P14:P23)</f>
        <v>51</v>
      </c>
      <c r="Q28" s="5">
        <f t="shared" si="11"/>
        <v>997</v>
      </c>
      <c r="T28" s="8" t="s">
        <v>24</v>
      </c>
      <c r="U28" s="5">
        <f>MAX(U14:U23)</f>
        <v>3819325.3751530498</v>
      </c>
      <c r="V28" s="5">
        <f t="shared" ref="V28:W28" si="12">MAX(V14:V23)</f>
        <v>51</v>
      </c>
      <c r="W28" s="5">
        <f t="shared" si="12"/>
        <v>688</v>
      </c>
      <c r="Z28" s="8" t="s">
        <v>24</v>
      </c>
      <c r="AA28" s="5">
        <f>MAX(AA14:AA23)</f>
        <v>3377027.2080794601</v>
      </c>
      <c r="AB28" s="5">
        <f t="shared" ref="AB28:AC28" si="13">MAX(AB14:AB23)</f>
        <v>48</v>
      </c>
      <c r="AC28" s="5">
        <f t="shared" si="13"/>
        <v>973</v>
      </c>
      <c r="AF28" s="8" t="s">
        <v>24</v>
      </c>
      <c r="AG28" s="5">
        <f>MAX(AG14:AG23)</f>
        <v>3590022.6697905199</v>
      </c>
      <c r="AH28" s="5">
        <f t="shared" ref="AH28:AI28" si="14">MAX(AH14:AH23)</f>
        <v>50</v>
      </c>
      <c r="AI28" s="5">
        <f t="shared" si="14"/>
        <v>999</v>
      </c>
      <c r="AL28" s="8" t="s">
        <v>24</v>
      </c>
      <c r="AM28" s="5">
        <f>MAX(AM14:AM23)</f>
        <v>3404550.9605137301</v>
      </c>
      <c r="AN28" s="5">
        <f t="shared" ref="AN28:AO28" si="15">MAX(AN14:AN23)</f>
        <v>51</v>
      </c>
      <c r="AO28" s="5">
        <f t="shared" si="15"/>
        <v>993</v>
      </c>
      <c r="AR28" s="8" t="s">
        <v>24</v>
      </c>
      <c r="AS28" s="5">
        <f>MAX(AS14:AS23)</f>
        <v>3493136.51768849</v>
      </c>
      <c r="AT28" s="5">
        <f t="shared" ref="AT28:AU28" si="16">MAX(AT14:AT23)</f>
        <v>52</v>
      </c>
      <c r="AU28" s="5">
        <f t="shared" si="16"/>
        <v>999</v>
      </c>
      <c r="AX28" s="8" t="s">
        <v>24</v>
      </c>
      <c r="AY28" s="5">
        <f>MAX(AY14:AY23)</f>
        <v>3988839.8080030899</v>
      </c>
      <c r="AZ28" s="5">
        <f t="shared" ref="AZ28:BA28" si="17">MAX(AZ14:AZ23)</f>
        <v>57</v>
      </c>
      <c r="BA28" s="5">
        <f t="shared" si="17"/>
        <v>995</v>
      </c>
    </row>
    <row r="34" spans="2:17">
      <c r="C34">
        <v>20</v>
      </c>
      <c r="I34">
        <v>20</v>
      </c>
      <c r="O34">
        <v>20</v>
      </c>
    </row>
    <row r="35" spans="2:17">
      <c r="C35">
        <v>2000</v>
      </c>
      <c r="I35">
        <v>4000</v>
      </c>
      <c r="O35">
        <v>8000</v>
      </c>
    </row>
    <row r="37" spans="2:17">
      <c r="B37" s="5" t="s">
        <v>4</v>
      </c>
      <c r="C37" s="6" t="s">
        <v>80</v>
      </c>
      <c r="D37" s="5" t="s">
        <v>18</v>
      </c>
      <c r="E37" s="5">
        <v>2093158</v>
      </c>
      <c r="H37" s="5" t="s">
        <v>4</v>
      </c>
      <c r="I37" s="6" t="s">
        <v>81</v>
      </c>
      <c r="J37" s="5" t="s">
        <v>18</v>
      </c>
      <c r="K37" s="5">
        <v>4241574</v>
      </c>
      <c r="N37" s="5" t="s">
        <v>4</v>
      </c>
      <c r="O37" s="6" t="s">
        <v>82</v>
      </c>
      <c r="P37" s="5" t="s">
        <v>18</v>
      </c>
      <c r="Q37" s="5">
        <v>9123062</v>
      </c>
    </row>
    <row r="38" spans="2:17">
      <c r="B38" s="5" t="s">
        <v>2</v>
      </c>
      <c r="C38" s="5" t="s">
        <v>3</v>
      </c>
      <c r="D38" s="5" t="s">
        <v>13</v>
      </c>
      <c r="E38" s="5" t="s">
        <v>14</v>
      </c>
      <c r="H38" s="5" t="s">
        <v>2</v>
      </c>
      <c r="I38" s="5" t="s">
        <v>3</v>
      </c>
      <c r="J38" s="5" t="s">
        <v>13</v>
      </c>
      <c r="K38" s="5" t="s">
        <v>14</v>
      </c>
      <c r="N38" s="5" t="s">
        <v>2</v>
      </c>
      <c r="O38" s="5" t="s">
        <v>3</v>
      </c>
      <c r="P38" s="5" t="s">
        <v>13</v>
      </c>
      <c r="Q38" s="5" t="s">
        <v>14</v>
      </c>
    </row>
    <row r="39" spans="2:17">
      <c r="B39" s="5">
        <v>1</v>
      </c>
      <c r="C39" s="5">
        <v>2786830.6285651298</v>
      </c>
      <c r="D39" s="5">
        <v>43</v>
      </c>
      <c r="E39" s="5">
        <v>1958</v>
      </c>
      <c r="H39" s="5">
        <v>1</v>
      </c>
      <c r="I39" s="5">
        <v>3192744.40393792</v>
      </c>
      <c r="J39" s="5">
        <v>47</v>
      </c>
      <c r="K39" s="5">
        <v>3731</v>
      </c>
      <c r="N39" s="5">
        <v>1</v>
      </c>
      <c r="O39" s="5">
        <v>2884025.0637139599</v>
      </c>
      <c r="P39" s="5">
        <v>43</v>
      </c>
      <c r="Q39" s="5">
        <v>5154</v>
      </c>
    </row>
    <row r="40" spans="2:17">
      <c r="B40" s="5">
        <v>2</v>
      </c>
      <c r="C40" s="5">
        <v>2866759.3038481502</v>
      </c>
      <c r="D40" s="5">
        <v>44</v>
      </c>
      <c r="E40" s="5">
        <v>1996</v>
      </c>
      <c r="H40" s="5">
        <v>2</v>
      </c>
      <c r="I40" s="5">
        <v>3096079.59356958</v>
      </c>
      <c r="J40" s="5">
        <v>46</v>
      </c>
      <c r="K40" s="5">
        <v>3968</v>
      </c>
      <c r="N40" s="5">
        <v>2</v>
      </c>
      <c r="O40" s="5">
        <v>2838422.8817439899</v>
      </c>
      <c r="P40" s="5">
        <v>44</v>
      </c>
      <c r="Q40" s="5">
        <v>3491</v>
      </c>
    </row>
    <row r="41" spans="2:17">
      <c r="B41" s="5">
        <v>3</v>
      </c>
      <c r="C41" s="5">
        <v>3489676.6902391901</v>
      </c>
      <c r="D41" s="5">
        <v>49</v>
      </c>
      <c r="E41" s="5">
        <v>1983</v>
      </c>
      <c r="H41" s="5">
        <v>3</v>
      </c>
      <c r="I41" s="5">
        <v>3067294.1938305199</v>
      </c>
      <c r="J41" s="5">
        <v>44</v>
      </c>
      <c r="K41" s="5">
        <v>3947</v>
      </c>
      <c r="N41" s="5">
        <v>3</v>
      </c>
      <c r="O41" s="5">
        <v>2939454.9680519002</v>
      </c>
      <c r="P41" s="5">
        <v>44</v>
      </c>
      <c r="Q41" s="5">
        <v>4117</v>
      </c>
    </row>
    <row r="42" spans="2:17">
      <c r="B42" s="5">
        <v>4</v>
      </c>
      <c r="C42" s="5">
        <v>2964101.98852129</v>
      </c>
      <c r="D42" s="5">
        <v>45</v>
      </c>
      <c r="E42" s="5">
        <v>2000</v>
      </c>
      <c r="H42" s="5">
        <v>4</v>
      </c>
      <c r="I42" s="5">
        <v>3258413.7267988501</v>
      </c>
      <c r="J42" s="5">
        <v>48</v>
      </c>
      <c r="K42" s="5">
        <v>3991</v>
      </c>
      <c r="N42" s="5">
        <v>4</v>
      </c>
      <c r="O42" s="5">
        <v>2830146.3287027101</v>
      </c>
      <c r="P42" s="5">
        <v>42</v>
      </c>
      <c r="Q42" s="5">
        <v>5180</v>
      </c>
    </row>
    <row r="43" spans="2:17">
      <c r="B43" s="5">
        <v>5</v>
      </c>
      <c r="C43" s="5">
        <v>3181514.92316915</v>
      </c>
      <c r="D43" s="5">
        <v>45</v>
      </c>
      <c r="E43" s="5">
        <v>1894</v>
      </c>
      <c r="H43" s="5">
        <v>5</v>
      </c>
      <c r="I43" s="5">
        <v>2916689.2955759801</v>
      </c>
      <c r="J43" s="5">
        <v>43</v>
      </c>
      <c r="K43" s="5">
        <v>3993</v>
      </c>
      <c r="N43" s="5">
        <v>5</v>
      </c>
      <c r="O43" s="5">
        <v>2999292.80602693</v>
      </c>
      <c r="P43" s="5">
        <v>46</v>
      </c>
      <c r="Q43" s="5">
        <v>4761</v>
      </c>
    </row>
    <row r="44" spans="2:17">
      <c r="B44" s="5">
        <v>6</v>
      </c>
      <c r="C44" s="5">
        <v>2995231.8449371099</v>
      </c>
      <c r="D44" s="5">
        <v>44</v>
      </c>
      <c r="E44" s="5">
        <v>1905</v>
      </c>
      <c r="H44" s="5">
        <v>6</v>
      </c>
      <c r="I44" s="5">
        <v>3100596.0321150599</v>
      </c>
      <c r="J44" s="5">
        <v>45</v>
      </c>
      <c r="K44" s="5">
        <v>3454</v>
      </c>
      <c r="N44" s="5">
        <v>6</v>
      </c>
      <c r="O44" s="5">
        <v>3217334.3283243701</v>
      </c>
      <c r="P44" s="5">
        <v>47</v>
      </c>
      <c r="Q44" s="5">
        <v>5219</v>
      </c>
    </row>
    <row r="45" spans="2:17">
      <c r="B45" s="5">
        <v>7</v>
      </c>
      <c r="C45" s="5">
        <v>2988610.5302965199</v>
      </c>
      <c r="D45" s="5">
        <v>46</v>
      </c>
      <c r="E45" s="5">
        <v>1966</v>
      </c>
      <c r="H45" s="5">
        <v>7</v>
      </c>
      <c r="I45" s="5">
        <v>2806369.6562815802</v>
      </c>
      <c r="J45" s="5">
        <v>41</v>
      </c>
      <c r="K45" s="5">
        <v>4000</v>
      </c>
      <c r="N45" s="5">
        <v>7</v>
      </c>
      <c r="O45" s="5">
        <v>2775276.88176955</v>
      </c>
      <c r="P45" s="5">
        <v>41</v>
      </c>
      <c r="Q45" s="5">
        <v>5378</v>
      </c>
    </row>
    <row r="46" spans="2:17">
      <c r="B46" s="5">
        <v>8</v>
      </c>
      <c r="C46" s="5">
        <v>3445810.0848827399</v>
      </c>
      <c r="D46" s="5">
        <v>49</v>
      </c>
      <c r="E46" s="5">
        <v>1980</v>
      </c>
      <c r="H46" s="5">
        <v>8</v>
      </c>
      <c r="I46" s="5">
        <v>3018747.26471595</v>
      </c>
      <c r="J46" s="5">
        <v>46</v>
      </c>
      <c r="K46" s="5">
        <v>3973</v>
      </c>
      <c r="N46" s="5">
        <v>8</v>
      </c>
      <c r="O46" s="5">
        <v>2951304.38385505</v>
      </c>
      <c r="P46" s="5">
        <v>43</v>
      </c>
      <c r="Q46" s="5">
        <v>4973</v>
      </c>
    </row>
    <row r="47" spans="2:17">
      <c r="B47" s="5">
        <v>9</v>
      </c>
      <c r="C47" s="5">
        <v>3013016.3302601199</v>
      </c>
      <c r="D47" s="5">
        <v>47</v>
      </c>
      <c r="E47" s="5">
        <v>1987</v>
      </c>
      <c r="H47" s="5">
        <v>9</v>
      </c>
      <c r="I47" s="5">
        <v>2405889.82473455</v>
      </c>
      <c r="J47" s="5">
        <v>40</v>
      </c>
      <c r="K47" s="5">
        <v>3961</v>
      </c>
      <c r="N47" s="5">
        <v>9</v>
      </c>
      <c r="O47" s="5">
        <v>3003485.9843206098</v>
      </c>
      <c r="P47" s="5">
        <v>42</v>
      </c>
      <c r="Q47" s="5">
        <v>4848</v>
      </c>
    </row>
    <row r="48" spans="2:17">
      <c r="B48" s="5">
        <v>10</v>
      </c>
      <c r="C48" s="5">
        <v>3382112.3149119602</v>
      </c>
      <c r="D48" s="5">
        <v>48</v>
      </c>
      <c r="E48" s="5">
        <v>1762</v>
      </c>
      <c r="H48" s="5">
        <v>10</v>
      </c>
      <c r="I48" s="5">
        <v>2692694.1650024001</v>
      </c>
      <c r="J48" s="5">
        <v>42</v>
      </c>
      <c r="K48" s="5">
        <v>3993</v>
      </c>
      <c r="N48" s="5">
        <v>10</v>
      </c>
      <c r="O48" s="5">
        <v>2580183.7904758099</v>
      </c>
      <c r="P48" s="5">
        <v>42</v>
      </c>
      <c r="Q48" s="5">
        <v>5182</v>
      </c>
    </row>
    <row r="49" spans="2:17" ht="15">
      <c r="B49" s="5" t="s">
        <v>0</v>
      </c>
      <c r="C49" s="7">
        <f>AVERAGE(C39:C48)</f>
        <v>3111366.4639631361</v>
      </c>
      <c r="D49" s="7">
        <f>AVERAGE(D39:D48)</f>
        <v>46</v>
      </c>
      <c r="E49" s="7">
        <f>AVERAGE(E39:E48)</f>
        <v>1943.1</v>
      </c>
      <c r="H49" s="5" t="s">
        <v>0</v>
      </c>
      <c r="I49" s="7">
        <f>AVERAGE(I39:I48)</f>
        <v>2955551.8156562387</v>
      </c>
      <c r="J49" s="7">
        <f>AVERAGE(J39:J48)</f>
        <v>44.2</v>
      </c>
      <c r="K49" s="7">
        <f>AVERAGE(K39:K48)</f>
        <v>3901.1</v>
      </c>
      <c r="N49" s="5" t="s">
        <v>0</v>
      </c>
      <c r="O49" s="7">
        <f>AVERAGE(O39:O48)</f>
        <v>2901892.7416984877</v>
      </c>
      <c r="P49" s="7">
        <f>AVERAGE(P39:P48)</f>
        <v>43.4</v>
      </c>
      <c r="Q49" s="7">
        <f>AVERAGE(Q39:Q48)</f>
        <v>4830.3</v>
      </c>
    </row>
    <row r="50" spans="2:17" ht="15">
      <c r="B50" s="5" t="s">
        <v>1</v>
      </c>
      <c r="C50" s="7">
        <f>MEDIAN(C39:C48)</f>
        <v>3004124.0875986149</v>
      </c>
      <c r="D50" s="7">
        <f>MEDIAN(D39:D48)</f>
        <v>45.5</v>
      </c>
      <c r="E50" s="7">
        <f>MEDIAN(E39:E48)</f>
        <v>1973</v>
      </c>
      <c r="H50" s="5" t="s">
        <v>1</v>
      </c>
      <c r="I50" s="7">
        <f>MEDIAN(I39:I48)</f>
        <v>3043020.729273235</v>
      </c>
      <c r="J50" s="7">
        <f>MEDIAN(J39:J48)</f>
        <v>44.5</v>
      </c>
      <c r="K50" s="7">
        <f>MEDIAN(K39:K48)</f>
        <v>3970.5</v>
      </c>
      <c r="N50" s="5" t="s">
        <v>1</v>
      </c>
      <c r="O50" s="7">
        <f>MEDIAN(O39:O48)</f>
        <v>2911740.0158829298</v>
      </c>
      <c r="P50" s="7">
        <f>MEDIAN(P39:P48)</f>
        <v>43</v>
      </c>
      <c r="Q50" s="7">
        <f>MEDIAN(Q39:Q48)</f>
        <v>5063.5</v>
      </c>
    </row>
    <row r="51" spans="2:17" ht="15">
      <c r="B51" s="5" t="s">
        <v>6</v>
      </c>
      <c r="C51" s="7">
        <f>STDEV(C39:C48)</f>
        <v>249057.6238017758</v>
      </c>
      <c r="D51" s="7">
        <f>STDEV(D39:D48)</f>
        <v>2.1602468994692869</v>
      </c>
      <c r="E51" s="7">
        <f>STDEV(E39:E48)</f>
        <v>73.274900962820226</v>
      </c>
      <c r="H51" s="5" t="s">
        <v>6</v>
      </c>
      <c r="I51" s="7">
        <f>STDEV(I39:I48)</f>
        <v>258250.44412696245</v>
      </c>
      <c r="J51" s="7">
        <f>STDEV(J39:J48)</f>
        <v>2.6583202716502514</v>
      </c>
      <c r="K51" s="7">
        <f>STDEV(K39:K48)</f>
        <v>176.04510154439907</v>
      </c>
      <c r="N51" s="5" t="s">
        <v>6</v>
      </c>
      <c r="O51" s="7">
        <f>STDEV(O39:O48)</f>
        <v>167394.15739812425</v>
      </c>
      <c r="P51" s="7">
        <f>STDEV(P39:P48)</f>
        <v>1.8973665961010278</v>
      </c>
      <c r="Q51" s="7">
        <f>STDEV(Q39:Q48)</f>
        <v>589.71067293866838</v>
      </c>
    </row>
    <row r="52" spans="2:17">
      <c r="B52" s="8" t="s">
        <v>23</v>
      </c>
      <c r="C52" s="5">
        <f>MIN(C39:C48)</f>
        <v>2786830.6285651298</v>
      </c>
      <c r="D52" s="5">
        <f t="shared" ref="D52:E52" si="18">MIN(D39:D48)</f>
        <v>43</v>
      </c>
      <c r="E52" s="5">
        <f t="shared" si="18"/>
        <v>1762</v>
      </c>
      <c r="H52" s="8" t="s">
        <v>23</v>
      </c>
      <c r="I52" s="5">
        <f>MIN(I39:I48)</f>
        <v>2405889.82473455</v>
      </c>
      <c r="J52" s="5">
        <f t="shared" ref="J52:K52" si="19">MIN(J39:J48)</f>
        <v>40</v>
      </c>
      <c r="K52" s="5">
        <f t="shared" si="19"/>
        <v>3454</v>
      </c>
      <c r="N52" s="8" t="s">
        <v>23</v>
      </c>
      <c r="O52" s="5">
        <f>MIN(O39:O48)</f>
        <v>2580183.7904758099</v>
      </c>
      <c r="P52" s="5">
        <f t="shared" ref="P52:Q52" si="20">MIN(P39:P48)</f>
        <v>41</v>
      </c>
      <c r="Q52" s="5">
        <f t="shared" si="20"/>
        <v>3491</v>
      </c>
    </row>
    <row r="53" spans="2:17">
      <c r="B53" s="8" t="s">
        <v>24</v>
      </c>
      <c r="C53" s="5">
        <f>MAX(C39:C48)</f>
        <v>3489676.6902391901</v>
      </c>
      <c r="D53" s="5">
        <f t="shared" ref="D53:E53" si="21">MAX(D39:D48)</f>
        <v>49</v>
      </c>
      <c r="E53" s="5">
        <f t="shared" si="21"/>
        <v>2000</v>
      </c>
      <c r="H53" s="8" t="s">
        <v>24</v>
      </c>
      <c r="I53" s="5">
        <f>MAX(I39:I48)</f>
        <v>3258413.7267988501</v>
      </c>
      <c r="J53" s="5">
        <f t="shared" ref="J53:K53" si="22">MAX(J39:J48)</f>
        <v>48</v>
      </c>
      <c r="K53" s="5">
        <f t="shared" si="22"/>
        <v>4000</v>
      </c>
      <c r="N53" s="8" t="s">
        <v>24</v>
      </c>
      <c r="O53" s="5">
        <f>MAX(O39:O48)</f>
        <v>3217334.3283243701</v>
      </c>
      <c r="P53" s="5">
        <f t="shared" ref="P53:Q53" si="23">MAX(P39:P48)</f>
        <v>47</v>
      </c>
      <c r="Q53" s="5">
        <f t="shared" si="23"/>
        <v>5378</v>
      </c>
    </row>
    <row r="57" spans="2:17" ht="15">
      <c r="E57" s="10"/>
    </row>
    <row r="58" spans="2:17" ht="15">
      <c r="E58" s="10"/>
    </row>
    <row r="59" spans="2:17" ht="15">
      <c r="C59">
        <v>40</v>
      </c>
      <c r="E59" s="10"/>
      <c r="I59">
        <v>40</v>
      </c>
      <c r="O59">
        <v>40</v>
      </c>
    </row>
    <row r="60" spans="2:17">
      <c r="C60">
        <v>1000</v>
      </c>
      <c r="I60">
        <v>2000</v>
      </c>
      <c r="O60">
        <v>4000</v>
      </c>
    </row>
    <row r="62" spans="2:17">
      <c r="B62" s="5" t="s">
        <v>4</v>
      </c>
      <c r="C62" s="6" t="s">
        <v>83</v>
      </c>
      <c r="D62" s="5" t="s">
        <v>18</v>
      </c>
      <c r="E62" s="5">
        <v>2297017</v>
      </c>
      <c r="H62" s="5" t="s">
        <v>4</v>
      </c>
      <c r="I62" s="6" t="s">
        <v>84</v>
      </c>
      <c r="J62" s="5" t="s">
        <v>18</v>
      </c>
      <c r="K62" s="5">
        <v>4400452</v>
      </c>
      <c r="N62" s="5" t="s">
        <v>4</v>
      </c>
      <c r="O62" s="6" t="s">
        <v>85</v>
      </c>
      <c r="P62" s="5" t="s">
        <v>18</v>
      </c>
      <c r="Q62" s="5">
        <v>14051167</v>
      </c>
    </row>
    <row r="63" spans="2:17">
      <c r="B63" s="5" t="s">
        <v>2</v>
      </c>
      <c r="C63" s="5" t="s">
        <v>3</v>
      </c>
      <c r="D63" s="5" t="s">
        <v>13</v>
      </c>
      <c r="E63" s="5" t="s">
        <v>14</v>
      </c>
      <c r="H63" s="5" t="s">
        <v>2</v>
      </c>
      <c r="I63" s="5" t="s">
        <v>3</v>
      </c>
      <c r="J63" s="5" t="s">
        <v>13</v>
      </c>
      <c r="K63" s="5" t="s">
        <v>14</v>
      </c>
      <c r="N63" s="5" t="s">
        <v>2</v>
      </c>
      <c r="O63" s="5" t="s">
        <v>3</v>
      </c>
      <c r="P63" s="5" t="s">
        <v>13</v>
      </c>
      <c r="Q63" s="5" t="s">
        <v>14</v>
      </c>
    </row>
    <row r="64" spans="2:17">
      <c r="B64" s="5">
        <v>1</v>
      </c>
      <c r="C64" s="5">
        <v>2860719.5775351198</v>
      </c>
      <c r="D64" s="5">
        <v>44</v>
      </c>
      <c r="E64" s="5">
        <v>1000</v>
      </c>
      <c r="H64" s="5">
        <v>1</v>
      </c>
      <c r="I64" s="5">
        <v>2895709.1004729299</v>
      </c>
      <c r="J64" s="5">
        <v>47</v>
      </c>
      <c r="K64" s="5">
        <v>1983</v>
      </c>
      <c r="N64" s="5">
        <v>1</v>
      </c>
      <c r="O64" s="5">
        <v>2536914.0034508598</v>
      </c>
      <c r="P64" s="5">
        <v>37</v>
      </c>
      <c r="Q64" s="5">
        <v>3909</v>
      </c>
    </row>
    <row r="65" spans="2:17">
      <c r="B65" s="5">
        <v>2</v>
      </c>
      <c r="C65" s="5">
        <v>3149132.0194389299</v>
      </c>
      <c r="D65" s="5">
        <v>48</v>
      </c>
      <c r="E65" s="5">
        <v>996</v>
      </c>
      <c r="H65" s="5">
        <v>2</v>
      </c>
      <c r="I65" s="5">
        <v>3026929.37899862</v>
      </c>
      <c r="J65" s="5">
        <v>46</v>
      </c>
      <c r="K65" s="5">
        <v>1976</v>
      </c>
      <c r="N65" s="5">
        <v>2</v>
      </c>
      <c r="O65" s="5">
        <v>2587442.8260461502</v>
      </c>
      <c r="P65" s="5">
        <v>38</v>
      </c>
      <c r="Q65" s="5">
        <v>3962</v>
      </c>
    </row>
    <row r="66" spans="2:17">
      <c r="B66" s="5">
        <v>3</v>
      </c>
      <c r="C66" s="5">
        <v>3439771.0720070298</v>
      </c>
      <c r="D66" s="5">
        <v>49</v>
      </c>
      <c r="E66" s="5">
        <v>769</v>
      </c>
      <c r="H66" s="5">
        <v>3</v>
      </c>
      <c r="I66" s="5">
        <v>2769524.38456068</v>
      </c>
      <c r="J66" s="5">
        <v>43</v>
      </c>
      <c r="K66" s="5">
        <v>1950</v>
      </c>
      <c r="N66" s="5">
        <v>3</v>
      </c>
      <c r="O66" s="5">
        <v>2662638.4557765699</v>
      </c>
      <c r="P66" s="5">
        <v>40</v>
      </c>
      <c r="Q66" s="5">
        <v>3897</v>
      </c>
    </row>
    <row r="67" spans="2:17">
      <c r="B67" s="5">
        <v>4</v>
      </c>
      <c r="C67" s="5">
        <v>2731177.9398265402</v>
      </c>
      <c r="D67" s="5">
        <v>40</v>
      </c>
      <c r="E67" s="5">
        <v>991</v>
      </c>
      <c r="H67" s="5">
        <v>4</v>
      </c>
      <c r="I67" s="5">
        <v>2834265.9517757501</v>
      </c>
      <c r="J67" s="5">
        <v>46</v>
      </c>
      <c r="K67" s="5">
        <v>1995</v>
      </c>
      <c r="N67" s="5">
        <v>4</v>
      </c>
      <c r="O67" s="5">
        <v>2503799.8945213598</v>
      </c>
      <c r="P67" s="5">
        <v>40</v>
      </c>
      <c r="Q67" s="5">
        <v>3730</v>
      </c>
    </row>
    <row r="68" spans="2:17">
      <c r="B68" s="5">
        <v>5</v>
      </c>
      <c r="C68" s="5">
        <v>3040236.6145008202</v>
      </c>
      <c r="D68" s="5">
        <v>43</v>
      </c>
      <c r="E68" s="5">
        <v>988</v>
      </c>
      <c r="H68" s="5">
        <v>5</v>
      </c>
      <c r="I68" s="5">
        <v>2836007.72334792</v>
      </c>
      <c r="J68" s="5">
        <v>42</v>
      </c>
      <c r="K68" s="5">
        <v>1983</v>
      </c>
      <c r="N68" s="5">
        <v>5</v>
      </c>
      <c r="O68" s="5">
        <v>2655698.7035922701</v>
      </c>
      <c r="P68" s="5">
        <v>40</v>
      </c>
      <c r="Q68" s="5">
        <v>3961</v>
      </c>
    </row>
    <row r="69" spans="2:17">
      <c r="B69" s="5">
        <v>6</v>
      </c>
      <c r="C69" s="5">
        <v>2935373.9778584</v>
      </c>
      <c r="D69" s="5">
        <v>43</v>
      </c>
      <c r="E69" s="5">
        <v>978</v>
      </c>
      <c r="H69" s="5">
        <v>6</v>
      </c>
      <c r="I69" s="5">
        <v>2751082.7516963901</v>
      </c>
      <c r="J69" s="5">
        <v>43</v>
      </c>
      <c r="K69" s="5">
        <v>1962</v>
      </c>
      <c r="N69" s="5">
        <v>6</v>
      </c>
      <c r="O69" s="5">
        <v>2959654.3172453302</v>
      </c>
      <c r="P69" s="5">
        <v>43</v>
      </c>
      <c r="Q69" s="5">
        <v>3968</v>
      </c>
    </row>
    <row r="70" spans="2:17">
      <c r="B70" s="5">
        <v>7</v>
      </c>
      <c r="C70" s="5">
        <v>2961577.1151079801</v>
      </c>
      <c r="D70" s="5">
        <v>43</v>
      </c>
      <c r="E70" s="5">
        <v>979</v>
      </c>
      <c r="H70" s="5">
        <v>7</v>
      </c>
      <c r="I70" s="5">
        <v>2746430.4071139102</v>
      </c>
      <c r="J70" s="5">
        <v>40</v>
      </c>
      <c r="K70" s="5">
        <v>1971</v>
      </c>
      <c r="N70" s="5">
        <v>7</v>
      </c>
      <c r="O70" s="5">
        <v>2796654.0833379002</v>
      </c>
      <c r="P70" s="5">
        <v>42</v>
      </c>
      <c r="Q70" s="5">
        <v>3991</v>
      </c>
    </row>
    <row r="71" spans="2:17">
      <c r="B71" s="5">
        <v>8</v>
      </c>
      <c r="C71" s="5">
        <v>3053207.9048223798</v>
      </c>
      <c r="D71" s="5">
        <v>45</v>
      </c>
      <c r="E71" s="5">
        <v>997</v>
      </c>
      <c r="H71" s="5">
        <v>8</v>
      </c>
      <c r="I71" s="5">
        <v>2846357.12518682</v>
      </c>
      <c r="J71" s="5">
        <v>42</v>
      </c>
      <c r="K71" s="5">
        <v>1982</v>
      </c>
      <c r="N71" s="5">
        <v>8</v>
      </c>
      <c r="O71" s="5">
        <v>2765960.9766215002</v>
      </c>
      <c r="P71" s="5">
        <v>44</v>
      </c>
      <c r="Q71" s="5">
        <v>3812</v>
      </c>
    </row>
    <row r="72" spans="2:17">
      <c r="B72" s="5">
        <v>9</v>
      </c>
      <c r="C72" s="5">
        <v>3206652.92120199</v>
      </c>
      <c r="D72" s="5">
        <v>47</v>
      </c>
      <c r="E72" s="5">
        <v>986</v>
      </c>
      <c r="H72" s="5">
        <v>9</v>
      </c>
      <c r="I72" s="5">
        <v>2771193.88811999</v>
      </c>
      <c r="J72" s="5">
        <v>42</v>
      </c>
      <c r="K72" s="5">
        <v>1922</v>
      </c>
      <c r="N72" s="5">
        <v>9</v>
      </c>
      <c r="O72" s="5">
        <v>2761435.0314427302</v>
      </c>
      <c r="P72" s="5">
        <v>43</v>
      </c>
      <c r="Q72" s="5">
        <v>3888</v>
      </c>
    </row>
    <row r="73" spans="2:17">
      <c r="B73" s="5">
        <v>10</v>
      </c>
      <c r="C73" s="5">
        <v>3145211.8061320698</v>
      </c>
      <c r="D73" s="5">
        <v>45</v>
      </c>
      <c r="E73" s="5">
        <v>1000</v>
      </c>
      <c r="H73" s="5">
        <v>10</v>
      </c>
      <c r="I73" s="5">
        <v>3063276.0829890701</v>
      </c>
      <c r="J73" s="5">
        <v>44</v>
      </c>
      <c r="K73" s="5">
        <v>1670</v>
      </c>
      <c r="N73" s="5">
        <v>10</v>
      </c>
      <c r="O73" s="5">
        <v>3102812.22736682</v>
      </c>
      <c r="P73" s="5">
        <v>45</v>
      </c>
      <c r="Q73" s="5">
        <v>3940</v>
      </c>
    </row>
    <row r="74" spans="2:17" ht="15">
      <c r="B74" s="5" t="s">
        <v>0</v>
      </c>
      <c r="C74" s="7">
        <f>AVERAGE(C64:C73)</f>
        <v>3052306.0948431259</v>
      </c>
      <c r="D74" s="7">
        <f>AVERAGE(D64:D73)</f>
        <v>44.7</v>
      </c>
      <c r="E74" s="7">
        <f>AVERAGE(E64:E73)</f>
        <v>968.4</v>
      </c>
      <c r="H74" s="5" t="s">
        <v>0</v>
      </c>
      <c r="I74" s="7">
        <f>AVERAGE(I64:I73)</f>
        <v>2854077.6794262077</v>
      </c>
      <c r="J74" s="7">
        <f>AVERAGE(J64:J73)</f>
        <v>43.5</v>
      </c>
      <c r="K74" s="7">
        <f>AVERAGE(K64:K73)</f>
        <v>1939.4</v>
      </c>
      <c r="N74" s="5" t="s">
        <v>0</v>
      </c>
      <c r="O74" s="14">
        <f>AVERAGE(O64:O73)</f>
        <v>2733301.0519401496</v>
      </c>
      <c r="P74" s="7">
        <f>AVERAGE(P64:P73)</f>
        <v>41.2</v>
      </c>
      <c r="Q74" s="7">
        <f>AVERAGE(Q64:Q73)</f>
        <v>3905.8</v>
      </c>
    </row>
    <row r="75" spans="2:17" ht="15">
      <c r="B75" s="5" t="s">
        <v>1</v>
      </c>
      <c r="C75" s="7">
        <f>MEDIAN(C64:C73)</f>
        <v>3046722.2596616</v>
      </c>
      <c r="D75" s="7">
        <f>MEDIAN(D64:D73)</f>
        <v>44.5</v>
      </c>
      <c r="E75" s="7">
        <f>MEDIAN(E64:E73)</f>
        <v>989.5</v>
      </c>
      <c r="H75" s="5" t="s">
        <v>1</v>
      </c>
      <c r="I75" s="7">
        <f>MEDIAN(I64:I73)</f>
        <v>2835136.8375618351</v>
      </c>
      <c r="J75" s="7">
        <f>MEDIAN(J64:J73)</f>
        <v>43</v>
      </c>
      <c r="K75" s="7">
        <f>MEDIAN(K64:K73)</f>
        <v>1973.5</v>
      </c>
      <c r="N75" s="5" t="s">
        <v>1</v>
      </c>
      <c r="O75" s="7">
        <f>MEDIAN(O64:O73)</f>
        <v>2712036.7436096501</v>
      </c>
      <c r="P75" s="7">
        <f>MEDIAN(P64:P73)</f>
        <v>41</v>
      </c>
      <c r="Q75" s="7">
        <f>MEDIAN(Q64:Q73)</f>
        <v>3924.5</v>
      </c>
    </row>
    <row r="76" spans="2:17" ht="15">
      <c r="B76" s="5" t="s">
        <v>6</v>
      </c>
      <c r="C76" s="7">
        <f>STDEV(C64:C73)</f>
        <v>198281.17552872124</v>
      </c>
      <c r="D76" s="7">
        <f>STDEV(D64:D73)</f>
        <v>2.7100635498903793</v>
      </c>
      <c r="E76" s="7">
        <f>STDEV(E64:E73)</f>
        <v>70.511149630552922</v>
      </c>
      <c r="H76" s="5" t="s">
        <v>6</v>
      </c>
      <c r="I76" s="7">
        <f>STDEV(I64:I73)</f>
        <v>111737.96979634464</v>
      </c>
      <c r="J76" s="7">
        <f>STDEV(J64:J73)</f>
        <v>2.2236106773543889</v>
      </c>
      <c r="K76" s="7">
        <f>STDEV(K64:K73)</f>
        <v>96.924025229386061</v>
      </c>
      <c r="N76" s="5" t="s">
        <v>6</v>
      </c>
      <c r="O76" s="7">
        <f>STDEV(O64:O73)</f>
        <v>187727.55396145856</v>
      </c>
      <c r="P76" s="7">
        <f>STDEV(P64:P73)</f>
        <v>2.6161889160464775</v>
      </c>
      <c r="Q76" s="7">
        <f>STDEV(Q64:Q73)</f>
        <v>80.699442377255608</v>
      </c>
    </row>
    <row r="77" spans="2:17">
      <c r="B77" s="8" t="s">
        <v>23</v>
      </c>
      <c r="C77" s="5">
        <f>MIN(C64:C73)</f>
        <v>2731177.9398265402</v>
      </c>
      <c r="D77" s="5">
        <f t="shared" ref="D77" si="24">MIN(D64:D73)</f>
        <v>40</v>
      </c>
      <c r="E77" s="5">
        <f>MIN(E64:E73)</f>
        <v>769</v>
      </c>
      <c r="H77" s="8" t="s">
        <v>23</v>
      </c>
      <c r="I77" s="5">
        <f>MIN(I64:I73)</f>
        <v>2746430.4071139102</v>
      </c>
      <c r="J77" s="5">
        <f t="shared" ref="J77:K77" si="25">MIN(J64:J73)</f>
        <v>40</v>
      </c>
      <c r="K77" s="5">
        <f t="shared" si="25"/>
        <v>1670</v>
      </c>
      <c r="N77" s="8" t="s">
        <v>23</v>
      </c>
      <c r="O77" s="5">
        <f>MIN(O64:O73)</f>
        <v>2503799.8945213598</v>
      </c>
      <c r="P77" s="5">
        <f t="shared" ref="P77:Q77" si="26">MIN(P64:P73)</f>
        <v>37</v>
      </c>
      <c r="Q77" s="5">
        <f t="shared" si="26"/>
        <v>3730</v>
      </c>
    </row>
    <row r="78" spans="2:17">
      <c r="B78" s="8" t="s">
        <v>24</v>
      </c>
      <c r="C78" s="5">
        <f>MAX(C64:C73)</f>
        <v>3439771.0720070298</v>
      </c>
      <c r="D78" s="5">
        <f t="shared" ref="D78" si="27">MAX(D64:D73)</f>
        <v>49</v>
      </c>
      <c r="E78" s="5">
        <f>MAX(E64:E73)</f>
        <v>1000</v>
      </c>
      <c r="H78" s="8" t="s">
        <v>24</v>
      </c>
      <c r="I78" s="5">
        <f>MAX(I64:I73)</f>
        <v>3063276.0829890701</v>
      </c>
      <c r="J78" s="5">
        <f t="shared" ref="J78:K78" si="28">MAX(J64:J73)</f>
        <v>47</v>
      </c>
      <c r="K78" s="5">
        <f t="shared" si="28"/>
        <v>1995</v>
      </c>
      <c r="N78" s="8" t="s">
        <v>24</v>
      </c>
      <c r="O78" s="5">
        <f>MAX(O64:O73)</f>
        <v>3102812.22736682</v>
      </c>
      <c r="P78" s="5">
        <f t="shared" ref="P78:Q78" si="29">MAX(P64:P73)</f>
        <v>45</v>
      </c>
      <c r="Q78" s="5">
        <f t="shared" si="29"/>
        <v>3991</v>
      </c>
    </row>
    <row r="83" spans="3:9" ht="15">
      <c r="C83" s="10"/>
    </row>
    <row r="84" spans="3:9" ht="15">
      <c r="D84">
        <v>3111366.4639631361</v>
      </c>
      <c r="E84">
        <v>2955551.8156562387</v>
      </c>
      <c r="F84">
        <v>2901892.7416984877</v>
      </c>
      <c r="I84" s="10"/>
    </row>
    <row r="85" spans="3:9">
      <c r="D85">
        <v>3052306.0948431259</v>
      </c>
      <c r="E85">
        <v>2854077.6794262077</v>
      </c>
      <c r="F85">
        <v>2733301.0519401496</v>
      </c>
    </row>
    <row r="86" spans="3:9">
      <c r="D86">
        <v>40000</v>
      </c>
      <c r="E86">
        <v>80000</v>
      </c>
      <c r="F86">
        <v>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AD100"/>
  <sheetViews>
    <sheetView topLeftCell="A67" workbookViewId="0">
      <selection activeCell="I84" sqref="I84:L100"/>
    </sheetView>
  </sheetViews>
  <sheetFormatPr defaultRowHeight="14.25"/>
  <sheetData>
    <row r="5" spans="3:28" ht="15">
      <c r="C5" s="2" t="s">
        <v>10</v>
      </c>
    </row>
    <row r="7" spans="3:28">
      <c r="C7" s="3">
        <v>0</v>
      </c>
    </row>
    <row r="9" spans="3:28">
      <c r="C9" s="4"/>
      <c r="D9" s="4"/>
      <c r="E9" s="4"/>
      <c r="F9" s="4"/>
    </row>
    <row r="10" spans="3:28">
      <c r="C10" s="5" t="s">
        <v>4</v>
      </c>
      <c r="D10" s="6" t="s">
        <v>101</v>
      </c>
      <c r="E10" s="5" t="s">
        <v>18</v>
      </c>
      <c r="F10" s="5">
        <v>82792</v>
      </c>
    </row>
    <row r="11" spans="3:28">
      <c r="C11" s="5" t="s">
        <v>2</v>
      </c>
      <c r="D11" s="5" t="s">
        <v>3</v>
      </c>
      <c r="E11" s="5" t="s">
        <v>13</v>
      </c>
      <c r="F11" s="5" t="s">
        <v>14</v>
      </c>
    </row>
    <row r="12" spans="3:28">
      <c r="C12" s="5">
        <v>1</v>
      </c>
      <c r="D12" s="5">
        <v>3966617.8321074499</v>
      </c>
      <c r="E12" s="5">
        <v>57</v>
      </c>
      <c r="F12" s="5">
        <v>2</v>
      </c>
    </row>
    <row r="13" spans="3:28">
      <c r="C13" s="5">
        <v>2</v>
      </c>
      <c r="D13" s="5">
        <v>4196182.4982352899</v>
      </c>
      <c r="E13" s="5">
        <v>60</v>
      </c>
      <c r="F13" s="5">
        <v>0</v>
      </c>
    </row>
    <row r="14" spans="3:28">
      <c r="C14" s="5">
        <v>3</v>
      </c>
      <c r="D14" s="5">
        <v>4118547.86941728</v>
      </c>
      <c r="E14" s="5">
        <v>55</v>
      </c>
      <c r="F14" s="5">
        <v>9</v>
      </c>
    </row>
    <row r="15" spans="3:28">
      <c r="C15" s="5">
        <v>4</v>
      </c>
      <c r="D15" s="5">
        <v>4199766.7520670705</v>
      </c>
      <c r="E15" s="5">
        <v>56</v>
      </c>
      <c r="F15" s="5">
        <v>3</v>
      </c>
      <c r="W15">
        <v>0</v>
      </c>
      <c r="X15">
        <v>5</v>
      </c>
      <c r="Y15">
        <v>30</v>
      </c>
      <c r="Z15">
        <v>40</v>
      </c>
      <c r="AA15">
        <v>50</v>
      </c>
      <c r="AB15">
        <v>60</v>
      </c>
    </row>
    <row r="16" spans="3:28">
      <c r="C16" s="5">
        <v>5</v>
      </c>
      <c r="D16" s="5">
        <v>4021778.6584808799</v>
      </c>
      <c r="E16" s="5">
        <v>54</v>
      </c>
      <c r="F16" s="5">
        <v>11</v>
      </c>
      <c r="I16">
        <v>0</v>
      </c>
      <c r="J16">
        <v>5</v>
      </c>
      <c r="K16">
        <v>30</v>
      </c>
      <c r="L16">
        <v>50</v>
      </c>
      <c r="W16">
        <v>4014228.8924378245</v>
      </c>
      <c r="X16">
        <v>3686937.4602530659</v>
      </c>
      <c r="Y16">
        <v>3672205.9397535771</v>
      </c>
      <c r="Z16">
        <v>3733580.7607968068</v>
      </c>
      <c r="AA16">
        <v>3538077.2397022387</v>
      </c>
      <c r="AB16">
        <v>3645138.2588156587</v>
      </c>
    </row>
    <row r="17" spans="3:30">
      <c r="C17" s="5">
        <v>6</v>
      </c>
      <c r="D17" s="5">
        <v>3668544.1070320602</v>
      </c>
      <c r="E17" s="5">
        <v>60</v>
      </c>
      <c r="F17" s="5">
        <v>0</v>
      </c>
      <c r="I17">
        <v>4014228.8924378245</v>
      </c>
      <c r="J17">
        <v>3686937.4602530659</v>
      </c>
      <c r="K17">
        <v>3672205.9397535771</v>
      </c>
      <c r="L17">
        <v>3538077.2397022387</v>
      </c>
    </row>
    <row r="18" spans="3:30">
      <c r="C18" s="5">
        <v>7</v>
      </c>
      <c r="D18" s="5">
        <v>3788442.4661272601</v>
      </c>
      <c r="E18" s="5">
        <v>53</v>
      </c>
      <c r="F18" s="5">
        <v>5</v>
      </c>
      <c r="I18">
        <v>4014228.8924378245</v>
      </c>
      <c r="J18">
        <v>3982915.1027598009</v>
      </c>
      <c r="K18">
        <v>4043049.1390791973</v>
      </c>
      <c r="L18">
        <v>3957744.5559798619</v>
      </c>
    </row>
    <row r="19" spans="3:30">
      <c r="C19" s="5">
        <v>8</v>
      </c>
      <c r="D19" s="5">
        <v>4728573.20472812</v>
      </c>
      <c r="E19" s="5">
        <v>69</v>
      </c>
      <c r="F19" s="5">
        <v>0</v>
      </c>
    </row>
    <row r="20" spans="3:30">
      <c r="C20" s="5">
        <v>9</v>
      </c>
      <c r="D20" s="5">
        <v>3559863.7596906601</v>
      </c>
      <c r="E20" s="5">
        <v>58</v>
      </c>
      <c r="F20" s="5">
        <v>0</v>
      </c>
    </row>
    <row r="21" spans="3:30">
      <c r="C21" s="5">
        <v>10</v>
      </c>
      <c r="D21" s="5">
        <v>3893971.7764921798</v>
      </c>
      <c r="E21" s="5">
        <v>54</v>
      </c>
      <c r="F21" s="5">
        <v>16</v>
      </c>
    </row>
    <row r="22" spans="3:30" ht="15">
      <c r="C22" s="5" t="s">
        <v>0</v>
      </c>
      <c r="D22" s="7">
        <f>AVERAGE(D12:D21)</f>
        <v>4014228.8924378245</v>
      </c>
      <c r="E22" s="7">
        <f>AVERAGE(E12:E21)</f>
        <v>57.6</v>
      </c>
      <c r="F22" s="7">
        <f>AVERAGE(F12:F21)</f>
        <v>4.5999999999999996</v>
      </c>
    </row>
    <row r="23" spans="3:30" ht="15">
      <c r="C23" s="5" t="s">
        <v>1</v>
      </c>
      <c r="D23" s="7">
        <f>MEDIAN(D12:D21)</f>
        <v>3994198.2452941649</v>
      </c>
      <c r="E23" s="7">
        <f>MEDIAN(E12:E21)</f>
        <v>56.5</v>
      </c>
      <c r="F23" s="7">
        <f>MEDIAN(F12:F21)</f>
        <v>2.5</v>
      </c>
    </row>
    <row r="24" spans="3:30" ht="15">
      <c r="C24" s="5" t="s">
        <v>6</v>
      </c>
      <c r="D24" s="7">
        <f>STDEV(D12:D21)</f>
        <v>330389.06332285173</v>
      </c>
      <c r="E24" s="7">
        <f>STDEV(E12:E21)</f>
        <v>4.6951511631090694</v>
      </c>
      <c r="F24" s="7">
        <f>STDEV(F12:F21)</f>
        <v>5.6213877290220786</v>
      </c>
    </row>
    <row r="25" spans="3:30">
      <c r="C25" s="8" t="s">
        <v>23</v>
      </c>
      <c r="D25" s="5">
        <f>MIN(D12:D21)</f>
        <v>3559863.7596906601</v>
      </c>
      <c r="E25" s="5">
        <f t="shared" ref="E25:F25" si="0">MIN(E12:E21)</f>
        <v>53</v>
      </c>
      <c r="F25" s="5">
        <f t="shared" si="0"/>
        <v>0</v>
      </c>
    </row>
    <row r="26" spans="3:30">
      <c r="C26" s="8" t="s">
        <v>24</v>
      </c>
      <c r="D26" s="5">
        <f>MAX(D12:D21)</f>
        <v>4728573.20472812</v>
      </c>
      <c r="E26" s="5">
        <f t="shared" ref="E26:F26" si="1">MAX(E12:E21)</f>
        <v>69</v>
      </c>
      <c r="F26" s="5">
        <f t="shared" si="1"/>
        <v>16</v>
      </c>
    </row>
    <row r="28" spans="3:30" ht="15">
      <c r="C28" s="2" t="s">
        <v>11</v>
      </c>
    </row>
    <row r="29" spans="3:30">
      <c r="C29" s="3">
        <v>0.05</v>
      </c>
      <c r="I29" s="3">
        <v>0.3</v>
      </c>
      <c r="O29" s="3">
        <v>0.5</v>
      </c>
      <c r="U29" s="3">
        <v>0.4</v>
      </c>
      <c r="AA29" s="3">
        <v>0.6</v>
      </c>
    </row>
    <row r="32" spans="3:30">
      <c r="C32" s="5" t="s">
        <v>4</v>
      </c>
      <c r="D32" s="6" t="s">
        <v>102</v>
      </c>
      <c r="E32" s="5" t="s">
        <v>18</v>
      </c>
      <c r="F32" s="5">
        <v>80363</v>
      </c>
      <c r="I32" s="5" t="s">
        <v>4</v>
      </c>
      <c r="J32" s="6" t="s">
        <v>104</v>
      </c>
      <c r="K32" s="5" t="s">
        <v>18</v>
      </c>
      <c r="L32" s="5">
        <v>76513</v>
      </c>
      <c r="O32" s="5" t="s">
        <v>4</v>
      </c>
      <c r="P32" s="6" t="s">
        <v>106</v>
      </c>
      <c r="Q32" s="5" t="s">
        <v>18</v>
      </c>
      <c r="R32" s="5">
        <v>74444</v>
      </c>
      <c r="U32" s="5" t="s">
        <v>4</v>
      </c>
      <c r="V32" s="6" t="s">
        <v>108</v>
      </c>
      <c r="W32" s="5" t="s">
        <v>18</v>
      </c>
      <c r="X32" s="5">
        <v>84844</v>
      </c>
      <c r="AA32" s="5" t="s">
        <v>4</v>
      </c>
      <c r="AB32" s="6" t="s">
        <v>109</v>
      </c>
      <c r="AC32" s="5" t="s">
        <v>18</v>
      </c>
      <c r="AD32" s="5">
        <v>78430</v>
      </c>
    </row>
    <row r="33" spans="3:30">
      <c r="C33" s="5" t="s">
        <v>2</v>
      </c>
      <c r="D33" s="5" t="s">
        <v>3</v>
      </c>
      <c r="E33" s="5" t="s">
        <v>13</v>
      </c>
      <c r="F33" s="5" t="s">
        <v>14</v>
      </c>
      <c r="I33" s="5" t="s">
        <v>2</v>
      </c>
      <c r="J33" s="5" t="s">
        <v>3</v>
      </c>
      <c r="K33" s="5" t="s">
        <v>13</v>
      </c>
      <c r="L33" s="5" t="s">
        <v>14</v>
      </c>
      <c r="O33" s="5" t="s">
        <v>2</v>
      </c>
      <c r="P33" s="5" t="s">
        <v>3</v>
      </c>
      <c r="Q33" s="5" t="s">
        <v>13</v>
      </c>
      <c r="R33" s="5" t="s">
        <v>14</v>
      </c>
      <c r="U33" s="5" t="s">
        <v>2</v>
      </c>
      <c r="V33" s="5" t="s">
        <v>3</v>
      </c>
      <c r="W33" s="5" t="s">
        <v>13</v>
      </c>
      <c r="X33" s="5" t="s">
        <v>14</v>
      </c>
      <c r="AA33" s="5" t="s">
        <v>2</v>
      </c>
      <c r="AB33" s="5" t="s">
        <v>3</v>
      </c>
      <c r="AC33" s="5" t="s">
        <v>13</v>
      </c>
      <c r="AD33" s="5" t="s">
        <v>14</v>
      </c>
    </row>
    <row r="34" spans="3:30">
      <c r="C34" s="5">
        <v>1</v>
      </c>
      <c r="D34" s="5">
        <v>3720738.0460092402</v>
      </c>
      <c r="E34" s="5">
        <v>54</v>
      </c>
      <c r="F34" s="5">
        <v>981</v>
      </c>
      <c r="I34" s="5">
        <v>1</v>
      </c>
      <c r="J34" s="5">
        <v>3928525.34574378</v>
      </c>
      <c r="K34" s="5">
        <v>53</v>
      </c>
      <c r="L34" s="5">
        <v>998</v>
      </c>
      <c r="O34" s="5">
        <v>1</v>
      </c>
      <c r="P34" s="5">
        <v>3140613.7243258501</v>
      </c>
      <c r="Q34" s="5">
        <v>48</v>
      </c>
      <c r="R34" s="5">
        <v>998</v>
      </c>
      <c r="U34" s="5">
        <v>1</v>
      </c>
      <c r="V34" s="5">
        <v>3309715.9386160802</v>
      </c>
      <c r="W34" s="5">
        <v>49</v>
      </c>
      <c r="X34" s="5">
        <v>988</v>
      </c>
      <c r="AA34" s="5">
        <v>1</v>
      </c>
      <c r="AB34" s="5">
        <v>3736536.9580574101</v>
      </c>
      <c r="AC34" s="5">
        <v>52</v>
      </c>
      <c r="AD34" s="5">
        <v>999</v>
      </c>
    </row>
    <row r="35" spans="3:30">
      <c r="C35" s="5">
        <v>2</v>
      </c>
      <c r="D35" s="5">
        <v>3506297.4260758199</v>
      </c>
      <c r="E35" s="5">
        <v>58</v>
      </c>
      <c r="F35" s="5">
        <v>0</v>
      </c>
      <c r="I35" s="5">
        <v>2</v>
      </c>
      <c r="J35" s="5">
        <v>3415399.13407685</v>
      </c>
      <c r="K35" s="5">
        <v>47</v>
      </c>
      <c r="L35" s="5">
        <v>894</v>
      </c>
      <c r="O35" s="5">
        <v>2</v>
      </c>
      <c r="P35" s="5">
        <v>3426078.20364061</v>
      </c>
      <c r="Q35" s="5">
        <v>49</v>
      </c>
      <c r="R35" s="5">
        <v>997</v>
      </c>
      <c r="U35" s="5">
        <v>2</v>
      </c>
      <c r="V35" s="5">
        <v>3979818.47355262</v>
      </c>
      <c r="W35" s="5">
        <v>56</v>
      </c>
      <c r="X35" s="5">
        <v>1000</v>
      </c>
      <c r="AA35" s="5">
        <v>2</v>
      </c>
      <c r="AB35" s="5">
        <v>3502930.18628971</v>
      </c>
      <c r="AC35" s="5">
        <v>52</v>
      </c>
      <c r="AD35" s="5">
        <v>9</v>
      </c>
    </row>
    <row r="36" spans="3:30">
      <c r="C36" s="5">
        <v>3</v>
      </c>
      <c r="D36" s="5">
        <v>3193699.7264912799</v>
      </c>
      <c r="E36" s="5">
        <v>52</v>
      </c>
      <c r="F36" s="5">
        <v>994</v>
      </c>
      <c r="I36" s="5">
        <v>3</v>
      </c>
      <c r="J36" s="5">
        <v>3738220.9400040102</v>
      </c>
      <c r="K36" s="5">
        <v>54</v>
      </c>
      <c r="L36" s="5">
        <v>988</v>
      </c>
      <c r="O36" s="5">
        <v>3</v>
      </c>
      <c r="P36" s="5">
        <v>3583683.2912238901</v>
      </c>
      <c r="Q36" s="5">
        <v>50</v>
      </c>
      <c r="R36" s="5">
        <v>999</v>
      </c>
      <c r="U36" s="5">
        <v>3</v>
      </c>
      <c r="V36" s="5">
        <v>4107813.2727666502</v>
      </c>
      <c r="W36" s="5">
        <v>56</v>
      </c>
      <c r="X36" s="5">
        <v>991</v>
      </c>
      <c r="AA36" s="5">
        <v>3</v>
      </c>
      <c r="AB36" s="5">
        <v>3717946.7709299801</v>
      </c>
      <c r="AC36" s="5">
        <v>50</v>
      </c>
      <c r="AD36" s="5">
        <v>982</v>
      </c>
    </row>
    <row r="37" spans="3:30">
      <c r="C37" s="5">
        <v>4</v>
      </c>
      <c r="D37" s="5">
        <v>4522817.2954107597</v>
      </c>
      <c r="E37" s="5">
        <v>61</v>
      </c>
      <c r="F37" s="5">
        <v>981</v>
      </c>
      <c r="I37" s="5">
        <v>4</v>
      </c>
      <c r="J37" s="5">
        <v>3286776.9365751301</v>
      </c>
      <c r="K37" s="5">
        <v>47</v>
      </c>
      <c r="L37" s="5">
        <v>1000</v>
      </c>
      <c r="O37" s="5">
        <v>4</v>
      </c>
      <c r="P37" s="5">
        <v>3500004.0243913499</v>
      </c>
      <c r="Q37" s="5">
        <v>51</v>
      </c>
      <c r="R37" s="5">
        <v>997</v>
      </c>
      <c r="U37" s="5">
        <v>4</v>
      </c>
      <c r="V37" s="5">
        <v>3937548.6630780199</v>
      </c>
      <c r="W37" s="5">
        <v>61</v>
      </c>
      <c r="X37" s="5">
        <v>997</v>
      </c>
      <c r="AA37" s="5">
        <v>4</v>
      </c>
      <c r="AB37" s="5">
        <v>3284078.74100065</v>
      </c>
      <c r="AC37" s="5">
        <v>48</v>
      </c>
      <c r="AD37" s="5">
        <v>998</v>
      </c>
    </row>
    <row r="38" spans="3:30">
      <c r="C38" s="5">
        <v>5</v>
      </c>
      <c r="D38" s="5">
        <v>3578254.93876216</v>
      </c>
      <c r="E38" s="5">
        <v>56</v>
      </c>
      <c r="F38" s="5">
        <v>87</v>
      </c>
      <c r="I38" s="5">
        <v>5</v>
      </c>
      <c r="J38" s="5">
        <v>3907271.7102810298</v>
      </c>
      <c r="K38" s="5">
        <v>53</v>
      </c>
      <c r="L38" s="5">
        <v>1</v>
      </c>
      <c r="O38" s="5">
        <v>5</v>
      </c>
      <c r="P38" s="5">
        <v>3871894.6639028899</v>
      </c>
      <c r="Q38" s="5">
        <v>56</v>
      </c>
      <c r="R38" s="5">
        <v>1000</v>
      </c>
      <c r="U38" s="5">
        <v>5</v>
      </c>
      <c r="V38" s="5">
        <v>3054090.7104639201</v>
      </c>
      <c r="W38" s="5">
        <v>50</v>
      </c>
      <c r="X38" s="5">
        <v>996</v>
      </c>
      <c r="AA38" s="5">
        <v>5</v>
      </c>
      <c r="AB38" s="5">
        <v>4230528.3534555295</v>
      </c>
      <c r="AC38" s="5">
        <v>59</v>
      </c>
      <c r="AD38" s="5">
        <v>999</v>
      </c>
    </row>
    <row r="39" spans="3:30">
      <c r="C39" s="5">
        <v>6</v>
      </c>
      <c r="D39" s="5">
        <v>3831583.9308266998</v>
      </c>
      <c r="E39" s="5">
        <v>53</v>
      </c>
      <c r="F39" s="5">
        <v>983</v>
      </c>
      <c r="I39" s="5">
        <v>6</v>
      </c>
      <c r="J39" s="5">
        <v>3888510.7360129901</v>
      </c>
      <c r="K39" s="5">
        <v>53</v>
      </c>
      <c r="L39" s="5">
        <v>940</v>
      </c>
      <c r="O39" s="5">
        <v>6</v>
      </c>
      <c r="P39" s="5">
        <v>3898346.6996428398</v>
      </c>
      <c r="Q39" s="5">
        <v>53</v>
      </c>
      <c r="R39" s="5">
        <v>994</v>
      </c>
      <c r="U39" s="5">
        <v>6</v>
      </c>
      <c r="V39" s="5">
        <v>4139805.07211215</v>
      </c>
      <c r="W39" s="5">
        <v>63</v>
      </c>
      <c r="X39" s="5">
        <v>0</v>
      </c>
      <c r="AA39" s="5">
        <v>6</v>
      </c>
      <c r="AB39" s="5">
        <v>3864086.69172579</v>
      </c>
      <c r="AC39" s="5">
        <v>57</v>
      </c>
      <c r="AD39" s="5">
        <v>998</v>
      </c>
    </row>
    <row r="40" spans="3:30">
      <c r="C40" s="5">
        <v>7</v>
      </c>
      <c r="D40" s="5">
        <v>3596435.9631169899</v>
      </c>
      <c r="E40" s="5">
        <v>50</v>
      </c>
      <c r="F40" s="5">
        <v>997</v>
      </c>
      <c r="I40" s="5">
        <v>7</v>
      </c>
      <c r="J40" s="5">
        <v>3581949.5970536</v>
      </c>
      <c r="K40" s="5">
        <v>52</v>
      </c>
      <c r="L40" s="5">
        <v>996</v>
      </c>
      <c r="O40" s="5">
        <v>7</v>
      </c>
      <c r="P40" s="5">
        <v>3659830.0568548301</v>
      </c>
      <c r="Q40" s="5">
        <v>54</v>
      </c>
      <c r="R40" s="5">
        <v>999</v>
      </c>
      <c r="U40" s="5">
        <v>7</v>
      </c>
      <c r="V40" s="5">
        <v>3367642.2262067902</v>
      </c>
      <c r="W40" s="5">
        <v>50</v>
      </c>
      <c r="X40" s="5">
        <v>994</v>
      </c>
      <c r="AA40" s="5">
        <v>7</v>
      </c>
      <c r="AB40" s="5">
        <v>3770006.0024994002</v>
      </c>
      <c r="AC40" s="5">
        <v>49</v>
      </c>
      <c r="AD40" s="5">
        <v>987</v>
      </c>
    </row>
    <row r="41" spans="3:30">
      <c r="C41" s="5">
        <v>8</v>
      </c>
      <c r="D41" s="5">
        <v>3508880.2912901798</v>
      </c>
      <c r="E41" s="5">
        <v>51</v>
      </c>
      <c r="F41" s="5">
        <v>987</v>
      </c>
      <c r="I41" s="5">
        <v>8</v>
      </c>
      <c r="J41" s="5">
        <v>3832499.1142215999</v>
      </c>
      <c r="K41" s="5">
        <v>54</v>
      </c>
      <c r="L41" s="5">
        <v>1000</v>
      </c>
      <c r="O41" s="5">
        <v>8</v>
      </c>
      <c r="P41" s="5">
        <v>3328919.0973590901</v>
      </c>
      <c r="Q41" s="5">
        <v>51</v>
      </c>
      <c r="R41" s="5">
        <v>990</v>
      </c>
      <c r="U41" s="5">
        <v>8</v>
      </c>
      <c r="V41" s="5">
        <v>3821182.7082364601</v>
      </c>
      <c r="W41" s="5">
        <v>57</v>
      </c>
      <c r="X41" s="5">
        <v>996</v>
      </c>
      <c r="AA41" s="5">
        <v>8</v>
      </c>
      <c r="AB41" s="5">
        <v>3868381.20077794</v>
      </c>
      <c r="AC41" s="5">
        <v>54</v>
      </c>
      <c r="AD41" s="5">
        <v>786</v>
      </c>
    </row>
    <row r="42" spans="3:30">
      <c r="C42" s="5">
        <v>9</v>
      </c>
      <c r="D42" s="5">
        <v>4345123.8381118895</v>
      </c>
      <c r="E42" s="5">
        <v>57</v>
      </c>
      <c r="F42" s="5">
        <v>995</v>
      </c>
      <c r="I42" s="5">
        <v>9</v>
      </c>
      <c r="J42" s="5">
        <v>3701151.4999966999</v>
      </c>
      <c r="K42" s="5">
        <v>55</v>
      </c>
      <c r="L42" s="5">
        <v>998</v>
      </c>
      <c r="O42" s="5">
        <v>9</v>
      </c>
      <c r="P42" s="5">
        <v>3251969.1736866101</v>
      </c>
      <c r="Q42" s="5">
        <v>50</v>
      </c>
      <c r="R42" s="5">
        <v>999</v>
      </c>
      <c r="U42" s="5">
        <v>9</v>
      </c>
      <c r="V42" s="5">
        <v>3350206.0440569799</v>
      </c>
      <c r="W42" s="5">
        <v>51</v>
      </c>
      <c r="X42" s="5">
        <v>986</v>
      </c>
      <c r="AA42" s="5">
        <v>9</v>
      </c>
      <c r="AB42" s="5">
        <v>3071690.13634759</v>
      </c>
      <c r="AC42" s="5">
        <v>46</v>
      </c>
      <c r="AD42" s="5">
        <v>966</v>
      </c>
    </row>
    <row r="43" spans="3:30">
      <c r="C43" s="5">
        <v>10</v>
      </c>
      <c r="D43" s="5">
        <v>3065543.1464356398</v>
      </c>
      <c r="E43" s="5">
        <v>48</v>
      </c>
      <c r="F43" s="5">
        <v>6</v>
      </c>
      <c r="I43" s="5">
        <v>10</v>
      </c>
      <c r="J43" s="5">
        <v>3441754.3835700802</v>
      </c>
      <c r="K43" s="5">
        <v>51</v>
      </c>
      <c r="L43" s="5">
        <v>998</v>
      </c>
      <c r="O43" s="5">
        <v>10</v>
      </c>
      <c r="P43" s="5">
        <v>3719433.4619944301</v>
      </c>
      <c r="Q43" s="5">
        <v>50</v>
      </c>
      <c r="R43" s="5">
        <v>1000</v>
      </c>
      <c r="U43" s="5">
        <v>10</v>
      </c>
      <c r="V43" s="5">
        <v>4267984.4988783998</v>
      </c>
      <c r="W43" s="5">
        <v>56</v>
      </c>
      <c r="X43" s="5">
        <v>998</v>
      </c>
      <c r="AA43" s="5">
        <v>10</v>
      </c>
      <c r="AB43" s="5">
        <v>3405197.5470725801</v>
      </c>
      <c r="AC43" s="5">
        <v>53</v>
      </c>
      <c r="AD43" s="5">
        <v>986</v>
      </c>
    </row>
    <row r="44" spans="3:30" ht="15">
      <c r="C44" s="5" t="s">
        <v>0</v>
      </c>
      <c r="D44" s="7">
        <f>AVERAGE(D34:D43)</f>
        <v>3686937.4602530659</v>
      </c>
      <c r="E44" s="7">
        <f>AVERAGE(E34:E43)</f>
        <v>54</v>
      </c>
      <c r="F44" s="7">
        <f>AVERAGE(F34:F43)</f>
        <v>701.1</v>
      </c>
      <c r="I44" s="5" t="s">
        <v>0</v>
      </c>
      <c r="J44" s="7">
        <f>AVERAGE(J34:J43)</f>
        <v>3672205.9397535771</v>
      </c>
      <c r="K44" s="7">
        <f>AVERAGE(K34:K43)</f>
        <v>51.9</v>
      </c>
      <c r="L44" s="7">
        <f>AVERAGE(L34:L43)</f>
        <v>881.3</v>
      </c>
      <c r="O44" s="5" t="s">
        <v>0</v>
      </c>
      <c r="P44" s="7">
        <f>AVERAGE(P34:P43)</f>
        <v>3538077.2397022387</v>
      </c>
      <c r="Q44" s="7">
        <f>AVERAGE(Q34:Q43)</f>
        <v>51.2</v>
      </c>
      <c r="R44" s="7">
        <f>AVERAGE(R34:R43)</f>
        <v>997.3</v>
      </c>
      <c r="U44" s="5" t="s">
        <v>0</v>
      </c>
      <c r="V44" s="7">
        <f>AVERAGE(V34:V43)</f>
        <v>3733580.7607968068</v>
      </c>
      <c r="W44" s="7">
        <f>AVERAGE(W34:W43)</f>
        <v>54.9</v>
      </c>
      <c r="X44" s="7">
        <f>AVERAGE(X34:X43)</f>
        <v>894.6</v>
      </c>
      <c r="AA44" s="5" t="s">
        <v>0</v>
      </c>
      <c r="AB44" s="7">
        <f>AVERAGE(AB34:AB43)</f>
        <v>3645138.2588156587</v>
      </c>
      <c r="AC44" s="7">
        <f>AVERAGE(AC34:AC43)</f>
        <v>52</v>
      </c>
      <c r="AD44" s="7">
        <f>AVERAGE(AD34:AD43)</f>
        <v>871</v>
      </c>
    </row>
    <row r="45" spans="3:30" ht="15">
      <c r="C45" s="5" t="s">
        <v>1</v>
      </c>
      <c r="D45" s="7">
        <f>MEDIAN(D34:D43)</f>
        <v>3587345.4509395752</v>
      </c>
      <c r="E45" s="7">
        <f>MEDIAN(E34:E43)</f>
        <v>53.5</v>
      </c>
      <c r="F45" s="7">
        <f>MEDIAN(F34:F43)</f>
        <v>982</v>
      </c>
      <c r="I45" s="5" t="s">
        <v>1</v>
      </c>
      <c r="J45" s="7">
        <f>MEDIAN(J34:J43)</f>
        <v>3719686.220000355</v>
      </c>
      <c r="K45" s="7">
        <f>MEDIAN(K34:K43)</f>
        <v>53</v>
      </c>
      <c r="L45" s="7">
        <f>MEDIAN(L34:L43)</f>
        <v>997</v>
      </c>
      <c r="O45" s="5" t="s">
        <v>1</v>
      </c>
      <c r="P45" s="7">
        <f>MEDIAN(P34:P43)</f>
        <v>3541843.6578076202</v>
      </c>
      <c r="Q45" s="7">
        <f>MEDIAN(Q34:Q43)</f>
        <v>50.5</v>
      </c>
      <c r="R45" s="7">
        <f>MEDIAN(R34:R43)</f>
        <v>998.5</v>
      </c>
      <c r="U45" s="5" t="s">
        <v>1</v>
      </c>
      <c r="V45" s="7">
        <f>MEDIAN(V34:V43)</f>
        <v>3879365.68565724</v>
      </c>
      <c r="W45" s="7">
        <f>MEDIAN(W34:W43)</f>
        <v>56</v>
      </c>
      <c r="X45" s="7">
        <f>MEDIAN(X34:X43)</f>
        <v>995</v>
      </c>
      <c r="AA45" s="5" t="s">
        <v>1</v>
      </c>
      <c r="AB45" s="7">
        <f>MEDIAN(AB34:AB43)</f>
        <v>3727241.8644936951</v>
      </c>
      <c r="AC45" s="7">
        <f>MEDIAN(AC34:AC43)</f>
        <v>52</v>
      </c>
      <c r="AD45" s="7">
        <f>MEDIAN(AD34:AD43)</f>
        <v>986.5</v>
      </c>
    </row>
    <row r="46" spans="3:30" ht="15">
      <c r="C46" s="5" t="s">
        <v>6</v>
      </c>
      <c r="D46" s="7">
        <f>STDEV(D34:D43)</f>
        <v>455548.68406110618</v>
      </c>
      <c r="E46" s="7">
        <f>STDEV(E34:E43)</f>
        <v>4</v>
      </c>
      <c r="F46" s="7">
        <f>STDEV(F34:F43)</f>
        <v>463.01462659881975</v>
      </c>
      <c r="I46" s="5" t="s">
        <v>6</v>
      </c>
      <c r="J46" s="7">
        <f>STDEV(J34:J43)</f>
        <v>229587.17197529844</v>
      </c>
      <c r="K46" s="7">
        <f>STDEV(K34:K43)</f>
        <v>2.8067379246694513</v>
      </c>
      <c r="L46" s="7">
        <f>STDEV(L34:L43)</f>
        <v>311.28980780688016</v>
      </c>
      <c r="O46" s="5" t="s">
        <v>6</v>
      </c>
      <c r="P46" s="7">
        <f>STDEV(P34:P43)</f>
        <v>255733.6831019012</v>
      </c>
      <c r="Q46" s="7">
        <f>STDEV(Q34:Q43)</f>
        <v>2.4404006956964168</v>
      </c>
      <c r="R46" s="7">
        <f>STDEV(R34:R43)</f>
        <v>3.1287200080686173</v>
      </c>
      <c r="U46" s="5" t="s">
        <v>6</v>
      </c>
      <c r="V46" s="7">
        <f>STDEV(V34:V43)</f>
        <v>424633.28459203901</v>
      </c>
      <c r="W46" s="7">
        <f>STDEV(W34:W43)</f>
        <v>4.8177911028926017</v>
      </c>
      <c r="X46" s="7">
        <f>STDEV(X34:X43)</f>
        <v>314.36185801998596</v>
      </c>
      <c r="AA46" s="5" t="s">
        <v>6</v>
      </c>
      <c r="AB46" s="7">
        <f>STDEV(AB34:AB43)</f>
        <v>334449.05790378898</v>
      </c>
      <c r="AC46" s="7">
        <f>STDEV(AC34:AC43)</f>
        <v>4</v>
      </c>
      <c r="AD46" s="7">
        <f>STDEV(AD34:AD43)</f>
        <v>309.71707519390446</v>
      </c>
    </row>
    <row r="47" spans="3:30">
      <c r="C47" s="8" t="s">
        <v>23</v>
      </c>
      <c r="D47" s="5">
        <f>MIN(D34:D43)</f>
        <v>3065543.1464356398</v>
      </c>
      <c r="E47" s="5">
        <f t="shared" ref="E47:F47" si="2">MIN(E34:E43)</f>
        <v>48</v>
      </c>
      <c r="F47" s="5">
        <f t="shared" si="2"/>
        <v>0</v>
      </c>
      <c r="I47" s="8" t="s">
        <v>23</v>
      </c>
      <c r="J47" s="5">
        <f>MIN(J34:J43)</f>
        <v>3286776.9365751301</v>
      </c>
      <c r="K47" s="5">
        <f t="shared" ref="K47:L47" si="3">MIN(K34:K43)</f>
        <v>47</v>
      </c>
      <c r="L47" s="5">
        <f t="shared" si="3"/>
        <v>1</v>
      </c>
      <c r="O47" s="8" t="s">
        <v>23</v>
      </c>
      <c r="P47" s="5">
        <f>MIN(P34:P43)</f>
        <v>3140613.7243258501</v>
      </c>
      <c r="Q47" s="5">
        <f t="shared" ref="Q47:R47" si="4">MIN(Q34:Q43)</f>
        <v>48</v>
      </c>
      <c r="R47" s="5">
        <f t="shared" si="4"/>
        <v>990</v>
      </c>
      <c r="U47" s="8" t="s">
        <v>23</v>
      </c>
      <c r="V47" s="5">
        <f>MIN(V34:V43)</f>
        <v>3054090.7104639201</v>
      </c>
      <c r="W47" s="5">
        <f t="shared" ref="W47:X47" si="5">MIN(W34:W43)</f>
        <v>49</v>
      </c>
      <c r="X47" s="5">
        <f t="shared" si="5"/>
        <v>0</v>
      </c>
      <c r="AA47" s="8" t="s">
        <v>23</v>
      </c>
      <c r="AB47" s="5">
        <f>MIN(AB34:AB43)</f>
        <v>3071690.13634759</v>
      </c>
      <c r="AC47" s="5">
        <f t="shared" ref="AC47:AD47" si="6">MIN(AC34:AC43)</f>
        <v>46</v>
      </c>
      <c r="AD47" s="5">
        <f t="shared" si="6"/>
        <v>9</v>
      </c>
    </row>
    <row r="48" spans="3:30">
      <c r="C48" s="8" t="s">
        <v>24</v>
      </c>
      <c r="D48" s="5">
        <f>MAX(D34:D43)</f>
        <v>4522817.2954107597</v>
      </c>
      <c r="E48" s="5">
        <f t="shared" ref="E48:F48" si="7">MAX(E34:E43)</f>
        <v>61</v>
      </c>
      <c r="F48" s="5">
        <f t="shared" si="7"/>
        <v>997</v>
      </c>
      <c r="I48" s="8" t="s">
        <v>24</v>
      </c>
      <c r="J48" s="5">
        <f>MAX(J34:J43)</f>
        <v>3928525.34574378</v>
      </c>
      <c r="K48" s="5">
        <f t="shared" ref="K48:L48" si="8">MAX(K34:K43)</f>
        <v>55</v>
      </c>
      <c r="L48" s="5">
        <f t="shared" si="8"/>
        <v>1000</v>
      </c>
      <c r="O48" s="8" t="s">
        <v>24</v>
      </c>
      <c r="P48" s="5">
        <f>MAX(P34:P43)</f>
        <v>3898346.6996428398</v>
      </c>
      <c r="Q48" s="5">
        <f t="shared" ref="Q48:R48" si="9">MAX(Q34:Q43)</f>
        <v>56</v>
      </c>
      <c r="R48" s="5">
        <f t="shared" si="9"/>
        <v>1000</v>
      </c>
      <c r="U48" s="8" t="s">
        <v>24</v>
      </c>
      <c r="V48" s="5">
        <f>MAX(V34:V43)</f>
        <v>4267984.4988783998</v>
      </c>
      <c r="W48" s="5">
        <f t="shared" ref="W48:X48" si="10">MAX(W34:W43)</f>
        <v>63</v>
      </c>
      <c r="X48" s="5">
        <f t="shared" si="10"/>
        <v>1000</v>
      </c>
      <c r="AA48" s="8" t="s">
        <v>24</v>
      </c>
      <c r="AB48" s="5">
        <f>MAX(AB34:AB43)</f>
        <v>4230528.3534555295</v>
      </c>
      <c r="AC48" s="5">
        <f t="shared" ref="AC48:AD48" si="11">MAX(AC34:AC43)</f>
        <v>59</v>
      </c>
      <c r="AD48" s="5">
        <f t="shared" si="11"/>
        <v>999</v>
      </c>
    </row>
    <row r="51" spans="3:18" ht="15">
      <c r="C51" s="2" t="s">
        <v>12</v>
      </c>
    </row>
    <row r="52" spans="3:18">
      <c r="C52" s="3">
        <v>0.05</v>
      </c>
      <c r="I52" s="3">
        <v>0.3</v>
      </c>
      <c r="O52" s="3">
        <v>0.5</v>
      </c>
    </row>
    <row r="55" spans="3:18">
      <c r="C55" s="5" t="s">
        <v>4</v>
      </c>
      <c r="D55" s="6" t="s">
        <v>103</v>
      </c>
      <c r="E55" s="5" t="s">
        <v>18</v>
      </c>
      <c r="F55" s="5">
        <v>71625</v>
      </c>
      <c r="I55" s="5" t="s">
        <v>4</v>
      </c>
      <c r="J55" s="6" t="s">
        <v>105</v>
      </c>
      <c r="K55" s="5" t="s">
        <v>18</v>
      </c>
      <c r="L55" s="5">
        <v>80461</v>
      </c>
      <c r="O55" s="5" t="s">
        <v>4</v>
      </c>
      <c r="P55" s="6" t="s">
        <v>107</v>
      </c>
      <c r="Q55" s="5" t="s">
        <v>18</v>
      </c>
      <c r="R55" s="5">
        <v>77490</v>
      </c>
    </row>
    <row r="56" spans="3:18">
      <c r="C56" s="5" t="s">
        <v>2</v>
      </c>
      <c r="D56" s="5" t="s">
        <v>3</v>
      </c>
      <c r="E56" s="5" t="s">
        <v>13</v>
      </c>
      <c r="F56" s="5" t="s">
        <v>14</v>
      </c>
      <c r="I56" s="5" t="s">
        <v>2</v>
      </c>
      <c r="J56" s="5" t="s">
        <v>3</v>
      </c>
      <c r="K56" s="5" t="s">
        <v>13</v>
      </c>
      <c r="L56" s="5" t="s">
        <v>14</v>
      </c>
      <c r="O56" s="5" t="s">
        <v>2</v>
      </c>
      <c r="P56" s="5" t="s">
        <v>3</v>
      </c>
      <c r="Q56" s="5" t="s">
        <v>13</v>
      </c>
      <c r="R56" s="5" t="s">
        <v>14</v>
      </c>
    </row>
    <row r="57" spans="3:18">
      <c r="C57" s="5">
        <v>1</v>
      </c>
      <c r="D57" s="5">
        <v>3582915.5461236699</v>
      </c>
      <c r="E57" s="5">
        <v>50</v>
      </c>
      <c r="F57" s="5">
        <v>964</v>
      </c>
      <c r="I57" s="5">
        <v>1</v>
      </c>
      <c r="J57" s="5">
        <v>4531021.7583608702</v>
      </c>
      <c r="K57" s="5">
        <v>56</v>
      </c>
      <c r="L57" s="5">
        <v>951</v>
      </c>
      <c r="O57" s="5">
        <v>1</v>
      </c>
      <c r="P57" s="5">
        <v>4454280.2726753503</v>
      </c>
      <c r="Q57" s="5">
        <v>61</v>
      </c>
      <c r="R57" s="5">
        <v>2</v>
      </c>
    </row>
    <row r="58" spans="3:18">
      <c r="C58" s="5">
        <v>2</v>
      </c>
      <c r="D58" s="5">
        <v>4297907.6098317401</v>
      </c>
      <c r="E58" s="5">
        <v>57</v>
      </c>
      <c r="F58" s="5">
        <v>827</v>
      </c>
      <c r="I58" s="5">
        <v>2</v>
      </c>
      <c r="J58" s="5">
        <v>3506297.4260758199</v>
      </c>
      <c r="K58" s="5">
        <v>58</v>
      </c>
      <c r="L58" s="5">
        <v>0</v>
      </c>
      <c r="O58" s="5">
        <v>2</v>
      </c>
      <c r="P58" s="5">
        <v>4619680.2595078498</v>
      </c>
      <c r="Q58" s="5">
        <v>57</v>
      </c>
      <c r="R58" s="5">
        <v>623</v>
      </c>
    </row>
    <row r="59" spans="3:18">
      <c r="C59" s="5">
        <v>3</v>
      </c>
      <c r="D59" s="5">
        <v>4582521.3598272102</v>
      </c>
      <c r="E59" s="5">
        <v>61</v>
      </c>
      <c r="F59" s="5">
        <v>2</v>
      </c>
      <c r="I59" s="5">
        <v>3</v>
      </c>
      <c r="J59" s="5">
        <v>4007548.5010295301</v>
      </c>
      <c r="K59" s="5">
        <v>58</v>
      </c>
      <c r="L59" s="5">
        <v>2</v>
      </c>
      <c r="O59" s="5">
        <v>3</v>
      </c>
      <c r="P59" s="5">
        <v>4046573.0608133599</v>
      </c>
      <c r="Q59" s="5">
        <v>56</v>
      </c>
      <c r="R59" s="5">
        <v>2</v>
      </c>
    </row>
    <row r="60" spans="3:18">
      <c r="C60" s="5">
        <v>4</v>
      </c>
      <c r="D60" s="5">
        <v>3798083.4709882699</v>
      </c>
      <c r="E60" s="5">
        <v>56</v>
      </c>
      <c r="F60" s="5">
        <v>3</v>
      </c>
      <c r="I60" s="5">
        <v>4</v>
      </c>
      <c r="J60" s="5">
        <v>3630149.3686774801</v>
      </c>
      <c r="K60" s="5">
        <v>56</v>
      </c>
      <c r="L60" s="5">
        <v>0</v>
      </c>
      <c r="O60" s="5">
        <v>4</v>
      </c>
      <c r="P60" s="5">
        <v>3197383.6482986799</v>
      </c>
      <c r="Q60" s="5">
        <v>46</v>
      </c>
      <c r="R60" s="5">
        <v>712</v>
      </c>
    </row>
    <row r="61" spans="3:18">
      <c r="C61" s="5">
        <v>5</v>
      </c>
      <c r="D61" s="5">
        <v>3793408.2160622301</v>
      </c>
      <c r="E61" s="5">
        <v>55</v>
      </c>
      <c r="F61" s="5">
        <v>967</v>
      </c>
      <c r="I61" s="5">
        <v>5</v>
      </c>
      <c r="J61" s="5">
        <v>4092742.0228392901</v>
      </c>
      <c r="K61" s="5">
        <v>59</v>
      </c>
      <c r="L61" s="5">
        <v>836</v>
      </c>
      <c r="O61" s="5">
        <v>5</v>
      </c>
      <c r="P61" s="5">
        <v>3883769.4078960302</v>
      </c>
      <c r="Q61" s="5">
        <v>52</v>
      </c>
      <c r="R61" s="5">
        <v>974</v>
      </c>
    </row>
    <row r="62" spans="3:18">
      <c r="C62" s="5">
        <v>6</v>
      </c>
      <c r="D62" s="5">
        <v>3721455.6452540201</v>
      </c>
      <c r="E62" s="5">
        <v>54</v>
      </c>
      <c r="F62" s="5">
        <v>974</v>
      </c>
      <c r="I62" s="5">
        <v>6</v>
      </c>
      <c r="J62" s="5">
        <v>3786899.8759183502</v>
      </c>
      <c r="K62" s="5">
        <v>55</v>
      </c>
      <c r="L62" s="5">
        <v>1</v>
      </c>
      <c r="O62" s="5">
        <v>6</v>
      </c>
      <c r="P62" s="5">
        <v>3835773.3364893701</v>
      </c>
      <c r="Q62" s="5">
        <v>61</v>
      </c>
      <c r="R62" s="5">
        <v>0</v>
      </c>
    </row>
    <row r="63" spans="3:18">
      <c r="C63" s="5">
        <v>7</v>
      </c>
      <c r="D63" s="5">
        <v>4308630.3296323903</v>
      </c>
      <c r="E63" s="5">
        <v>58</v>
      </c>
      <c r="F63" s="5">
        <v>2</v>
      </c>
      <c r="I63" s="5">
        <v>7</v>
      </c>
      <c r="J63" s="5">
        <v>4692147.9677605899</v>
      </c>
      <c r="K63" s="5">
        <v>63</v>
      </c>
      <c r="L63" s="5">
        <v>373</v>
      </c>
      <c r="O63" s="5">
        <v>7</v>
      </c>
      <c r="P63" s="5">
        <v>3454753.7253454402</v>
      </c>
      <c r="Q63" s="5">
        <v>44</v>
      </c>
      <c r="R63" s="5">
        <v>934</v>
      </c>
    </row>
    <row r="64" spans="3:18">
      <c r="C64" s="5">
        <v>8</v>
      </c>
      <c r="D64" s="5">
        <v>4074048.0560949999</v>
      </c>
      <c r="E64" s="5">
        <v>55</v>
      </c>
      <c r="F64" s="5">
        <v>808</v>
      </c>
      <c r="I64" s="5">
        <v>8</v>
      </c>
      <c r="J64" s="5">
        <v>3848955.4379938701</v>
      </c>
      <c r="K64" s="5">
        <v>58</v>
      </c>
      <c r="L64" s="5">
        <v>1</v>
      </c>
      <c r="O64" s="5">
        <v>8</v>
      </c>
      <c r="P64" s="5">
        <v>4092920.2388048698</v>
      </c>
      <c r="Q64" s="5">
        <v>58</v>
      </c>
      <c r="R64" s="5">
        <v>0</v>
      </c>
    </row>
    <row r="65" spans="3:18">
      <c r="C65" s="5">
        <v>9</v>
      </c>
      <c r="D65" s="5">
        <v>3429807.4027008102</v>
      </c>
      <c r="E65" s="5">
        <v>53</v>
      </c>
      <c r="F65" s="5">
        <v>1</v>
      </c>
      <c r="I65" s="5">
        <v>9</v>
      </c>
      <c r="J65" s="5">
        <v>4043143.3451147899</v>
      </c>
      <c r="K65" s="5">
        <v>55</v>
      </c>
      <c r="L65" s="5">
        <v>981</v>
      </c>
      <c r="O65" s="5">
        <v>9</v>
      </c>
      <c r="P65" s="5">
        <v>3565892.3547685002</v>
      </c>
      <c r="Q65" s="5">
        <v>49</v>
      </c>
      <c r="R65" s="5">
        <v>841</v>
      </c>
    </row>
    <row r="66" spans="3:18">
      <c r="C66" s="5">
        <v>10</v>
      </c>
      <c r="D66" s="5">
        <v>4240373.3910826696</v>
      </c>
      <c r="E66" s="5">
        <v>57</v>
      </c>
      <c r="F66" s="5">
        <v>2</v>
      </c>
      <c r="I66" s="5">
        <v>10</v>
      </c>
      <c r="J66" s="5">
        <v>4291585.6870213803</v>
      </c>
      <c r="K66" s="5">
        <v>60</v>
      </c>
      <c r="L66" s="5">
        <v>1</v>
      </c>
      <c r="O66" s="5">
        <v>10</v>
      </c>
      <c r="P66" s="5">
        <v>4426419.2551991697</v>
      </c>
      <c r="Q66" s="5">
        <v>66</v>
      </c>
      <c r="R66" s="5">
        <v>0</v>
      </c>
    </row>
    <row r="67" spans="3:18" ht="15">
      <c r="C67" s="5" t="s">
        <v>0</v>
      </c>
      <c r="D67" s="7">
        <f>AVERAGE(D57:D66)</f>
        <v>3982915.1027598009</v>
      </c>
      <c r="E67" s="7">
        <f>AVERAGE(E57:E66)</f>
        <v>55.6</v>
      </c>
      <c r="F67" s="7">
        <f>AVERAGE(F57:F66)</f>
        <v>455</v>
      </c>
      <c r="I67" s="5" t="s">
        <v>0</v>
      </c>
      <c r="J67" s="7">
        <f>AVERAGE(J57:J66)</f>
        <v>4043049.1390791973</v>
      </c>
      <c r="K67" s="7">
        <f>AVERAGE(K57:K66)</f>
        <v>57.8</v>
      </c>
      <c r="L67" s="7">
        <f>AVERAGE(L57:L66)</f>
        <v>314.60000000000002</v>
      </c>
      <c r="O67" s="5" t="s">
        <v>0</v>
      </c>
      <c r="P67" s="7">
        <f>AVERAGE(P57:P66)</f>
        <v>3957744.5559798619</v>
      </c>
      <c r="Q67" s="7">
        <f>AVERAGE(Q57:Q66)</f>
        <v>55</v>
      </c>
      <c r="R67" s="7">
        <f>AVERAGE(R57:R66)</f>
        <v>408.8</v>
      </c>
    </row>
    <row r="68" spans="3:18" ht="15">
      <c r="C68" s="5" t="s">
        <v>1</v>
      </c>
      <c r="D68" s="7">
        <f>MEDIAN(D57:D66)</f>
        <v>3936065.7635416351</v>
      </c>
      <c r="E68" s="7">
        <f>MEDIAN(E57:E66)</f>
        <v>55.5</v>
      </c>
      <c r="F68" s="7">
        <f>MEDIAN(F57:F66)</f>
        <v>405.5</v>
      </c>
      <c r="I68" s="5" t="s">
        <v>1</v>
      </c>
      <c r="J68" s="7">
        <f>MEDIAN(J57:J66)</f>
        <v>4025345.9230721602</v>
      </c>
      <c r="K68" s="7">
        <f>MEDIAN(K57:K66)</f>
        <v>58</v>
      </c>
      <c r="L68" s="7">
        <f>MEDIAN(L57:L66)</f>
        <v>1.5</v>
      </c>
      <c r="O68" s="5" t="s">
        <v>1</v>
      </c>
      <c r="P68" s="7">
        <f>MEDIAN(P57:P66)</f>
        <v>3965171.2343546953</v>
      </c>
      <c r="Q68" s="7">
        <f>MEDIAN(Q57:Q66)</f>
        <v>56.5</v>
      </c>
      <c r="R68" s="7">
        <f>MEDIAN(R57:R66)</f>
        <v>312.5</v>
      </c>
    </row>
    <row r="69" spans="3:18" ht="15">
      <c r="C69" s="5" t="s">
        <v>6</v>
      </c>
      <c r="D69" s="7">
        <f>STDEV(D57:D66)</f>
        <v>371751.52256345918</v>
      </c>
      <c r="E69" s="7">
        <f>STDEV(E57:E66)</f>
        <v>2.9888682361946524</v>
      </c>
      <c r="F69" s="7">
        <f>STDEV(F57:F66)</f>
        <v>480.69694772856167</v>
      </c>
      <c r="I69" s="5" t="s">
        <v>6</v>
      </c>
      <c r="J69" s="7">
        <f>STDEV(J57:J66)</f>
        <v>378126.97760423017</v>
      </c>
      <c r="K69" s="7">
        <f>STDEV(K57:K66)</f>
        <v>2.485513584307633</v>
      </c>
      <c r="L69" s="7">
        <f>STDEV(L57:L66)</f>
        <v>436.53463652829299</v>
      </c>
      <c r="O69" s="5" t="s">
        <v>6</v>
      </c>
      <c r="P69" s="7">
        <f>STDEV(P57:P66)</f>
        <v>463749.38992354675</v>
      </c>
      <c r="Q69" s="7">
        <f>STDEV(Q57:Q66)</f>
        <v>7.1024252508875056</v>
      </c>
      <c r="R69" s="7">
        <f>STDEV(R57:R66)</f>
        <v>441.23810654415001</v>
      </c>
    </row>
    <row r="70" spans="3:18">
      <c r="C70" s="8" t="s">
        <v>23</v>
      </c>
      <c r="D70" s="5">
        <f>MIN(D58:D66)</f>
        <v>3429807.4027008102</v>
      </c>
      <c r="E70" s="5">
        <f>MIN(E58:E66)</f>
        <v>53</v>
      </c>
      <c r="F70" s="5">
        <f>MIN(F58:F66)</f>
        <v>1</v>
      </c>
      <c r="I70" s="8" t="s">
        <v>23</v>
      </c>
      <c r="J70" s="5">
        <f>MIN(J57:J66)</f>
        <v>3506297.4260758199</v>
      </c>
      <c r="K70" s="5">
        <f t="shared" ref="K70:L70" si="12">MIN(K57:K66)</f>
        <v>55</v>
      </c>
      <c r="L70" s="5">
        <f t="shared" si="12"/>
        <v>0</v>
      </c>
      <c r="O70" s="8" t="s">
        <v>23</v>
      </c>
      <c r="P70" s="5">
        <f>MIN(P57:P66)</f>
        <v>3197383.6482986799</v>
      </c>
      <c r="Q70" s="5">
        <f t="shared" ref="Q70:R70" si="13">MIN(Q57:Q66)</f>
        <v>44</v>
      </c>
      <c r="R70" s="5">
        <f t="shared" si="13"/>
        <v>0</v>
      </c>
    </row>
    <row r="71" spans="3:18">
      <c r="C71" s="8" t="s">
        <v>24</v>
      </c>
      <c r="D71" s="5">
        <f>MAX(D58:D66)</f>
        <v>4582521.3598272102</v>
      </c>
      <c r="E71" s="5">
        <f>MAX(E58:E66)</f>
        <v>61</v>
      </c>
      <c r="F71" s="5">
        <f>MAX(F58:F66)</f>
        <v>974</v>
      </c>
      <c r="I71" s="8" t="s">
        <v>24</v>
      </c>
      <c r="J71" s="5">
        <f>MAX(J57:J66)</f>
        <v>4692147.9677605899</v>
      </c>
      <c r="K71" s="5">
        <f t="shared" ref="K71:L71" si="14">MAX(K57:K66)</f>
        <v>63</v>
      </c>
      <c r="L71" s="5">
        <f t="shared" si="14"/>
        <v>981</v>
      </c>
      <c r="O71" s="8" t="s">
        <v>24</v>
      </c>
      <c r="P71" s="5">
        <f>MAX(P57:P66)</f>
        <v>4619680.2595078498</v>
      </c>
      <c r="Q71" s="5">
        <f t="shared" ref="Q71:R71" si="15">MAX(Q57:Q66)</f>
        <v>66</v>
      </c>
      <c r="R71" s="5">
        <f t="shared" si="15"/>
        <v>974</v>
      </c>
    </row>
    <row r="81" spans="3:12">
      <c r="C81" s="3">
        <v>0.5</v>
      </c>
      <c r="I81" s="3">
        <v>0.5</v>
      </c>
    </row>
    <row r="82" spans="3:12">
      <c r="D82">
        <v>8000</v>
      </c>
      <c r="J82">
        <v>16000</v>
      </c>
    </row>
    <row r="84" spans="3:12">
      <c r="C84" s="5" t="s">
        <v>4</v>
      </c>
      <c r="D84" s="6" t="s">
        <v>110</v>
      </c>
      <c r="E84" s="5" t="s">
        <v>18</v>
      </c>
      <c r="F84" s="5">
        <v>489632</v>
      </c>
      <c r="I84" s="5" t="s">
        <v>4</v>
      </c>
      <c r="J84" s="6" t="s">
        <v>118</v>
      </c>
      <c r="K84" s="5" t="s">
        <v>18</v>
      </c>
      <c r="L84" s="5">
        <v>845327</v>
      </c>
    </row>
    <row r="85" spans="3:12">
      <c r="C85" s="5" t="s">
        <v>2</v>
      </c>
      <c r="D85" s="5" t="s">
        <v>3</v>
      </c>
      <c r="E85" s="5" t="s">
        <v>13</v>
      </c>
      <c r="F85" s="5" t="s">
        <v>14</v>
      </c>
      <c r="I85" s="5" t="s">
        <v>2</v>
      </c>
      <c r="J85" s="5" t="s">
        <v>3</v>
      </c>
      <c r="K85" s="5" t="s">
        <v>13</v>
      </c>
      <c r="L85" s="5" t="s">
        <v>14</v>
      </c>
    </row>
    <row r="86" spans="3:12">
      <c r="C86" s="5">
        <v>1</v>
      </c>
      <c r="D86" s="5">
        <v>2445724.4918026002</v>
      </c>
      <c r="E86" s="5">
        <v>42</v>
      </c>
      <c r="F86" s="5">
        <v>7989</v>
      </c>
      <c r="I86" s="5">
        <v>1</v>
      </c>
      <c r="J86" s="5">
        <v>2181354.0288976799</v>
      </c>
      <c r="K86" s="5">
        <v>32</v>
      </c>
      <c r="L86" s="5">
        <v>11531</v>
      </c>
    </row>
    <row r="87" spans="3:12">
      <c r="C87" s="5">
        <v>2</v>
      </c>
      <c r="D87" s="5">
        <v>2184123.3882617401</v>
      </c>
      <c r="E87" s="5">
        <v>39</v>
      </c>
      <c r="F87" s="5">
        <v>7981</v>
      </c>
      <c r="I87" s="5">
        <v>2</v>
      </c>
      <c r="J87" s="5">
        <v>2420780.1343067</v>
      </c>
      <c r="K87" s="5">
        <v>39</v>
      </c>
      <c r="L87" s="5">
        <v>11317</v>
      </c>
    </row>
    <row r="88" spans="3:12">
      <c r="C88" s="5">
        <v>3</v>
      </c>
      <c r="D88" s="5">
        <v>2292705.56841886</v>
      </c>
      <c r="E88" s="5">
        <v>36</v>
      </c>
      <c r="F88" s="5">
        <v>7991</v>
      </c>
      <c r="I88" s="5">
        <v>3</v>
      </c>
      <c r="J88" s="5">
        <v>2530051.4950874299</v>
      </c>
      <c r="K88" s="5">
        <v>41</v>
      </c>
      <c r="L88" s="5">
        <v>10929</v>
      </c>
    </row>
    <row r="89" spans="3:12">
      <c r="C89" s="5">
        <v>4</v>
      </c>
      <c r="D89" s="5">
        <v>2685372.3804976</v>
      </c>
      <c r="E89" s="5">
        <v>40</v>
      </c>
      <c r="F89" s="5">
        <v>7990</v>
      </c>
      <c r="I89" s="5">
        <v>4</v>
      </c>
      <c r="J89" s="5">
        <v>2344573.2477571499</v>
      </c>
      <c r="K89" s="5">
        <v>37</v>
      </c>
      <c r="L89" s="5">
        <v>13854</v>
      </c>
    </row>
    <row r="90" spans="3:12">
      <c r="C90" s="5">
        <v>5</v>
      </c>
      <c r="D90" s="5">
        <v>2479329.2268859101</v>
      </c>
      <c r="E90" s="5">
        <v>41</v>
      </c>
      <c r="F90" s="5">
        <v>7929</v>
      </c>
      <c r="I90" s="5">
        <v>5</v>
      </c>
      <c r="J90" s="5">
        <v>2237927.9767835299</v>
      </c>
      <c r="K90" s="5">
        <v>35</v>
      </c>
      <c r="L90" s="5">
        <v>11118</v>
      </c>
    </row>
    <row r="91" spans="3:12">
      <c r="C91" s="5">
        <v>6</v>
      </c>
      <c r="D91" s="5">
        <v>2426939.8991827499</v>
      </c>
      <c r="E91" s="5">
        <v>38</v>
      </c>
      <c r="F91" s="5">
        <v>7985</v>
      </c>
      <c r="I91" s="5">
        <v>6</v>
      </c>
      <c r="J91" s="5">
        <v>2436860.0816046302</v>
      </c>
      <c r="K91" s="5">
        <v>38</v>
      </c>
      <c r="L91" s="5">
        <v>10652</v>
      </c>
    </row>
    <row r="92" spans="3:12">
      <c r="C92" s="5">
        <v>7</v>
      </c>
      <c r="D92" s="5">
        <v>2593515.9359573801</v>
      </c>
      <c r="E92" s="5">
        <v>39</v>
      </c>
      <c r="F92" s="5">
        <v>7978</v>
      </c>
      <c r="I92" s="5">
        <v>7</v>
      </c>
      <c r="J92" s="5">
        <v>2340461.11317319</v>
      </c>
      <c r="K92" s="5">
        <v>36</v>
      </c>
      <c r="L92" s="5">
        <v>11114</v>
      </c>
    </row>
    <row r="93" spans="3:12">
      <c r="C93" s="5">
        <v>8</v>
      </c>
      <c r="D93" s="5">
        <v>2665968.35126362</v>
      </c>
      <c r="E93" s="5">
        <v>42</v>
      </c>
      <c r="F93" s="5">
        <v>7992</v>
      </c>
      <c r="I93" s="5">
        <v>8</v>
      </c>
      <c r="J93" s="5">
        <v>2352113.8528250898</v>
      </c>
      <c r="K93" s="5">
        <v>37</v>
      </c>
      <c r="L93" s="5">
        <v>12205</v>
      </c>
    </row>
    <row r="94" spans="3:12">
      <c r="C94" s="5">
        <v>9</v>
      </c>
      <c r="D94" s="5">
        <v>2471879.0007065102</v>
      </c>
      <c r="E94" s="5">
        <v>42</v>
      </c>
      <c r="F94" s="5">
        <v>7999</v>
      </c>
      <c r="I94" s="5">
        <v>9</v>
      </c>
      <c r="J94" s="5">
        <v>2398565.1554954601</v>
      </c>
      <c r="K94" s="5">
        <v>38</v>
      </c>
      <c r="L94" s="5">
        <v>10843</v>
      </c>
    </row>
    <row r="95" spans="3:12">
      <c r="C95" s="5">
        <v>10</v>
      </c>
      <c r="D95" s="5">
        <v>2546695.1573900101</v>
      </c>
      <c r="E95" s="5">
        <v>40</v>
      </c>
      <c r="F95" s="5">
        <v>7960</v>
      </c>
      <c r="I95" s="5">
        <v>10</v>
      </c>
      <c r="J95" s="5">
        <v>2282309.7258708598</v>
      </c>
      <c r="K95" s="5">
        <v>36</v>
      </c>
      <c r="L95" s="5">
        <v>10824</v>
      </c>
    </row>
    <row r="96" spans="3:12" ht="15">
      <c r="C96" s="5" t="s">
        <v>0</v>
      </c>
      <c r="D96" s="7">
        <f>AVERAGE(D86:D95)</f>
        <v>2479225.3400366982</v>
      </c>
      <c r="E96" s="7">
        <f>AVERAGE(E86:E95)</f>
        <v>39.9</v>
      </c>
      <c r="F96" s="7">
        <f>AVERAGE(F86:F95)</f>
        <v>7979.4</v>
      </c>
      <c r="I96" s="5" t="s">
        <v>0</v>
      </c>
      <c r="J96" s="14">
        <f>AVERAGE(J86:J95)</f>
        <v>2352499.6811801721</v>
      </c>
      <c r="K96" s="7">
        <f>AVERAGE(K86:K95)</f>
        <v>36.9</v>
      </c>
      <c r="L96" s="7">
        <f>AVERAGE(L86:L95)</f>
        <v>11438.7</v>
      </c>
    </row>
    <row r="97" spans="3:12" ht="15">
      <c r="C97" s="5" t="s">
        <v>1</v>
      </c>
      <c r="D97" s="7">
        <f>MEDIAN(D86:D95)</f>
        <v>2475604.1137962099</v>
      </c>
      <c r="E97" s="7">
        <f>MEDIAN(E86:E95)</f>
        <v>40</v>
      </c>
      <c r="F97" s="7">
        <f>MEDIAN(F86:F95)</f>
        <v>7987</v>
      </c>
      <c r="I97" s="5" t="s">
        <v>1</v>
      </c>
      <c r="J97" s="7">
        <f>MEDIAN(J86:J95)</f>
        <v>2348343.5502911201</v>
      </c>
      <c r="K97" s="7">
        <f>MEDIAN(K86:K95)</f>
        <v>37</v>
      </c>
      <c r="L97" s="7">
        <f>MEDIAN(L86:L95)</f>
        <v>11116</v>
      </c>
    </row>
    <row r="98" spans="3:12" ht="15">
      <c r="C98" s="5" t="s">
        <v>6</v>
      </c>
      <c r="D98" s="7">
        <f>STDEV(D86:D95)</f>
        <v>156620.17462637596</v>
      </c>
      <c r="E98" s="7">
        <f>STDEV(E86:E95)</f>
        <v>1.9692073983655907</v>
      </c>
      <c r="F98" s="7">
        <f>STDEV(F86:F95)</f>
        <v>20.640844082654286</v>
      </c>
      <c r="I98" s="5" t="s">
        <v>6</v>
      </c>
      <c r="J98" s="7">
        <f>STDEV(J86:J95)</f>
        <v>101640.77040923825</v>
      </c>
      <c r="K98" s="7">
        <f>STDEV(K86:K95)</f>
        <v>2.4244128727957572</v>
      </c>
      <c r="L98" s="7">
        <f>STDEV(L86:L95)</f>
        <v>958.23356582133283</v>
      </c>
    </row>
    <row r="99" spans="3:12">
      <c r="C99" s="8" t="s">
        <v>23</v>
      </c>
      <c r="D99" s="5">
        <f>MIN(D86:D95)</f>
        <v>2184123.3882617401</v>
      </c>
      <c r="E99" s="5">
        <f t="shared" ref="E99:F99" si="16">MIN(E86:E95)</f>
        <v>36</v>
      </c>
      <c r="F99" s="5">
        <f t="shared" si="16"/>
        <v>7929</v>
      </c>
      <c r="I99" s="8" t="s">
        <v>23</v>
      </c>
      <c r="J99" s="5">
        <f>MIN(J86:J95)</f>
        <v>2181354.0288976799</v>
      </c>
      <c r="K99" s="5">
        <f t="shared" ref="K99:L99" si="17">MIN(K86:K95)</f>
        <v>32</v>
      </c>
      <c r="L99" s="5">
        <f t="shared" si="17"/>
        <v>10652</v>
      </c>
    </row>
    <row r="100" spans="3:12">
      <c r="C100" s="8" t="s">
        <v>24</v>
      </c>
      <c r="D100" s="5">
        <f>MAX(D86:D95)</f>
        <v>2685372.3804976</v>
      </c>
      <c r="E100" s="5">
        <f t="shared" ref="E100:F100" si="18">MAX(E86:E95)</f>
        <v>42</v>
      </c>
      <c r="F100" s="5">
        <f t="shared" si="18"/>
        <v>7999</v>
      </c>
      <c r="I100" s="8" t="s">
        <v>24</v>
      </c>
      <c r="J100" s="5">
        <f>MAX(J86:J95)</f>
        <v>2530051.4950874299</v>
      </c>
      <c r="K100" s="5">
        <f t="shared" ref="K100:L100" si="19">MAX(K86:K95)</f>
        <v>41</v>
      </c>
      <c r="L100" s="5">
        <f t="shared" si="19"/>
        <v>13854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6:AD93"/>
  <sheetViews>
    <sheetView topLeftCell="N64" workbookViewId="0">
      <selection activeCell="Z89" sqref="Z89"/>
    </sheetView>
  </sheetViews>
  <sheetFormatPr defaultRowHeight="14.25"/>
  <sheetData>
    <row r="6" spans="3:13">
      <c r="C6" s="5" t="s">
        <v>4</v>
      </c>
      <c r="D6" s="6" t="s">
        <v>123</v>
      </c>
      <c r="E6" s="5" t="s">
        <v>18</v>
      </c>
      <c r="F6" s="5">
        <v>93512</v>
      </c>
    </row>
    <row r="7" spans="3:13">
      <c r="C7" s="5" t="s">
        <v>2</v>
      </c>
      <c r="D7" s="5" t="s">
        <v>3</v>
      </c>
      <c r="E7" s="5" t="s">
        <v>13</v>
      </c>
      <c r="F7" s="5" t="s">
        <v>14</v>
      </c>
    </row>
    <row r="8" spans="3:13">
      <c r="C8" s="5">
        <v>1</v>
      </c>
      <c r="D8" s="5">
        <v>3903140.42100289</v>
      </c>
      <c r="E8" s="5">
        <v>55</v>
      </c>
      <c r="F8" s="5">
        <v>3</v>
      </c>
    </row>
    <row r="9" spans="3:13">
      <c r="C9" s="5">
        <v>2</v>
      </c>
      <c r="D9" s="5">
        <v>3336945.0963914399</v>
      </c>
      <c r="E9" s="5">
        <v>56</v>
      </c>
      <c r="F9" s="5">
        <v>0</v>
      </c>
      <c r="J9">
        <v>0</v>
      </c>
      <c r="K9">
        <v>5</v>
      </c>
      <c r="L9">
        <v>30</v>
      </c>
      <c r="M9">
        <v>50</v>
      </c>
    </row>
    <row r="10" spans="3:13">
      <c r="C10" s="5">
        <v>3</v>
      </c>
      <c r="D10" s="5">
        <v>4049402.5152814002</v>
      </c>
      <c r="E10" s="5">
        <v>61</v>
      </c>
      <c r="F10" s="5">
        <v>1</v>
      </c>
      <c r="J10">
        <v>4162182.9176515983</v>
      </c>
      <c r="K10">
        <v>4024806.7690081275</v>
      </c>
      <c r="L10">
        <v>3647967.8679313101</v>
      </c>
      <c r="M10">
        <v>3545404.5766236419</v>
      </c>
    </row>
    <row r="11" spans="3:13">
      <c r="C11" s="5">
        <v>4</v>
      </c>
      <c r="D11" s="5">
        <v>4123313.6770185302</v>
      </c>
      <c r="E11" s="5">
        <v>56</v>
      </c>
      <c r="F11" s="5">
        <v>5</v>
      </c>
      <c r="J11">
        <v>4162182.9176515983</v>
      </c>
      <c r="K11">
        <v>4014690.6742781946</v>
      </c>
      <c r="L11">
        <v>4021369.0750992238</v>
      </c>
      <c r="M11">
        <v>3930721.0615913123</v>
      </c>
    </row>
    <row r="12" spans="3:13">
      <c r="C12" s="5">
        <v>5</v>
      </c>
      <c r="D12" s="5">
        <v>3406775.32136048</v>
      </c>
      <c r="E12" s="5">
        <v>56</v>
      </c>
      <c r="F12" s="5">
        <v>0</v>
      </c>
    </row>
    <row r="13" spans="3:13">
      <c r="C13" s="5">
        <v>6</v>
      </c>
      <c r="D13" s="5">
        <v>4380262.0106760599</v>
      </c>
      <c r="E13" s="5">
        <v>60</v>
      </c>
      <c r="F13" s="5">
        <v>4</v>
      </c>
    </row>
    <row r="14" spans="3:13">
      <c r="C14" s="5">
        <v>7</v>
      </c>
      <c r="D14" s="5">
        <v>4276070.6295203501</v>
      </c>
      <c r="E14" s="5">
        <v>56</v>
      </c>
      <c r="F14" s="5">
        <v>2</v>
      </c>
    </row>
    <row r="15" spans="3:13">
      <c r="C15" s="5">
        <v>8</v>
      </c>
      <c r="D15" s="5">
        <v>4509483.60718589</v>
      </c>
      <c r="E15" s="5">
        <v>67</v>
      </c>
      <c r="F15" s="5">
        <v>0</v>
      </c>
    </row>
    <row r="16" spans="3:13">
      <c r="C16" s="5">
        <v>9</v>
      </c>
      <c r="D16" s="5">
        <v>5228721.5577201098</v>
      </c>
      <c r="E16" s="5">
        <v>65</v>
      </c>
      <c r="F16" s="5">
        <v>11</v>
      </c>
    </row>
    <row r="17" spans="3:30">
      <c r="C17" s="5">
        <v>10</v>
      </c>
      <c r="D17" s="5">
        <v>4407714.3403588301</v>
      </c>
      <c r="E17" s="5">
        <v>59</v>
      </c>
      <c r="F17" s="5">
        <v>7</v>
      </c>
    </row>
    <row r="18" spans="3:30" ht="15">
      <c r="C18" s="5" t="s">
        <v>0</v>
      </c>
      <c r="D18" s="7">
        <f>AVERAGE(D8:D17)</f>
        <v>4162182.9176515983</v>
      </c>
      <c r="E18" s="7">
        <f>AVERAGE(E8:E17)</f>
        <v>59.1</v>
      </c>
      <c r="F18" s="7">
        <f>AVERAGE(F8:F17)</f>
        <v>3.3</v>
      </c>
    </row>
    <row r="19" spans="3:30" ht="15">
      <c r="C19" s="5" t="s">
        <v>1</v>
      </c>
      <c r="D19" s="7">
        <f>MEDIAN(D8:D17)</f>
        <v>4199692.1532694399</v>
      </c>
      <c r="E19" s="7">
        <f>MEDIAN(E8:E17)</f>
        <v>57.5</v>
      </c>
      <c r="F19" s="7">
        <f>MEDIAN(F8:F17)</f>
        <v>2.5</v>
      </c>
    </row>
    <row r="20" spans="3:30" ht="15">
      <c r="C20" s="5" t="s">
        <v>6</v>
      </c>
      <c r="D20" s="7">
        <f>STDEV(D8:D17)</f>
        <v>548931.12007130065</v>
      </c>
      <c r="E20" s="7">
        <f>STDEV(E8:E17)</f>
        <v>4.1753243386991299</v>
      </c>
      <c r="F20" s="7">
        <f>STDEV(F8:F17)</f>
        <v>3.591656999213594</v>
      </c>
    </row>
    <row r="21" spans="3:30">
      <c r="C21" s="8" t="s">
        <v>23</v>
      </c>
      <c r="D21" s="5">
        <f>MIN(D8:D17)</f>
        <v>3336945.0963914399</v>
      </c>
      <c r="E21" s="5">
        <f t="shared" ref="E21:F21" si="0">MIN(E8:E17)</f>
        <v>55</v>
      </c>
      <c r="F21" s="5">
        <f t="shared" si="0"/>
        <v>0</v>
      </c>
    </row>
    <row r="22" spans="3:30">
      <c r="C22" s="8" t="s">
        <v>24</v>
      </c>
      <c r="D22" s="5">
        <f>MAX(D8:D17)</f>
        <v>5228721.5577201098</v>
      </c>
      <c r="E22" s="5">
        <f t="shared" ref="E22:F22" si="1">MAX(E8:E17)</f>
        <v>67</v>
      </c>
      <c r="F22" s="5">
        <f t="shared" si="1"/>
        <v>11</v>
      </c>
    </row>
    <row r="24" spans="3:30" ht="15">
      <c r="C24" s="2" t="s">
        <v>11</v>
      </c>
    </row>
    <row r="25" spans="3:30">
      <c r="C25" s="3">
        <v>0.05</v>
      </c>
      <c r="I25" s="3">
        <v>0.3</v>
      </c>
      <c r="O25" s="3">
        <v>0.5</v>
      </c>
      <c r="U25" s="3">
        <v>0.4</v>
      </c>
      <c r="AA25" s="3">
        <v>0.6</v>
      </c>
    </row>
    <row r="28" spans="3:30">
      <c r="C28" s="5" t="s">
        <v>4</v>
      </c>
      <c r="D28" s="6" t="s">
        <v>124</v>
      </c>
      <c r="E28" s="5" t="s">
        <v>18</v>
      </c>
      <c r="F28" s="5">
        <v>79402</v>
      </c>
      <c r="I28" s="5" t="s">
        <v>4</v>
      </c>
      <c r="J28" s="6" t="s">
        <v>126</v>
      </c>
      <c r="K28" s="5" t="s">
        <v>18</v>
      </c>
      <c r="L28" s="5">
        <v>72218</v>
      </c>
      <c r="O28" s="5" t="s">
        <v>4</v>
      </c>
      <c r="P28" s="6" t="s">
        <v>128</v>
      </c>
      <c r="Q28" s="5" t="s">
        <v>18</v>
      </c>
      <c r="R28" s="5">
        <v>76237</v>
      </c>
      <c r="U28" s="5" t="s">
        <v>4</v>
      </c>
      <c r="V28" s="6" t="s">
        <v>137</v>
      </c>
      <c r="W28" s="5" t="s">
        <v>18</v>
      </c>
      <c r="X28" s="5">
        <v>83770</v>
      </c>
      <c r="AA28" s="5" t="s">
        <v>4</v>
      </c>
      <c r="AB28" s="6" t="s">
        <v>138</v>
      </c>
      <c r="AC28" s="5" t="s">
        <v>18</v>
      </c>
      <c r="AD28" s="5">
        <v>72701</v>
      </c>
    </row>
    <row r="29" spans="3:30">
      <c r="C29" s="5" t="s">
        <v>2</v>
      </c>
      <c r="D29" s="5" t="s">
        <v>3</v>
      </c>
      <c r="E29" s="5" t="s">
        <v>13</v>
      </c>
      <c r="F29" s="5" t="s">
        <v>14</v>
      </c>
      <c r="I29" s="5" t="s">
        <v>2</v>
      </c>
      <c r="J29" s="5" t="s">
        <v>3</v>
      </c>
      <c r="K29" s="5" t="s">
        <v>13</v>
      </c>
      <c r="L29" s="5" t="s">
        <v>14</v>
      </c>
      <c r="O29" s="5" t="s">
        <v>2</v>
      </c>
      <c r="P29" s="5" t="s">
        <v>3</v>
      </c>
      <c r="Q29" s="5" t="s">
        <v>13</v>
      </c>
      <c r="R29" s="5" t="s">
        <v>14</v>
      </c>
      <c r="U29" s="5" t="s">
        <v>2</v>
      </c>
      <c r="V29" s="5" t="s">
        <v>3</v>
      </c>
      <c r="W29" s="5" t="s">
        <v>13</v>
      </c>
      <c r="X29" s="5" t="s">
        <v>14</v>
      </c>
      <c r="AA29" s="5" t="s">
        <v>2</v>
      </c>
      <c r="AB29" s="5" t="s">
        <v>3</v>
      </c>
      <c r="AC29" s="5" t="s">
        <v>13</v>
      </c>
      <c r="AD29" s="5" t="s">
        <v>14</v>
      </c>
    </row>
    <row r="30" spans="3:30">
      <c r="C30" s="5">
        <v>1</v>
      </c>
      <c r="D30" s="5">
        <v>4737985.9514655704</v>
      </c>
      <c r="E30" s="5">
        <v>66</v>
      </c>
      <c r="F30" s="5">
        <v>1</v>
      </c>
      <c r="I30" s="5">
        <v>1</v>
      </c>
      <c r="J30" s="5">
        <v>3485366.51576469</v>
      </c>
      <c r="K30" s="5">
        <v>50</v>
      </c>
      <c r="L30" s="5">
        <v>993</v>
      </c>
      <c r="O30" s="5">
        <v>1</v>
      </c>
      <c r="P30" s="5">
        <v>3273830.2985274498</v>
      </c>
      <c r="Q30" s="5">
        <v>48</v>
      </c>
      <c r="R30" s="5">
        <v>993</v>
      </c>
      <c r="U30" s="5">
        <v>1</v>
      </c>
      <c r="V30" s="5">
        <v>3870876.7683725799</v>
      </c>
      <c r="W30" s="5">
        <v>53</v>
      </c>
      <c r="X30" s="5">
        <v>998</v>
      </c>
      <c r="AA30" s="5">
        <v>1</v>
      </c>
      <c r="AB30" s="5">
        <v>3901600.0705607901</v>
      </c>
      <c r="AC30" s="5">
        <v>52</v>
      </c>
      <c r="AD30" s="5">
        <v>995</v>
      </c>
    </row>
    <row r="31" spans="3:30">
      <c r="C31" s="5">
        <v>2</v>
      </c>
      <c r="D31" s="5">
        <v>3870764.9109681901</v>
      </c>
      <c r="E31" s="5">
        <v>53</v>
      </c>
      <c r="F31" s="5">
        <v>995</v>
      </c>
      <c r="I31" s="5">
        <v>2</v>
      </c>
      <c r="J31" s="5">
        <v>4707901.1206408497</v>
      </c>
      <c r="K31" s="5">
        <v>60</v>
      </c>
      <c r="L31" s="5">
        <v>6</v>
      </c>
      <c r="O31" s="5">
        <v>2</v>
      </c>
      <c r="P31" s="5">
        <v>3209279.6310091498</v>
      </c>
      <c r="Q31" s="5">
        <v>47</v>
      </c>
      <c r="R31" s="5">
        <v>901</v>
      </c>
      <c r="U31" s="5">
        <v>2</v>
      </c>
      <c r="V31" s="5">
        <v>4074574.8066400602</v>
      </c>
      <c r="W31" s="5">
        <v>56</v>
      </c>
      <c r="X31" s="5">
        <v>999</v>
      </c>
      <c r="AA31" s="5">
        <v>2</v>
      </c>
      <c r="AB31" s="5">
        <v>3455576.0398966898</v>
      </c>
      <c r="AC31" s="5">
        <v>47</v>
      </c>
      <c r="AD31" s="5">
        <v>998</v>
      </c>
    </row>
    <row r="32" spans="3:30">
      <c r="C32" s="5">
        <v>3</v>
      </c>
      <c r="D32" s="5">
        <v>3538905.79791776</v>
      </c>
      <c r="E32" s="5">
        <v>51</v>
      </c>
      <c r="F32" s="5">
        <v>5</v>
      </c>
      <c r="I32" s="5">
        <v>3</v>
      </c>
      <c r="J32" s="5">
        <v>3591850.7670100802</v>
      </c>
      <c r="K32" s="5">
        <v>54</v>
      </c>
      <c r="L32" s="5">
        <v>989</v>
      </c>
      <c r="O32" s="5">
        <v>3</v>
      </c>
      <c r="P32" s="5">
        <v>3733605.5011779298</v>
      </c>
      <c r="Q32" s="5">
        <v>51</v>
      </c>
      <c r="R32" s="5">
        <v>999</v>
      </c>
      <c r="U32" s="5">
        <v>3</v>
      </c>
      <c r="V32" s="5">
        <v>3313651.1201799298</v>
      </c>
      <c r="W32" s="5">
        <v>48</v>
      </c>
      <c r="X32" s="5">
        <v>999</v>
      </c>
      <c r="AA32" s="5">
        <v>3</v>
      </c>
      <c r="AB32" s="5">
        <v>3885591.0190090202</v>
      </c>
      <c r="AC32" s="5">
        <v>54</v>
      </c>
      <c r="AD32" s="5">
        <v>951</v>
      </c>
    </row>
    <row r="33" spans="3:30">
      <c r="C33" s="5">
        <v>4</v>
      </c>
      <c r="D33" s="5">
        <v>3759086.1225453499</v>
      </c>
      <c r="E33" s="5">
        <v>54</v>
      </c>
      <c r="F33" s="5">
        <v>3</v>
      </c>
      <c r="I33" s="5">
        <v>4</v>
      </c>
      <c r="J33" s="5">
        <v>3638606.4556375202</v>
      </c>
      <c r="K33" s="5">
        <v>52</v>
      </c>
      <c r="L33" s="5">
        <v>982</v>
      </c>
      <c r="O33" s="5">
        <v>4</v>
      </c>
      <c r="P33" s="5">
        <v>3535636.9603299699</v>
      </c>
      <c r="Q33" s="5">
        <v>55</v>
      </c>
      <c r="R33" s="5">
        <v>1000</v>
      </c>
      <c r="U33" s="5">
        <v>4</v>
      </c>
      <c r="V33" s="5">
        <v>3738158.7508989698</v>
      </c>
      <c r="W33" s="5">
        <v>49</v>
      </c>
      <c r="X33" s="5">
        <v>997</v>
      </c>
      <c r="AA33" s="5">
        <v>4</v>
      </c>
      <c r="AB33" s="5">
        <v>3461890.1577323298</v>
      </c>
      <c r="AC33" s="5">
        <v>46</v>
      </c>
      <c r="AD33" s="5">
        <v>966</v>
      </c>
    </row>
    <row r="34" spans="3:30">
      <c r="C34" s="5">
        <v>5</v>
      </c>
      <c r="D34" s="5">
        <v>3905896.54176305</v>
      </c>
      <c r="E34" s="5">
        <v>53</v>
      </c>
      <c r="F34" s="5">
        <v>994</v>
      </c>
      <c r="I34" s="5">
        <v>5</v>
      </c>
      <c r="J34" s="5">
        <v>3706037.76245536</v>
      </c>
      <c r="K34" s="5">
        <v>59</v>
      </c>
      <c r="L34" s="5">
        <v>0</v>
      </c>
      <c r="O34" s="5">
        <v>5</v>
      </c>
      <c r="P34" s="5">
        <v>3344573.0235813502</v>
      </c>
      <c r="Q34" s="5">
        <v>50</v>
      </c>
      <c r="R34" s="5">
        <v>994</v>
      </c>
      <c r="U34" s="5">
        <v>5</v>
      </c>
      <c r="V34" s="5">
        <v>3337865.2935684598</v>
      </c>
      <c r="W34" s="5">
        <v>50</v>
      </c>
      <c r="X34" s="5">
        <v>982</v>
      </c>
      <c r="AA34" s="5">
        <v>5</v>
      </c>
      <c r="AB34" s="5">
        <v>3468701.07382371</v>
      </c>
      <c r="AC34" s="5">
        <v>49</v>
      </c>
      <c r="AD34" s="5">
        <v>888</v>
      </c>
    </row>
    <row r="35" spans="3:30">
      <c r="C35" s="5">
        <v>6</v>
      </c>
      <c r="D35" s="5">
        <v>4208851.5185932303</v>
      </c>
      <c r="E35" s="5">
        <v>56</v>
      </c>
      <c r="F35" s="5">
        <v>992</v>
      </c>
      <c r="I35" s="5">
        <v>6</v>
      </c>
      <c r="J35" s="5">
        <v>2974620.04375483</v>
      </c>
      <c r="K35" s="5">
        <v>49</v>
      </c>
      <c r="L35" s="5">
        <v>997</v>
      </c>
      <c r="O35" s="5">
        <v>6</v>
      </c>
      <c r="P35" s="5">
        <v>3342404.8752958002</v>
      </c>
      <c r="Q35" s="5">
        <v>50</v>
      </c>
      <c r="R35" s="5">
        <v>998</v>
      </c>
      <c r="U35" s="5">
        <v>6</v>
      </c>
      <c r="V35" s="5">
        <v>3153480.7210889901</v>
      </c>
      <c r="W35" s="5">
        <v>47</v>
      </c>
      <c r="X35" s="5">
        <v>999</v>
      </c>
      <c r="AA35" s="5">
        <v>6</v>
      </c>
      <c r="AB35" s="5">
        <v>3189435.8598579001</v>
      </c>
      <c r="AC35" s="5">
        <v>47</v>
      </c>
      <c r="AD35" s="5">
        <v>994</v>
      </c>
    </row>
    <row r="36" spans="3:30">
      <c r="C36" s="5">
        <v>7</v>
      </c>
      <c r="D36" s="5">
        <v>3904574.3382871202</v>
      </c>
      <c r="E36" s="5">
        <v>58</v>
      </c>
      <c r="F36" s="5">
        <v>1</v>
      </c>
      <c r="I36" s="5">
        <v>7</v>
      </c>
      <c r="J36" s="5">
        <v>3426338.9433676</v>
      </c>
      <c r="K36" s="5">
        <v>51</v>
      </c>
      <c r="L36" s="5">
        <v>995</v>
      </c>
      <c r="O36" s="5">
        <v>7</v>
      </c>
      <c r="P36" s="5">
        <v>3797566.8297877102</v>
      </c>
      <c r="Q36" s="5">
        <v>54</v>
      </c>
      <c r="R36" s="5">
        <v>5</v>
      </c>
      <c r="U36" s="5">
        <v>7</v>
      </c>
      <c r="V36" s="5">
        <v>3117776.0382194398</v>
      </c>
      <c r="W36" s="5">
        <v>46</v>
      </c>
      <c r="X36" s="5">
        <v>1000</v>
      </c>
      <c r="AA36" s="5">
        <v>7</v>
      </c>
      <c r="AB36" s="5">
        <v>3336335.2288752799</v>
      </c>
      <c r="AC36" s="5">
        <v>56</v>
      </c>
      <c r="AD36" s="5">
        <v>0</v>
      </c>
    </row>
    <row r="37" spans="3:30">
      <c r="C37" s="5">
        <v>8</v>
      </c>
      <c r="D37" s="5">
        <v>4866701.8216318199</v>
      </c>
      <c r="E37" s="5">
        <v>69</v>
      </c>
      <c r="F37" s="5">
        <v>0</v>
      </c>
      <c r="I37" s="5">
        <v>8</v>
      </c>
      <c r="J37" s="5">
        <v>3777192.6503020199</v>
      </c>
      <c r="K37" s="5">
        <v>50</v>
      </c>
      <c r="L37" s="5">
        <v>999</v>
      </c>
      <c r="O37" s="5">
        <v>8</v>
      </c>
      <c r="P37" s="5">
        <v>3559834.9832339701</v>
      </c>
      <c r="Q37" s="5">
        <v>51</v>
      </c>
      <c r="R37" s="5">
        <v>992</v>
      </c>
      <c r="U37" s="5">
        <v>8</v>
      </c>
      <c r="V37" s="5">
        <v>3267203.0549742999</v>
      </c>
      <c r="W37" s="5">
        <v>50</v>
      </c>
      <c r="X37" s="5">
        <v>998</v>
      </c>
      <c r="AA37" s="5">
        <v>8</v>
      </c>
      <c r="AB37" s="5">
        <v>3847406.9769540201</v>
      </c>
      <c r="AC37" s="5">
        <v>53</v>
      </c>
      <c r="AD37" s="5">
        <v>988</v>
      </c>
    </row>
    <row r="38" spans="3:30">
      <c r="C38" s="5">
        <v>9</v>
      </c>
      <c r="D38" s="5">
        <v>3475643.9904526598</v>
      </c>
      <c r="E38" s="5">
        <v>50</v>
      </c>
      <c r="F38" s="5">
        <v>962</v>
      </c>
      <c r="I38" s="5">
        <v>9</v>
      </c>
      <c r="J38" s="5">
        <v>3172701.19299389</v>
      </c>
      <c r="K38" s="5">
        <v>51</v>
      </c>
      <c r="L38" s="5">
        <v>999</v>
      </c>
      <c r="O38" s="5">
        <v>9</v>
      </c>
      <c r="P38" s="5">
        <v>4013959.5788754001</v>
      </c>
      <c r="Q38" s="5">
        <v>53</v>
      </c>
      <c r="R38" s="5">
        <v>998</v>
      </c>
      <c r="U38" s="5">
        <v>9</v>
      </c>
      <c r="V38" s="5">
        <v>3734317.8129036501</v>
      </c>
      <c r="W38" s="5">
        <v>56</v>
      </c>
      <c r="X38" s="5">
        <v>997</v>
      </c>
      <c r="AA38" s="5">
        <v>9</v>
      </c>
      <c r="AB38" s="5">
        <v>3969650.8289454998</v>
      </c>
      <c r="AC38" s="5">
        <v>54</v>
      </c>
      <c r="AD38" s="5">
        <v>999</v>
      </c>
    </row>
    <row r="39" spans="3:30">
      <c r="C39" s="5">
        <v>10</v>
      </c>
      <c r="D39" s="5">
        <v>3979656.6964565301</v>
      </c>
      <c r="E39" s="5">
        <v>53</v>
      </c>
      <c r="F39" s="5">
        <v>999</v>
      </c>
      <c r="I39" s="5">
        <v>10</v>
      </c>
      <c r="J39" s="5">
        <v>3999063.2273862599</v>
      </c>
      <c r="K39" s="5">
        <v>56</v>
      </c>
      <c r="L39" s="5">
        <v>999</v>
      </c>
      <c r="O39" s="5">
        <v>10</v>
      </c>
      <c r="P39" s="5">
        <v>3643354.0844176901</v>
      </c>
      <c r="Q39" s="5">
        <v>52</v>
      </c>
      <c r="R39" s="5">
        <v>1000</v>
      </c>
      <c r="U39" s="5">
        <v>10</v>
      </c>
      <c r="V39" s="5">
        <v>3308750.1845047702</v>
      </c>
      <c r="W39" s="5">
        <v>49</v>
      </c>
      <c r="X39" s="5">
        <v>988</v>
      </c>
      <c r="AA39" s="5">
        <v>10</v>
      </c>
      <c r="AB39" s="5">
        <v>3369923.3512556502</v>
      </c>
      <c r="AC39" s="5">
        <v>49</v>
      </c>
      <c r="AD39" s="5">
        <v>983</v>
      </c>
    </row>
    <row r="40" spans="3:30" ht="15">
      <c r="C40" s="5" t="s">
        <v>0</v>
      </c>
      <c r="D40" s="7">
        <f>AVERAGE(D30:D39)</f>
        <v>4024806.7690081275</v>
      </c>
      <c r="E40" s="7">
        <f>AVERAGE(E30:E39)</f>
        <v>56.3</v>
      </c>
      <c r="F40" s="7">
        <f>AVERAGE(F30:F39)</f>
        <v>495.2</v>
      </c>
      <c r="I40" s="5" t="s">
        <v>0</v>
      </c>
      <c r="J40" s="7">
        <f>AVERAGE(J30:J39)</f>
        <v>3647967.8679313101</v>
      </c>
      <c r="K40" s="7">
        <f>AVERAGE(K30:K39)</f>
        <v>53.2</v>
      </c>
      <c r="L40" s="7">
        <f>AVERAGE(L30:L39)</f>
        <v>795.9</v>
      </c>
      <c r="O40" s="5" t="s">
        <v>0</v>
      </c>
      <c r="P40" s="7">
        <f>AVERAGE(P30:P39)</f>
        <v>3545404.5766236419</v>
      </c>
      <c r="Q40" s="7">
        <f>AVERAGE(Q30:Q39)</f>
        <v>51.1</v>
      </c>
      <c r="R40" s="7">
        <f>AVERAGE(R30:R39)</f>
        <v>888</v>
      </c>
      <c r="U40" s="5" t="s">
        <v>0</v>
      </c>
      <c r="V40" s="7">
        <f>AVERAGE(V30:V39)</f>
        <v>3491665.4551351154</v>
      </c>
      <c r="W40" s="7">
        <f>AVERAGE(W30:W39)</f>
        <v>50.4</v>
      </c>
      <c r="X40" s="7">
        <f>AVERAGE(X30:X39)</f>
        <v>995.7</v>
      </c>
      <c r="AA40" s="5" t="s">
        <v>0</v>
      </c>
      <c r="AB40" s="7">
        <f>AVERAGE(AB30:AB39)</f>
        <v>3588611.0606910894</v>
      </c>
      <c r="AC40" s="7">
        <f>AVERAGE(AC30:AC39)</f>
        <v>50.7</v>
      </c>
      <c r="AD40" s="7">
        <f>AVERAGE(AD30:AD39)</f>
        <v>876.2</v>
      </c>
    </row>
    <row r="41" spans="3:30" ht="15">
      <c r="C41" s="5" t="s">
        <v>1</v>
      </c>
      <c r="D41" s="7">
        <f>MEDIAN(D30:D39)</f>
        <v>3905235.4400250851</v>
      </c>
      <c r="E41" s="7">
        <f>MEDIAN(E30:E39)</f>
        <v>53.5</v>
      </c>
      <c r="F41" s="7">
        <f>MEDIAN(F30:F39)</f>
        <v>483.5</v>
      </c>
      <c r="I41" s="5" t="s">
        <v>1</v>
      </c>
      <c r="J41" s="7">
        <f>MEDIAN(J30:J39)</f>
        <v>3615228.6113237999</v>
      </c>
      <c r="K41" s="7">
        <f>MEDIAN(K30:K39)</f>
        <v>51.5</v>
      </c>
      <c r="L41" s="7">
        <f>MEDIAN(L30:L39)</f>
        <v>994</v>
      </c>
      <c r="O41" s="5" t="s">
        <v>1</v>
      </c>
      <c r="P41" s="7">
        <f>MEDIAN(P30:P39)</f>
        <v>3547735.97178197</v>
      </c>
      <c r="Q41" s="7">
        <f>MEDIAN(Q30:Q39)</f>
        <v>51</v>
      </c>
      <c r="R41" s="7">
        <f>MEDIAN(R30:R39)</f>
        <v>996</v>
      </c>
      <c r="U41" s="5" t="s">
        <v>1</v>
      </c>
      <c r="V41" s="7">
        <f>MEDIAN(V30:V39)</f>
        <v>3325758.2068741946</v>
      </c>
      <c r="W41" s="7">
        <f>MEDIAN(W30:W39)</f>
        <v>49.5</v>
      </c>
      <c r="X41" s="7">
        <f>MEDIAN(X30:X39)</f>
        <v>998</v>
      </c>
      <c r="AA41" s="5" t="s">
        <v>1</v>
      </c>
      <c r="AB41" s="7">
        <f>MEDIAN(AB30:AB39)</f>
        <v>3465295.6157780197</v>
      </c>
      <c r="AC41" s="7">
        <f>MEDIAN(AC30:AC39)</f>
        <v>50.5</v>
      </c>
      <c r="AD41" s="7">
        <f>MEDIAN(AD30:AD39)</f>
        <v>985.5</v>
      </c>
    </row>
    <row r="42" spans="3:30" ht="15">
      <c r="C42" s="5" t="s">
        <v>6</v>
      </c>
      <c r="D42" s="7">
        <f>STDEV(D30:D39)</f>
        <v>461150.03239571175</v>
      </c>
      <c r="E42" s="7">
        <f>STDEV(E30:E39)</f>
        <v>6.3604681868204791</v>
      </c>
      <c r="F42" s="7">
        <f>STDEV(F30:F39)</f>
        <v>519.97602508833677</v>
      </c>
      <c r="I42" s="5" t="s">
        <v>6</v>
      </c>
      <c r="J42" s="7">
        <f>STDEV(J30:J39)</f>
        <v>474326.26584965596</v>
      </c>
      <c r="K42" s="7">
        <f>STDEV(K30:K39)</f>
        <v>3.9101008796307144</v>
      </c>
      <c r="L42" s="7">
        <f>STDEV(L30:L39)</f>
        <v>417.93126760801766</v>
      </c>
      <c r="O42" s="5" t="s">
        <v>6</v>
      </c>
      <c r="P42" s="7">
        <f>STDEV(P30:P39)</f>
        <v>257492.5431764955</v>
      </c>
      <c r="Q42" s="7">
        <f>STDEV(Q30:Q39)</f>
        <v>2.5144029554194809</v>
      </c>
      <c r="R42" s="7">
        <f>STDEV(R30:R39)</f>
        <v>311.72352422548346</v>
      </c>
      <c r="U42" s="5" t="s">
        <v>6</v>
      </c>
      <c r="V42" s="7">
        <f>STDEV(V30:V39)</f>
        <v>332761.3112916656</v>
      </c>
      <c r="W42" s="7">
        <f>STDEV(W30:W39)</f>
        <v>3.5023801430836525</v>
      </c>
      <c r="X42" s="7">
        <f>STDEV(X30:X39)</f>
        <v>5.8887840661530273</v>
      </c>
      <c r="AA42" s="5" t="s">
        <v>6</v>
      </c>
      <c r="AB42" s="7">
        <f>STDEV(AB30:AB39)</f>
        <v>282305.78509819217</v>
      </c>
      <c r="AC42" s="7">
        <f>STDEV(AC30:AC39)</f>
        <v>3.5292429153510469</v>
      </c>
      <c r="AD42" s="7">
        <f>STDEV(AD30:AD39)</f>
        <v>309.71951468672057</v>
      </c>
    </row>
    <row r="43" spans="3:30">
      <c r="C43" s="8" t="s">
        <v>23</v>
      </c>
      <c r="D43" s="5">
        <f>MIN(D30:D39)</f>
        <v>3475643.9904526598</v>
      </c>
      <c r="E43" s="5">
        <f t="shared" ref="E43:F43" si="2">MIN(E30:E39)</f>
        <v>50</v>
      </c>
      <c r="F43" s="5">
        <f t="shared" si="2"/>
        <v>0</v>
      </c>
      <c r="I43" s="8" t="s">
        <v>23</v>
      </c>
      <c r="J43" s="5">
        <f>MIN(J30:J39)</f>
        <v>2974620.04375483</v>
      </c>
      <c r="K43" s="5">
        <f t="shared" ref="K43:L43" si="3">MIN(K30:K39)</f>
        <v>49</v>
      </c>
      <c r="L43" s="5">
        <f t="shared" si="3"/>
        <v>0</v>
      </c>
      <c r="O43" s="8" t="s">
        <v>23</v>
      </c>
      <c r="P43" s="5">
        <f>MIN(P30:P39)</f>
        <v>3209279.6310091498</v>
      </c>
      <c r="Q43" s="5">
        <f t="shared" ref="Q43:R43" si="4">MIN(Q30:Q39)</f>
        <v>47</v>
      </c>
      <c r="R43" s="5">
        <f t="shared" si="4"/>
        <v>5</v>
      </c>
      <c r="U43" s="8" t="s">
        <v>23</v>
      </c>
      <c r="V43" s="5">
        <f>MIN(V30:V39)</f>
        <v>3117776.0382194398</v>
      </c>
      <c r="W43" s="5">
        <f t="shared" ref="W43:X43" si="5">MIN(W30:W39)</f>
        <v>46</v>
      </c>
      <c r="X43" s="5">
        <f t="shared" si="5"/>
        <v>982</v>
      </c>
      <c r="AA43" s="8" t="s">
        <v>23</v>
      </c>
      <c r="AB43" s="5">
        <f>MIN(AB30:AB39)</f>
        <v>3189435.8598579001</v>
      </c>
      <c r="AC43" s="5">
        <f t="shared" ref="AC43:AD43" si="6">MIN(AC30:AC39)</f>
        <v>46</v>
      </c>
      <c r="AD43" s="5">
        <f t="shared" si="6"/>
        <v>0</v>
      </c>
    </row>
    <row r="44" spans="3:30">
      <c r="C44" s="8" t="s">
        <v>24</v>
      </c>
      <c r="D44" s="5">
        <f>MAX(D30:D39)</f>
        <v>4866701.8216318199</v>
      </c>
      <c r="E44" s="5">
        <f t="shared" ref="E44:F44" si="7">MAX(E30:E39)</f>
        <v>69</v>
      </c>
      <c r="F44" s="5">
        <f t="shared" si="7"/>
        <v>999</v>
      </c>
      <c r="I44" s="8" t="s">
        <v>24</v>
      </c>
      <c r="J44" s="5">
        <f>MAX(J30:J39)</f>
        <v>4707901.1206408497</v>
      </c>
      <c r="K44" s="5">
        <f t="shared" ref="K44:L44" si="8">MAX(K30:K39)</f>
        <v>60</v>
      </c>
      <c r="L44" s="5">
        <f t="shared" si="8"/>
        <v>999</v>
      </c>
      <c r="O44" s="8" t="s">
        <v>24</v>
      </c>
      <c r="P44" s="5">
        <f>MAX(P30:P39)</f>
        <v>4013959.5788754001</v>
      </c>
      <c r="Q44" s="5">
        <f t="shared" ref="Q44:R44" si="9">MAX(Q30:Q39)</f>
        <v>55</v>
      </c>
      <c r="R44" s="5">
        <f t="shared" si="9"/>
        <v>1000</v>
      </c>
      <c r="U44" s="8" t="s">
        <v>24</v>
      </c>
      <c r="V44" s="5">
        <f>MAX(V30:V39)</f>
        <v>4074574.8066400602</v>
      </c>
      <c r="W44" s="5">
        <f t="shared" ref="W44:X44" si="10">MAX(W30:W39)</f>
        <v>56</v>
      </c>
      <c r="X44" s="5">
        <f t="shared" si="10"/>
        <v>1000</v>
      </c>
      <c r="AA44" s="8" t="s">
        <v>24</v>
      </c>
      <c r="AB44" s="5">
        <f>MAX(AB30:AB39)</f>
        <v>3969650.8289454998</v>
      </c>
      <c r="AC44" s="5">
        <f t="shared" ref="AC44:AD44" si="11">MAX(AC30:AC39)</f>
        <v>56</v>
      </c>
      <c r="AD44" s="5">
        <f t="shared" si="11"/>
        <v>999</v>
      </c>
    </row>
    <row r="47" spans="3:30" ht="15">
      <c r="C47" s="2" t="s">
        <v>12</v>
      </c>
    </row>
    <row r="48" spans="3:30">
      <c r="C48" s="3">
        <v>0.05</v>
      </c>
      <c r="I48" s="3">
        <v>0.3</v>
      </c>
      <c r="O48" s="3">
        <v>0.5</v>
      </c>
    </row>
    <row r="51" spans="3:18">
      <c r="C51" s="5" t="s">
        <v>4</v>
      </c>
      <c r="D51" s="6" t="s">
        <v>125</v>
      </c>
      <c r="E51" s="5" t="s">
        <v>18</v>
      </c>
      <c r="F51" s="5">
        <v>81069</v>
      </c>
      <c r="I51" s="5" t="s">
        <v>4</v>
      </c>
      <c r="J51" s="6" t="s">
        <v>127</v>
      </c>
      <c r="K51" s="5" t="s">
        <v>18</v>
      </c>
      <c r="L51" s="5">
        <v>82199</v>
      </c>
      <c r="O51" s="5" t="s">
        <v>4</v>
      </c>
      <c r="P51" s="6" t="s">
        <v>129</v>
      </c>
      <c r="Q51" s="5" t="s">
        <v>18</v>
      </c>
      <c r="R51" s="5">
        <v>77483</v>
      </c>
    </row>
    <row r="52" spans="3:18">
      <c r="C52" s="5" t="s">
        <v>2</v>
      </c>
      <c r="D52" s="5" t="s">
        <v>3</v>
      </c>
      <c r="E52" s="5" t="s">
        <v>13</v>
      </c>
      <c r="F52" s="5" t="s">
        <v>14</v>
      </c>
      <c r="I52" s="5" t="s">
        <v>2</v>
      </c>
      <c r="J52" s="5" t="s">
        <v>3</v>
      </c>
      <c r="K52" s="5" t="s">
        <v>13</v>
      </c>
      <c r="L52" s="5" t="s">
        <v>14</v>
      </c>
      <c r="O52" s="5" t="s">
        <v>2</v>
      </c>
      <c r="P52" s="5" t="s">
        <v>3</v>
      </c>
      <c r="Q52" s="5" t="s">
        <v>13</v>
      </c>
      <c r="R52" s="5" t="s">
        <v>14</v>
      </c>
    </row>
    <row r="53" spans="3:18">
      <c r="C53" s="5">
        <v>1</v>
      </c>
      <c r="D53" s="5">
        <v>3785631.1580303102</v>
      </c>
      <c r="E53" s="5">
        <v>54</v>
      </c>
      <c r="F53" s="5">
        <v>3</v>
      </c>
      <c r="I53" s="5">
        <v>1</v>
      </c>
      <c r="J53" s="5">
        <v>4193187.3662793501</v>
      </c>
      <c r="K53" s="5">
        <v>62</v>
      </c>
      <c r="L53" s="5">
        <v>2</v>
      </c>
      <c r="O53" s="5">
        <v>1</v>
      </c>
      <c r="P53" s="5">
        <v>3353040.7790331501</v>
      </c>
      <c r="Q53" s="5">
        <v>47</v>
      </c>
      <c r="R53" s="5">
        <v>985</v>
      </c>
    </row>
    <row r="54" spans="3:18">
      <c r="C54" s="5">
        <v>2</v>
      </c>
      <c r="D54" s="5">
        <v>4277533.7488197703</v>
      </c>
      <c r="E54" s="5">
        <v>59</v>
      </c>
      <c r="F54" s="5">
        <v>995</v>
      </c>
      <c r="I54" s="5">
        <v>2</v>
      </c>
      <c r="J54" s="5">
        <v>4002118.5985727701</v>
      </c>
      <c r="K54" s="5">
        <v>54</v>
      </c>
      <c r="L54" s="5">
        <v>2</v>
      </c>
      <c r="O54" s="5">
        <v>2</v>
      </c>
      <c r="P54" s="5">
        <v>3909416.8917144602</v>
      </c>
      <c r="Q54" s="5">
        <v>62</v>
      </c>
      <c r="R54" s="5">
        <v>1</v>
      </c>
    </row>
    <row r="55" spans="3:18">
      <c r="C55" s="5">
        <v>3</v>
      </c>
      <c r="D55" s="5">
        <v>3978853.3426230601</v>
      </c>
      <c r="E55" s="5">
        <v>51</v>
      </c>
      <c r="F55" s="5">
        <v>937</v>
      </c>
      <c r="I55" s="5">
        <v>3</v>
      </c>
      <c r="J55" s="5">
        <v>3559863.7596906601</v>
      </c>
      <c r="K55" s="5">
        <v>58</v>
      </c>
      <c r="L55" s="5">
        <v>0</v>
      </c>
      <c r="O55" s="5">
        <v>3</v>
      </c>
      <c r="P55" s="5">
        <v>3857810.7114220401</v>
      </c>
      <c r="Q55" s="5">
        <v>51</v>
      </c>
      <c r="R55" s="5">
        <v>448</v>
      </c>
    </row>
    <row r="56" spans="3:18">
      <c r="C56" s="5">
        <v>4</v>
      </c>
      <c r="D56" s="5">
        <v>4673487.2683762498</v>
      </c>
      <c r="E56" s="5">
        <v>59</v>
      </c>
      <c r="F56" s="5">
        <v>638</v>
      </c>
      <c r="I56" s="5">
        <v>4</v>
      </c>
      <c r="J56" s="5">
        <v>3874110.20884773</v>
      </c>
      <c r="K56" s="5">
        <v>59</v>
      </c>
      <c r="L56" s="5">
        <v>1</v>
      </c>
      <c r="O56" s="5">
        <v>4</v>
      </c>
      <c r="P56" s="5">
        <v>3611263.2894247002</v>
      </c>
      <c r="Q56" s="5">
        <v>58</v>
      </c>
      <c r="R56" s="5">
        <v>0</v>
      </c>
    </row>
    <row r="57" spans="3:18">
      <c r="C57" s="5">
        <v>5</v>
      </c>
      <c r="D57" s="5">
        <v>3580250.4424524801</v>
      </c>
      <c r="E57" s="5">
        <v>53</v>
      </c>
      <c r="F57" s="5">
        <v>943</v>
      </c>
      <c r="I57" s="5">
        <v>5</v>
      </c>
      <c r="J57" s="5">
        <v>4000746.5701586301</v>
      </c>
      <c r="K57" s="5">
        <v>56</v>
      </c>
      <c r="L57" s="5">
        <v>3</v>
      </c>
      <c r="O57" s="5">
        <v>5</v>
      </c>
      <c r="P57" s="5">
        <v>4032143.51094916</v>
      </c>
      <c r="Q57" s="5">
        <v>53</v>
      </c>
      <c r="R57" s="5">
        <v>75</v>
      </c>
    </row>
    <row r="58" spans="3:18">
      <c r="C58" s="5">
        <v>6</v>
      </c>
      <c r="D58" s="5">
        <v>3764080.93992239</v>
      </c>
      <c r="E58" s="5">
        <v>55</v>
      </c>
      <c r="F58" s="5">
        <v>1</v>
      </c>
      <c r="I58" s="5">
        <v>6</v>
      </c>
      <c r="J58" s="5">
        <v>3668212.83079512</v>
      </c>
      <c r="K58" s="5">
        <v>60</v>
      </c>
      <c r="L58" s="5">
        <v>0</v>
      </c>
      <c r="O58" s="5">
        <v>6</v>
      </c>
      <c r="P58" s="5">
        <v>3916270.2520919899</v>
      </c>
      <c r="Q58" s="5">
        <v>56</v>
      </c>
      <c r="R58" s="5">
        <v>901</v>
      </c>
    </row>
    <row r="59" spans="3:18">
      <c r="C59" s="5">
        <v>7</v>
      </c>
      <c r="D59" s="5">
        <v>4072794.77831259</v>
      </c>
      <c r="E59" s="5">
        <v>55</v>
      </c>
      <c r="F59" s="5">
        <v>856</v>
      </c>
      <c r="I59" s="5">
        <v>7</v>
      </c>
      <c r="J59" s="5">
        <v>4526824.3169905497</v>
      </c>
      <c r="K59" s="5">
        <v>59</v>
      </c>
      <c r="L59" s="5">
        <v>666</v>
      </c>
      <c r="O59" s="5">
        <v>7</v>
      </c>
      <c r="P59" s="5">
        <v>3797991.6692334302</v>
      </c>
      <c r="Q59" s="5">
        <v>52</v>
      </c>
      <c r="R59" s="5">
        <v>114</v>
      </c>
    </row>
    <row r="60" spans="3:18">
      <c r="C60" s="5">
        <v>8</v>
      </c>
      <c r="D60" s="5">
        <v>3919137.8759776601</v>
      </c>
      <c r="E60" s="5">
        <v>54</v>
      </c>
      <c r="F60" s="5">
        <v>14</v>
      </c>
      <c r="I60" s="5">
        <v>8</v>
      </c>
      <c r="J60" s="5">
        <v>4585666.1727930596</v>
      </c>
      <c r="K60" s="5">
        <v>61</v>
      </c>
      <c r="L60" s="5">
        <v>2</v>
      </c>
      <c r="O60" s="5">
        <v>8</v>
      </c>
      <c r="P60" s="5">
        <v>4643655.4548903601</v>
      </c>
      <c r="Q60" s="5">
        <v>55</v>
      </c>
      <c r="R60" s="5">
        <v>620</v>
      </c>
    </row>
    <row r="61" spans="3:18">
      <c r="C61" s="5">
        <v>9</v>
      </c>
      <c r="D61" s="5">
        <v>3819857.8017570199</v>
      </c>
      <c r="E61" s="5">
        <v>54</v>
      </c>
      <c r="F61" s="5">
        <v>9</v>
      </c>
      <c r="I61" s="5">
        <v>9</v>
      </c>
      <c r="J61" s="5">
        <v>4021791.7037983602</v>
      </c>
      <c r="K61" s="5">
        <v>53</v>
      </c>
      <c r="L61" s="5">
        <v>881</v>
      </c>
      <c r="O61" s="5">
        <v>9</v>
      </c>
      <c r="P61" s="5">
        <v>4235718.1073068799</v>
      </c>
      <c r="Q61" s="5">
        <v>57</v>
      </c>
      <c r="R61" s="5">
        <v>817</v>
      </c>
    </row>
    <row r="62" spans="3:18">
      <c r="C62" s="5">
        <v>10</v>
      </c>
      <c r="D62" s="5">
        <v>4275279.3865104103</v>
      </c>
      <c r="E62" s="5">
        <v>62</v>
      </c>
      <c r="F62" s="5">
        <v>1</v>
      </c>
      <c r="I62" s="5">
        <v>10</v>
      </c>
      <c r="J62" s="5">
        <v>3781169.22306601</v>
      </c>
      <c r="K62" s="5">
        <v>53</v>
      </c>
      <c r="L62" s="5">
        <v>895</v>
      </c>
      <c r="O62" s="5">
        <v>10</v>
      </c>
      <c r="P62" s="5">
        <v>3949899.9498469499</v>
      </c>
      <c r="Q62" s="5">
        <v>62</v>
      </c>
      <c r="R62" s="5">
        <v>0</v>
      </c>
    </row>
    <row r="63" spans="3:18" ht="15">
      <c r="C63" s="5" t="s">
        <v>0</v>
      </c>
      <c r="D63" s="7">
        <f>AVERAGE(D53:D62)</f>
        <v>4014690.6742781946</v>
      </c>
      <c r="E63" s="7">
        <f>AVERAGE(E53:E62)</f>
        <v>55.6</v>
      </c>
      <c r="F63" s="7">
        <f>AVERAGE(F53:F62)</f>
        <v>439.7</v>
      </c>
      <c r="I63" s="5" t="s">
        <v>0</v>
      </c>
      <c r="J63" s="7">
        <f>AVERAGE(J53:J62)</f>
        <v>4021369.0750992238</v>
      </c>
      <c r="K63" s="7">
        <f>AVERAGE(K53:K62)</f>
        <v>57.5</v>
      </c>
      <c r="L63" s="7">
        <f>AVERAGE(L53:L62)</f>
        <v>245.2</v>
      </c>
      <c r="O63" s="5" t="s">
        <v>0</v>
      </c>
      <c r="P63" s="7">
        <f>AVERAGE(P53:P62)</f>
        <v>3930721.0615913123</v>
      </c>
      <c r="Q63" s="7">
        <f>AVERAGE(Q53:Q62)</f>
        <v>55.3</v>
      </c>
      <c r="R63" s="7">
        <f>AVERAGE(R53:R62)</f>
        <v>396.1</v>
      </c>
    </row>
    <row r="64" spans="3:18" ht="15">
      <c r="C64" s="5" t="s">
        <v>1</v>
      </c>
      <c r="D64" s="7">
        <f>MEDIAN(D53:D62)</f>
        <v>3948995.6093003601</v>
      </c>
      <c r="E64" s="7">
        <f>MEDIAN(E53:E62)</f>
        <v>54.5</v>
      </c>
      <c r="F64" s="7">
        <f>MEDIAN(F53:F62)</f>
        <v>326</v>
      </c>
      <c r="I64" s="5" t="s">
        <v>1</v>
      </c>
      <c r="J64" s="7">
        <f>MEDIAN(J53:J62)</f>
        <v>4001432.5843657004</v>
      </c>
      <c r="K64" s="7">
        <f>MEDIAN(K53:K62)</f>
        <v>58.5</v>
      </c>
      <c r="L64" s="7">
        <f>MEDIAN(L53:L62)</f>
        <v>2</v>
      </c>
      <c r="O64" s="5" t="s">
        <v>1</v>
      </c>
      <c r="P64" s="7">
        <f>MEDIAN(P53:P62)</f>
        <v>3912843.571903225</v>
      </c>
      <c r="Q64" s="7">
        <f>MEDIAN(Q53:Q62)</f>
        <v>55.5</v>
      </c>
      <c r="R64" s="7">
        <f>MEDIAN(R53:R62)</f>
        <v>281</v>
      </c>
    </row>
    <row r="65" spans="3:24" ht="15">
      <c r="C65" s="5" t="s">
        <v>6</v>
      </c>
      <c r="D65" s="7">
        <f>STDEV(D53:D62)</f>
        <v>320896.02224995766</v>
      </c>
      <c r="E65" s="7">
        <f>STDEV(E53:E62)</f>
        <v>3.3399933466334262</v>
      </c>
      <c r="F65" s="7">
        <f>STDEV(F53:F62)</f>
        <v>467.13667997469196</v>
      </c>
      <c r="I65" s="5" t="s">
        <v>6</v>
      </c>
      <c r="J65" s="7">
        <f>STDEV(J53:J62)</f>
        <v>336868.16082927631</v>
      </c>
      <c r="K65" s="7">
        <f>STDEV(K53:K62)</f>
        <v>3.3082388735465345</v>
      </c>
      <c r="L65" s="7">
        <f>STDEV(L53:L62)</f>
        <v>397.14727187223076</v>
      </c>
      <c r="O65" s="5" t="s">
        <v>6</v>
      </c>
      <c r="P65" s="7">
        <f>STDEV(P53:P62)</f>
        <v>345014.72937854117</v>
      </c>
      <c r="Q65" s="7">
        <f>STDEV(Q53:Q62)</f>
        <v>4.7621190427978366</v>
      </c>
      <c r="R65" s="7">
        <f>STDEV(R53:R62)</f>
        <v>406.10465263142316</v>
      </c>
    </row>
    <row r="66" spans="3:24">
      <c r="C66" s="8" t="s">
        <v>23</v>
      </c>
      <c r="D66" s="5">
        <f>MIN(D54:D62)</f>
        <v>3580250.4424524801</v>
      </c>
      <c r="E66" s="5">
        <f>MIN(E54:E62)</f>
        <v>51</v>
      </c>
      <c r="F66" s="5">
        <f>MIN(F54:F62)</f>
        <v>1</v>
      </c>
      <c r="I66" s="8" t="s">
        <v>23</v>
      </c>
      <c r="J66" s="5">
        <f>MIN(J53:J62)</f>
        <v>3559863.7596906601</v>
      </c>
      <c r="K66" s="5">
        <f t="shared" ref="K66:L66" si="12">MIN(K53:K62)</f>
        <v>53</v>
      </c>
      <c r="L66" s="5">
        <f t="shared" si="12"/>
        <v>0</v>
      </c>
      <c r="O66" s="8" t="s">
        <v>23</v>
      </c>
      <c r="P66" s="5">
        <f>MIN(P53:P62)</f>
        <v>3353040.7790331501</v>
      </c>
      <c r="Q66" s="5">
        <f t="shared" ref="Q66:R66" si="13">MIN(Q53:Q62)</f>
        <v>47</v>
      </c>
      <c r="R66" s="5">
        <f t="shared" si="13"/>
        <v>0</v>
      </c>
    </row>
    <row r="67" spans="3:24">
      <c r="C67" s="8" t="s">
        <v>24</v>
      </c>
      <c r="D67" s="5">
        <f>MAX(D54:D62)</f>
        <v>4673487.2683762498</v>
      </c>
      <c r="E67" s="5">
        <f>MAX(E54:E62)</f>
        <v>62</v>
      </c>
      <c r="F67" s="5">
        <f>MAX(F54:F62)</f>
        <v>995</v>
      </c>
      <c r="I67" s="8" t="s">
        <v>24</v>
      </c>
      <c r="J67" s="5">
        <f>MAX(J53:J62)</f>
        <v>4585666.1727930596</v>
      </c>
      <c r="K67" s="5">
        <f t="shared" ref="K67:L67" si="14">MAX(K53:K62)</f>
        <v>62</v>
      </c>
      <c r="L67" s="5">
        <f t="shared" si="14"/>
        <v>895</v>
      </c>
      <c r="O67" s="8" t="s">
        <v>24</v>
      </c>
      <c r="P67" s="5">
        <f>MAX(P53:P62)</f>
        <v>4643655.4548903601</v>
      </c>
      <c r="Q67" s="5">
        <f t="shared" ref="Q67:R67" si="15">MAX(Q53:Q62)</f>
        <v>62</v>
      </c>
      <c r="R67" s="5">
        <f t="shared" si="15"/>
        <v>985</v>
      </c>
    </row>
    <row r="73" spans="3:24">
      <c r="C73" t="s">
        <v>11</v>
      </c>
    </row>
    <row r="74" spans="3:24">
      <c r="C74" s="3">
        <v>0.4</v>
      </c>
      <c r="I74" s="3">
        <v>0.4</v>
      </c>
      <c r="O74" s="3">
        <v>0.4</v>
      </c>
      <c r="U74" s="3">
        <v>0.4</v>
      </c>
    </row>
    <row r="75" spans="3:24">
      <c r="D75">
        <v>8000</v>
      </c>
      <c r="J75">
        <v>16000</v>
      </c>
      <c r="P75">
        <v>32000</v>
      </c>
      <c r="V75">
        <v>64000</v>
      </c>
    </row>
    <row r="77" spans="3:24">
      <c r="C77" s="5" t="s">
        <v>4</v>
      </c>
      <c r="D77" s="6" t="s">
        <v>139</v>
      </c>
      <c r="E77" s="5" t="s">
        <v>18</v>
      </c>
      <c r="F77" s="5">
        <v>475173</v>
      </c>
      <c r="I77" s="5" t="s">
        <v>4</v>
      </c>
      <c r="J77" s="6" t="s">
        <v>140</v>
      </c>
      <c r="K77" s="5" t="s">
        <v>18</v>
      </c>
      <c r="L77" s="5">
        <v>903310</v>
      </c>
      <c r="O77" s="5" t="s">
        <v>4</v>
      </c>
      <c r="P77" s="6" t="s">
        <v>145</v>
      </c>
      <c r="Q77" s="5" t="s">
        <v>18</v>
      </c>
      <c r="R77" s="5">
        <v>1720585</v>
      </c>
      <c r="U77" s="5" t="s">
        <v>4</v>
      </c>
      <c r="V77" s="6" t="s">
        <v>146</v>
      </c>
      <c r="W77" s="5" t="s">
        <v>18</v>
      </c>
      <c r="X77" s="5">
        <v>3351327</v>
      </c>
    </row>
    <row r="78" spans="3:24">
      <c r="C78" s="5" t="s">
        <v>2</v>
      </c>
      <c r="D78" s="5" t="s">
        <v>3</v>
      </c>
      <c r="E78" s="5" t="s">
        <v>13</v>
      </c>
      <c r="F78" s="5" t="s">
        <v>14</v>
      </c>
      <c r="I78" s="5" t="s">
        <v>2</v>
      </c>
      <c r="J78" s="5" t="s">
        <v>3</v>
      </c>
      <c r="K78" s="5" t="s">
        <v>13</v>
      </c>
      <c r="L78" s="5" t="s">
        <v>14</v>
      </c>
      <c r="O78" s="5" t="s">
        <v>2</v>
      </c>
      <c r="P78" s="5" t="s">
        <v>3</v>
      </c>
      <c r="Q78" s="5" t="s">
        <v>13</v>
      </c>
      <c r="R78" s="5" t="s">
        <v>14</v>
      </c>
      <c r="U78" s="5" t="s">
        <v>2</v>
      </c>
      <c r="V78" s="5" t="s">
        <v>3</v>
      </c>
      <c r="W78" s="5" t="s">
        <v>13</v>
      </c>
      <c r="X78" s="5" t="s">
        <v>14</v>
      </c>
    </row>
    <row r="79" spans="3:24">
      <c r="C79" s="5">
        <v>1</v>
      </c>
      <c r="D79" s="5">
        <v>2527721.4487512</v>
      </c>
      <c r="E79" s="5">
        <v>39</v>
      </c>
      <c r="F79" s="5">
        <v>7986</v>
      </c>
      <c r="I79" s="5">
        <v>1</v>
      </c>
      <c r="J79" s="5">
        <v>1917168.64012585</v>
      </c>
      <c r="K79" s="5">
        <v>32</v>
      </c>
      <c r="L79" s="5">
        <v>15974</v>
      </c>
      <c r="O79" s="5">
        <v>1</v>
      </c>
      <c r="P79" s="5">
        <v>1751405.0541406199</v>
      </c>
      <c r="Q79" s="5">
        <v>29</v>
      </c>
      <c r="R79" s="5">
        <v>26674</v>
      </c>
      <c r="U79" s="5">
        <v>1</v>
      </c>
      <c r="V79" s="5">
        <v>1736655.8347958799</v>
      </c>
      <c r="W79" s="5">
        <v>31</v>
      </c>
      <c r="X79" s="5">
        <v>48383</v>
      </c>
    </row>
    <row r="80" spans="3:24">
      <c r="C80" s="5">
        <v>2</v>
      </c>
      <c r="D80" s="5">
        <v>2231649.2064367798</v>
      </c>
      <c r="E80" s="5">
        <v>38</v>
      </c>
      <c r="F80" s="5">
        <v>7986</v>
      </c>
      <c r="I80" s="5">
        <v>2</v>
      </c>
      <c r="J80" s="5">
        <v>1989564.78117644</v>
      </c>
      <c r="K80" s="5">
        <v>33</v>
      </c>
      <c r="L80" s="5">
        <v>15996</v>
      </c>
      <c r="O80" s="5">
        <v>2</v>
      </c>
      <c r="P80" s="5">
        <v>1982126.98696565</v>
      </c>
      <c r="Q80" s="5">
        <v>34</v>
      </c>
      <c r="R80" s="5">
        <v>31613</v>
      </c>
      <c r="U80" s="5">
        <v>2</v>
      </c>
      <c r="V80" s="5">
        <v>1670307.75729946</v>
      </c>
      <c r="W80" s="5">
        <v>30</v>
      </c>
      <c r="X80" s="5">
        <v>63912</v>
      </c>
    </row>
    <row r="81" spans="3:24">
      <c r="C81" s="5">
        <v>3</v>
      </c>
      <c r="D81" s="5">
        <v>2352511.0085515101</v>
      </c>
      <c r="E81" s="5">
        <v>41</v>
      </c>
      <c r="F81" s="5">
        <v>7998</v>
      </c>
      <c r="I81" s="5">
        <v>3</v>
      </c>
      <c r="J81" s="5">
        <v>2419233.1984724002</v>
      </c>
      <c r="K81" s="5">
        <v>41</v>
      </c>
      <c r="L81" s="5">
        <v>15997</v>
      </c>
      <c r="O81" s="5">
        <v>3</v>
      </c>
      <c r="P81" s="5">
        <v>1869057.6043942401</v>
      </c>
      <c r="Q81" s="5">
        <v>32</v>
      </c>
      <c r="R81" s="5">
        <v>27165</v>
      </c>
      <c r="U81" s="5">
        <v>3</v>
      </c>
      <c r="V81" s="5">
        <v>1560907.6935432199</v>
      </c>
      <c r="W81" s="5">
        <v>28</v>
      </c>
      <c r="X81" s="5">
        <v>47106</v>
      </c>
    </row>
    <row r="82" spans="3:24">
      <c r="C82" s="5">
        <v>4</v>
      </c>
      <c r="D82" s="5">
        <v>2353273.7823873102</v>
      </c>
      <c r="E82" s="5">
        <v>40</v>
      </c>
      <c r="F82" s="5">
        <v>7990</v>
      </c>
      <c r="I82" s="5">
        <v>4</v>
      </c>
      <c r="J82" s="5">
        <v>2214196.7292976901</v>
      </c>
      <c r="K82" s="5">
        <v>38</v>
      </c>
      <c r="L82" s="5">
        <v>15991</v>
      </c>
      <c r="O82" s="5">
        <v>4</v>
      </c>
      <c r="P82" s="5">
        <v>1835728.67071138</v>
      </c>
      <c r="Q82" s="5">
        <v>32</v>
      </c>
      <c r="R82" s="5">
        <v>31976</v>
      </c>
      <c r="U82" s="5">
        <v>4</v>
      </c>
      <c r="V82" s="5">
        <v>1572398.03269275</v>
      </c>
      <c r="W82" s="5">
        <v>30</v>
      </c>
      <c r="X82" s="5">
        <v>63864</v>
      </c>
    </row>
    <row r="83" spans="3:24">
      <c r="C83" s="5">
        <v>5</v>
      </c>
      <c r="D83" s="5">
        <v>2449846.75631685</v>
      </c>
      <c r="E83" s="5">
        <v>39</v>
      </c>
      <c r="F83" s="5">
        <v>7950</v>
      </c>
      <c r="I83" s="5">
        <v>5</v>
      </c>
      <c r="J83" s="5">
        <v>2122806.88961042</v>
      </c>
      <c r="K83" s="5">
        <v>35</v>
      </c>
      <c r="L83" s="5">
        <v>15968</v>
      </c>
      <c r="O83" s="5">
        <v>5</v>
      </c>
      <c r="P83" s="5">
        <v>1769828.94912656</v>
      </c>
      <c r="Q83" s="5">
        <v>31</v>
      </c>
      <c r="R83" s="5">
        <v>31822</v>
      </c>
      <c r="U83" s="5">
        <v>5</v>
      </c>
      <c r="V83" s="5">
        <v>1621392.96339976</v>
      </c>
      <c r="W83" s="5">
        <v>28</v>
      </c>
      <c r="X83" s="5">
        <v>63914</v>
      </c>
    </row>
    <row r="84" spans="3:24">
      <c r="C84" s="5">
        <v>6</v>
      </c>
      <c r="D84" s="5">
        <v>2476703.5075689498</v>
      </c>
      <c r="E84" s="5">
        <v>40</v>
      </c>
      <c r="F84" s="5">
        <v>7995</v>
      </c>
      <c r="I84" s="5">
        <v>6</v>
      </c>
      <c r="J84" s="5">
        <v>1951669.6670293801</v>
      </c>
      <c r="K84" s="5">
        <v>31</v>
      </c>
      <c r="L84" s="5">
        <v>15999</v>
      </c>
      <c r="O84" s="5">
        <v>6</v>
      </c>
      <c r="P84" s="5">
        <v>1649868.7226903299</v>
      </c>
      <c r="Q84" s="5">
        <v>30</v>
      </c>
      <c r="R84" s="5">
        <v>31682</v>
      </c>
      <c r="U84" s="5">
        <v>6</v>
      </c>
      <c r="V84" s="5">
        <v>1698282.9410371201</v>
      </c>
      <c r="W84" s="5">
        <v>30</v>
      </c>
      <c r="X84" s="5">
        <v>48885</v>
      </c>
    </row>
    <row r="85" spans="3:24">
      <c r="C85" s="5">
        <v>7</v>
      </c>
      <c r="D85" s="5">
        <v>2437100.3112033899</v>
      </c>
      <c r="E85" s="5">
        <v>40</v>
      </c>
      <c r="F85" s="5">
        <v>7979</v>
      </c>
      <c r="I85" s="5">
        <v>7</v>
      </c>
      <c r="J85" s="5">
        <v>1948210.6436356199</v>
      </c>
      <c r="K85" s="5">
        <v>33</v>
      </c>
      <c r="L85" s="5">
        <v>15993</v>
      </c>
      <c r="O85" s="5">
        <v>7</v>
      </c>
      <c r="P85" s="5">
        <v>1789926.73659369</v>
      </c>
      <c r="Q85" s="5">
        <v>32</v>
      </c>
      <c r="R85" s="5">
        <v>31970</v>
      </c>
      <c r="U85" s="5">
        <v>7</v>
      </c>
      <c r="V85" s="5">
        <v>1603678.02944603</v>
      </c>
      <c r="W85" s="5">
        <v>29</v>
      </c>
      <c r="X85" s="5">
        <v>61921</v>
      </c>
    </row>
    <row r="86" spans="3:24">
      <c r="C86" s="5">
        <v>8</v>
      </c>
      <c r="D86" s="5">
        <v>2327260.0064787599</v>
      </c>
      <c r="E86" s="5">
        <v>40</v>
      </c>
      <c r="F86" s="5">
        <v>7997</v>
      </c>
      <c r="I86" s="5">
        <v>8</v>
      </c>
      <c r="J86" s="5">
        <v>2192815.8718194198</v>
      </c>
      <c r="K86" s="5">
        <v>36</v>
      </c>
      <c r="L86" s="5">
        <v>15978</v>
      </c>
      <c r="O86" s="5">
        <v>8</v>
      </c>
      <c r="P86" s="5">
        <v>1857354.7743728899</v>
      </c>
      <c r="Q86" s="5">
        <v>33</v>
      </c>
      <c r="R86" s="5">
        <v>27296</v>
      </c>
      <c r="U86" s="5">
        <v>8</v>
      </c>
      <c r="V86" s="5">
        <v>1554142.20668514</v>
      </c>
      <c r="W86" s="5">
        <v>29</v>
      </c>
      <c r="X86" s="5">
        <v>59767</v>
      </c>
    </row>
    <row r="87" spans="3:24">
      <c r="C87" s="5">
        <v>9</v>
      </c>
      <c r="D87" s="5">
        <v>2780302.5713141998</v>
      </c>
      <c r="E87" s="5">
        <v>43</v>
      </c>
      <c r="F87" s="5">
        <v>7995</v>
      </c>
      <c r="I87" s="5">
        <v>9</v>
      </c>
      <c r="J87" s="5">
        <v>2072161.2731900399</v>
      </c>
      <c r="K87" s="5">
        <v>37</v>
      </c>
      <c r="L87" s="5">
        <v>15991</v>
      </c>
      <c r="O87" s="5">
        <v>9</v>
      </c>
      <c r="P87" s="5">
        <v>2103190.7961047101</v>
      </c>
      <c r="Q87" s="5">
        <v>36</v>
      </c>
      <c r="R87" s="5">
        <v>28724</v>
      </c>
      <c r="U87" s="5">
        <v>9</v>
      </c>
      <c r="V87" s="5">
        <v>1738311.2560775101</v>
      </c>
      <c r="W87" s="5">
        <v>30</v>
      </c>
      <c r="X87" s="5">
        <v>48141</v>
      </c>
    </row>
    <row r="88" spans="3:24">
      <c r="C88" s="5">
        <v>10</v>
      </c>
      <c r="D88" s="5">
        <v>2467983.4881450199</v>
      </c>
      <c r="E88" s="5">
        <v>39</v>
      </c>
      <c r="F88" s="5">
        <v>7997</v>
      </c>
      <c r="I88" s="5">
        <v>10</v>
      </c>
      <c r="J88" s="5">
        <v>2247132.5790996999</v>
      </c>
      <c r="K88" s="5">
        <v>37</v>
      </c>
      <c r="L88" s="5">
        <v>15973</v>
      </c>
      <c r="O88" s="5">
        <v>10</v>
      </c>
      <c r="P88" s="5">
        <v>1691635.9111414</v>
      </c>
      <c r="Q88" s="5">
        <v>32</v>
      </c>
      <c r="R88" s="5">
        <v>31500</v>
      </c>
      <c r="U88" s="5">
        <v>10</v>
      </c>
      <c r="V88" s="5">
        <v>1596225.64780684</v>
      </c>
      <c r="W88" s="5">
        <v>28</v>
      </c>
      <c r="X88" s="5">
        <v>63605</v>
      </c>
    </row>
    <row r="89" spans="3:24" ht="15">
      <c r="C89" s="5" t="s">
        <v>0</v>
      </c>
      <c r="D89" s="7">
        <f>AVERAGE(D79:D88)</f>
        <v>2440435.2087153969</v>
      </c>
      <c r="E89" s="7">
        <f>AVERAGE(E79:E88)</f>
        <v>39.9</v>
      </c>
      <c r="F89" s="7">
        <f>AVERAGE(F79:F88)</f>
        <v>7987.3</v>
      </c>
      <c r="I89" s="5" t="s">
        <v>0</v>
      </c>
      <c r="J89" s="7">
        <f>AVERAGE(J79:J88)</f>
        <v>2107496.0273456955</v>
      </c>
      <c r="K89" s="7">
        <f>AVERAGE(K79:K88)</f>
        <v>35.299999999999997</v>
      </c>
      <c r="L89" s="7">
        <f>AVERAGE(L79:L88)</f>
        <v>15986</v>
      </c>
      <c r="O89" s="5" t="s">
        <v>0</v>
      </c>
      <c r="P89" s="7">
        <f>AVERAGE(P79:P88)</f>
        <v>1830012.4206241469</v>
      </c>
      <c r="Q89" s="7">
        <f>AVERAGE(Q79:Q88)</f>
        <v>32.1</v>
      </c>
      <c r="R89" s="7">
        <f>AVERAGE(R79:R88)</f>
        <v>30042.2</v>
      </c>
      <c r="U89" s="5" t="s">
        <v>0</v>
      </c>
      <c r="V89" s="13">
        <f>AVERAGE(V79:V88)</f>
        <v>1635230.236278371</v>
      </c>
      <c r="W89" s="7">
        <f>AVERAGE(W79:W88)</f>
        <v>29.3</v>
      </c>
      <c r="X89" s="7">
        <f>AVERAGE(X79:X88)</f>
        <v>56949.8</v>
      </c>
    </row>
    <row r="90" spans="3:24" ht="15">
      <c r="C90" s="5" t="s">
        <v>1</v>
      </c>
      <c r="D90" s="7">
        <f>MEDIAN(D79:D88)</f>
        <v>2443473.5337601202</v>
      </c>
      <c r="E90" s="7">
        <f>MEDIAN(E79:E88)</f>
        <v>40</v>
      </c>
      <c r="F90" s="7">
        <f>MEDIAN(F79:F88)</f>
        <v>7992.5</v>
      </c>
      <c r="I90" s="5" t="s">
        <v>1</v>
      </c>
      <c r="J90" s="7">
        <f>MEDIAN(J79:J88)</f>
        <v>2097484.0814002301</v>
      </c>
      <c r="K90" s="7">
        <f>MEDIAN(K79:K88)</f>
        <v>35.5</v>
      </c>
      <c r="L90" s="7">
        <f>MEDIAN(L79:L88)</f>
        <v>15991</v>
      </c>
      <c r="O90" s="5" t="s">
        <v>1</v>
      </c>
      <c r="P90" s="7">
        <f>MEDIAN(P79:P88)</f>
        <v>1812827.7036525351</v>
      </c>
      <c r="Q90" s="7">
        <f>MEDIAN(Q79:Q88)</f>
        <v>32</v>
      </c>
      <c r="R90" s="7">
        <f>MEDIAN(R79:R88)</f>
        <v>31556.5</v>
      </c>
      <c r="U90" s="5" t="s">
        <v>1</v>
      </c>
      <c r="V90" s="7">
        <f>MEDIAN(V79:V88)</f>
        <v>1612535.496422895</v>
      </c>
      <c r="W90" s="7">
        <f>MEDIAN(W79:W88)</f>
        <v>29.5</v>
      </c>
      <c r="X90" s="7">
        <f>MEDIAN(X79:X88)</f>
        <v>60844</v>
      </c>
    </row>
    <row r="91" spans="3:24" ht="15">
      <c r="C91" s="5" t="s">
        <v>6</v>
      </c>
      <c r="D91" s="7">
        <f>STDEV(D79:D88)</f>
        <v>147960.47076957315</v>
      </c>
      <c r="E91" s="7">
        <f>STDEV(E79:E88)</f>
        <v>1.3703203194062978</v>
      </c>
      <c r="F91" s="7">
        <f>STDEV(F79:F88)</f>
        <v>14.4994252759664</v>
      </c>
      <c r="I91" s="5" t="s">
        <v>6</v>
      </c>
      <c r="J91" s="7">
        <f>STDEV(J79:J88)</f>
        <v>162142.56232042314</v>
      </c>
      <c r="K91" s="7">
        <f>STDEV(K79:K88)</f>
        <v>3.0930028559098792</v>
      </c>
      <c r="L91" s="7">
        <f>STDEV(L79:L88)</f>
        <v>11.498792207106893</v>
      </c>
      <c r="O91" s="5" t="s">
        <v>6</v>
      </c>
      <c r="P91" s="7">
        <f>STDEV(P79:P88)</f>
        <v>134609.688018421</v>
      </c>
      <c r="Q91" s="7">
        <f>STDEV(Q79:Q88)</f>
        <v>1.9692073983655907</v>
      </c>
      <c r="R91" s="7">
        <f>STDEV(R79:R88)</f>
        <v>2280.534479263822</v>
      </c>
      <c r="U91" s="5" t="s">
        <v>6</v>
      </c>
      <c r="V91" s="7">
        <f>STDEV(V79:V88)</f>
        <v>70611.841345439563</v>
      </c>
      <c r="W91" s="7">
        <f>STDEV(W79:W88)</f>
        <v>1.0593499054713804</v>
      </c>
      <c r="X91" s="7">
        <f>STDEV(X79:X88)</f>
        <v>7707.471278643271</v>
      </c>
    </row>
    <row r="92" spans="3:24">
      <c r="C92" s="8" t="s">
        <v>23</v>
      </c>
      <c r="D92" s="5">
        <f>MIN(D79:D88)</f>
        <v>2231649.2064367798</v>
      </c>
      <c r="E92" s="5">
        <f t="shared" ref="E92:F92" si="16">MIN(E79:E88)</f>
        <v>38</v>
      </c>
      <c r="F92" s="5">
        <f t="shared" si="16"/>
        <v>7950</v>
      </c>
      <c r="I92" s="8" t="s">
        <v>23</v>
      </c>
      <c r="J92" s="5">
        <f>MIN(J79:J88)</f>
        <v>1917168.64012585</v>
      </c>
      <c r="K92" s="5">
        <f t="shared" ref="K92:L92" si="17">MIN(K79:K88)</f>
        <v>31</v>
      </c>
      <c r="L92" s="5">
        <f t="shared" si="17"/>
        <v>15968</v>
      </c>
      <c r="O92" s="8" t="s">
        <v>23</v>
      </c>
      <c r="P92" s="5">
        <f>MIN(P79:P88)</f>
        <v>1649868.7226903299</v>
      </c>
      <c r="Q92" s="5">
        <f t="shared" ref="Q92:R92" si="18">MIN(Q79:Q88)</f>
        <v>29</v>
      </c>
      <c r="R92" s="5">
        <f t="shared" si="18"/>
        <v>26674</v>
      </c>
      <c r="U92" s="8" t="s">
        <v>23</v>
      </c>
      <c r="V92" s="5">
        <f>MIN(V79:V88)</f>
        <v>1554142.20668514</v>
      </c>
      <c r="W92" s="5">
        <f t="shared" ref="W92:X92" si="19">MIN(W79:W88)</f>
        <v>28</v>
      </c>
      <c r="X92" s="5">
        <f t="shared" si="19"/>
        <v>47106</v>
      </c>
    </row>
    <row r="93" spans="3:24">
      <c r="C93" s="8" t="s">
        <v>24</v>
      </c>
      <c r="D93" s="5">
        <f>MAX(D79:D88)</f>
        <v>2780302.5713141998</v>
      </c>
      <c r="E93" s="5">
        <f t="shared" ref="E93:F93" si="20">MAX(E79:E88)</f>
        <v>43</v>
      </c>
      <c r="F93" s="5">
        <f t="shared" si="20"/>
        <v>7998</v>
      </c>
      <c r="I93" s="8" t="s">
        <v>24</v>
      </c>
      <c r="J93" s="5">
        <f>MAX(J79:J88)</f>
        <v>2419233.1984724002</v>
      </c>
      <c r="K93" s="5">
        <f t="shared" ref="K93:L93" si="21">MAX(K79:K88)</f>
        <v>41</v>
      </c>
      <c r="L93" s="5">
        <f t="shared" si="21"/>
        <v>15999</v>
      </c>
      <c r="O93" s="8" t="s">
        <v>24</v>
      </c>
      <c r="P93" s="5">
        <f>MAX(P79:P88)</f>
        <v>2103190.7961047101</v>
      </c>
      <c r="Q93" s="5">
        <f t="shared" ref="Q93:R93" si="22">MAX(Q79:Q88)</f>
        <v>36</v>
      </c>
      <c r="R93" s="5">
        <f t="shared" si="22"/>
        <v>31976</v>
      </c>
      <c r="U93" s="8" t="s">
        <v>24</v>
      </c>
      <c r="V93" s="5">
        <f>MAX(V79:V88)</f>
        <v>1738311.2560775101</v>
      </c>
      <c r="W93" s="5">
        <f t="shared" ref="W93:X93" si="23">MAX(W79:W88)</f>
        <v>31</v>
      </c>
      <c r="X93" s="5">
        <f t="shared" si="23"/>
        <v>63914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4:AD145"/>
  <sheetViews>
    <sheetView topLeftCell="A33" workbookViewId="0">
      <selection activeCell="I54" sqref="I54:L70"/>
    </sheetView>
  </sheetViews>
  <sheetFormatPr defaultRowHeight="14.25"/>
  <sheetData>
    <row r="4" spans="3:29" ht="15">
      <c r="C4" s="2" t="s">
        <v>10</v>
      </c>
    </row>
    <row r="6" spans="3:29">
      <c r="C6" s="3">
        <v>0</v>
      </c>
    </row>
    <row r="8" spans="3:29">
      <c r="C8" s="4"/>
      <c r="D8" s="4"/>
      <c r="E8" s="4"/>
      <c r="F8" s="4"/>
    </row>
    <row r="9" spans="3:29">
      <c r="C9" s="5" t="s">
        <v>4</v>
      </c>
      <c r="D9" s="6" t="s">
        <v>111</v>
      </c>
      <c r="E9" s="5" t="s">
        <v>18</v>
      </c>
      <c r="F9" s="5">
        <v>215350</v>
      </c>
    </row>
    <row r="10" spans="3:29">
      <c r="C10" s="5" t="s">
        <v>2</v>
      </c>
      <c r="D10" s="5" t="s">
        <v>3</v>
      </c>
      <c r="E10" s="5" t="s">
        <v>13</v>
      </c>
      <c r="F10" s="5" t="s">
        <v>14</v>
      </c>
    </row>
    <row r="11" spans="3:29">
      <c r="C11" s="5">
        <v>1</v>
      </c>
      <c r="D11" s="5">
        <v>1929233.8678275</v>
      </c>
      <c r="E11" s="5">
        <v>37</v>
      </c>
      <c r="F11" s="5">
        <v>115</v>
      </c>
      <c r="J11">
        <v>0</v>
      </c>
      <c r="K11">
        <v>5</v>
      </c>
      <c r="L11">
        <v>30</v>
      </c>
      <c r="M11">
        <v>50</v>
      </c>
      <c r="X11">
        <v>0</v>
      </c>
      <c r="Y11">
        <v>2</v>
      </c>
      <c r="Z11">
        <v>5</v>
      </c>
      <c r="AA11">
        <v>10</v>
      </c>
      <c r="AB11">
        <v>30</v>
      </c>
      <c r="AC11">
        <v>50</v>
      </c>
    </row>
    <row r="12" spans="3:29">
      <c r="C12" s="5">
        <v>2</v>
      </c>
      <c r="D12" s="5">
        <v>1954857.4668975801</v>
      </c>
      <c r="E12" s="5">
        <v>35</v>
      </c>
      <c r="F12" s="5">
        <v>168</v>
      </c>
      <c r="J12">
        <v>1953723.1849521727</v>
      </c>
      <c r="K12">
        <v>2024967.0126405887</v>
      </c>
      <c r="L12">
        <v>2077330.0904464568</v>
      </c>
      <c r="M12">
        <v>2160700.7075780863</v>
      </c>
      <c r="X12">
        <v>1953723.1849521727</v>
      </c>
      <c r="Y12">
        <v>1970822.530325298</v>
      </c>
      <c r="Z12">
        <v>2024967.0126405887</v>
      </c>
      <c r="AA12">
        <v>2018657.7915514491</v>
      </c>
      <c r="AB12">
        <v>2077330.0904464568</v>
      </c>
      <c r="AC12">
        <v>2160700.7075780863</v>
      </c>
    </row>
    <row r="13" spans="3:29">
      <c r="C13" s="5">
        <v>3</v>
      </c>
      <c r="D13" s="5">
        <v>1856644.7902895601</v>
      </c>
      <c r="E13" s="5">
        <v>33</v>
      </c>
      <c r="F13" s="5">
        <v>218</v>
      </c>
      <c r="J13">
        <v>1953723.1849521727</v>
      </c>
      <c r="K13">
        <v>2012724.989146854</v>
      </c>
      <c r="L13">
        <v>1897872.575216335</v>
      </c>
      <c r="M13">
        <v>1978338.9639039375</v>
      </c>
      <c r="X13">
        <v>1953723.1849521727</v>
      </c>
      <c r="Y13">
        <v>2017062.7548348482</v>
      </c>
      <c r="Z13">
        <v>2012724.989146854</v>
      </c>
      <c r="AA13">
        <v>1945266.3099598573</v>
      </c>
      <c r="AB13">
        <v>1897872.575216335</v>
      </c>
      <c r="AC13">
        <v>1978338.9639039375</v>
      </c>
    </row>
    <row r="14" spans="3:29">
      <c r="C14" s="5">
        <v>4</v>
      </c>
      <c r="D14" s="5">
        <v>1952289.17706785</v>
      </c>
      <c r="E14" s="5">
        <v>34</v>
      </c>
      <c r="F14" s="5">
        <v>204</v>
      </c>
    </row>
    <row r="15" spans="3:29">
      <c r="C15" s="5">
        <v>5</v>
      </c>
      <c r="D15" s="5">
        <v>1797988.93211363</v>
      </c>
      <c r="E15" s="5">
        <v>37</v>
      </c>
      <c r="F15" s="5">
        <v>50</v>
      </c>
    </row>
    <row r="16" spans="3:29">
      <c r="C16" s="5">
        <v>6</v>
      </c>
      <c r="D16" s="5">
        <v>2005165.6449811801</v>
      </c>
      <c r="E16" s="5">
        <v>35</v>
      </c>
      <c r="F16" s="5">
        <v>261</v>
      </c>
    </row>
    <row r="17" spans="3:30">
      <c r="C17" s="5">
        <v>7</v>
      </c>
      <c r="D17" s="5">
        <v>1891495.74157733</v>
      </c>
      <c r="E17" s="5">
        <v>36</v>
      </c>
      <c r="F17" s="5">
        <v>62</v>
      </c>
    </row>
    <row r="18" spans="3:30">
      <c r="C18" s="5">
        <v>8</v>
      </c>
      <c r="D18" s="5">
        <v>1961186.2339609801</v>
      </c>
      <c r="E18" s="5">
        <v>37</v>
      </c>
      <c r="F18" s="5">
        <v>157</v>
      </c>
    </row>
    <row r="19" spans="3:30">
      <c r="C19" s="5">
        <v>9</v>
      </c>
      <c r="D19" s="5">
        <v>2125437.0559101398</v>
      </c>
      <c r="E19" s="5">
        <v>39</v>
      </c>
      <c r="F19" s="5">
        <v>135</v>
      </c>
    </row>
    <row r="20" spans="3:30">
      <c r="C20" s="5">
        <v>10</v>
      </c>
      <c r="D20" s="5">
        <v>2062932.9388959799</v>
      </c>
      <c r="E20" s="5">
        <v>37</v>
      </c>
      <c r="F20" s="5">
        <v>201</v>
      </c>
    </row>
    <row r="21" spans="3:30" ht="15">
      <c r="C21" s="5" t="s">
        <v>0</v>
      </c>
      <c r="D21" s="7">
        <f>AVERAGE(D11:D20)</f>
        <v>1953723.1849521727</v>
      </c>
      <c r="E21" s="7">
        <f>AVERAGE(E11:E20)</f>
        <v>36</v>
      </c>
      <c r="F21" s="7">
        <f>AVERAGE(F11:F20)</f>
        <v>157.1</v>
      </c>
    </row>
    <row r="22" spans="3:30" ht="15">
      <c r="C22" s="5" t="s">
        <v>1</v>
      </c>
      <c r="D22" s="7">
        <f>MEDIAN(D11:D20)</f>
        <v>1953573.321982715</v>
      </c>
      <c r="E22" s="7">
        <f>MEDIAN(E11:E20)</f>
        <v>36.5</v>
      </c>
      <c r="F22" s="7">
        <f>MEDIAN(F11:F20)</f>
        <v>162.5</v>
      </c>
    </row>
    <row r="23" spans="3:30" ht="15">
      <c r="C23" s="5" t="s">
        <v>6</v>
      </c>
      <c r="D23" s="7">
        <f>STDEV(D11:D20)</f>
        <v>95607.498650573834</v>
      </c>
      <c r="E23" s="7">
        <f>STDEV(E11:E20)</f>
        <v>1.7638342073763937</v>
      </c>
      <c r="F23" s="7">
        <f>STDEV(F11:F20)</f>
        <v>67.925531118849392</v>
      </c>
    </row>
    <row r="24" spans="3:30">
      <c r="C24" s="8" t="s">
        <v>23</v>
      </c>
      <c r="D24" s="5">
        <f>MIN(D11:D20)</f>
        <v>1797988.93211363</v>
      </c>
      <c r="E24" s="5">
        <f>MIN(E11:E20)</f>
        <v>33</v>
      </c>
      <c r="F24" s="5">
        <f>MIN(F11:F20)</f>
        <v>50</v>
      </c>
    </row>
    <row r="25" spans="3:30">
      <c r="C25" s="8" t="s">
        <v>24</v>
      </c>
      <c r="D25" s="5">
        <f>MAX(D11:D20)</f>
        <v>2125437.0559101398</v>
      </c>
      <c r="E25" s="5">
        <f>MAX(E11:E20)</f>
        <v>39</v>
      </c>
      <c r="F25" s="5">
        <f>MAX(F11:F20)</f>
        <v>261</v>
      </c>
    </row>
    <row r="27" spans="3:30" ht="15">
      <c r="C27" s="2" t="s">
        <v>11</v>
      </c>
    </row>
    <row r="28" spans="3:30">
      <c r="C28" s="3">
        <v>0.05</v>
      </c>
      <c r="I28" s="3">
        <v>0.3</v>
      </c>
      <c r="O28" s="3">
        <v>0.5</v>
      </c>
      <c r="U28" s="3">
        <v>0.1</v>
      </c>
      <c r="AA28" s="3">
        <v>0.02</v>
      </c>
    </row>
    <row r="31" spans="3:30">
      <c r="C31" s="5" t="s">
        <v>4</v>
      </c>
      <c r="D31" s="6" t="s">
        <v>112</v>
      </c>
      <c r="E31" s="5" t="s">
        <v>18</v>
      </c>
      <c r="F31" s="5">
        <v>213830</v>
      </c>
      <c r="I31" s="5" t="s">
        <v>4</v>
      </c>
      <c r="J31" s="6" t="s">
        <v>115</v>
      </c>
      <c r="K31" s="5" t="s">
        <v>18</v>
      </c>
      <c r="L31" s="5">
        <v>223469</v>
      </c>
      <c r="O31" s="5" t="s">
        <v>4</v>
      </c>
      <c r="P31" s="6" t="s">
        <v>116</v>
      </c>
      <c r="Q31" s="5" t="s">
        <v>18</v>
      </c>
      <c r="R31" s="5">
        <v>233346</v>
      </c>
      <c r="U31" s="5" t="s">
        <v>4</v>
      </c>
      <c r="V31" s="6" t="s">
        <v>119</v>
      </c>
      <c r="W31" s="5" t="s">
        <v>18</v>
      </c>
      <c r="X31" s="5">
        <v>212733</v>
      </c>
      <c r="AA31" s="5" t="s">
        <v>4</v>
      </c>
      <c r="AB31" s="6" t="s">
        <v>121</v>
      </c>
      <c r="AC31" s="5" t="s">
        <v>18</v>
      </c>
      <c r="AD31" s="5">
        <v>210240</v>
      </c>
    </row>
    <row r="32" spans="3:30">
      <c r="C32" s="5" t="s">
        <v>2</v>
      </c>
      <c r="D32" s="5" t="s">
        <v>3</v>
      </c>
      <c r="E32" s="5" t="s">
        <v>13</v>
      </c>
      <c r="F32" s="5" t="s">
        <v>14</v>
      </c>
      <c r="I32" s="5" t="s">
        <v>2</v>
      </c>
      <c r="J32" s="5" t="s">
        <v>3</v>
      </c>
      <c r="K32" s="5" t="s">
        <v>13</v>
      </c>
      <c r="L32" s="5" t="s">
        <v>14</v>
      </c>
      <c r="O32" s="5" t="s">
        <v>2</v>
      </c>
      <c r="P32" s="5" t="s">
        <v>3</v>
      </c>
      <c r="Q32" s="5" t="s">
        <v>13</v>
      </c>
      <c r="R32" s="5" t="s">
        <v>14</v>
      </c>
      <c r="U32" s="5" t="s">
        <v>2</v>
      </c>
      <c r="V32" s="5" t="s">
        <v>3</v>
      </c>
      <c r="W32" s="5" t="s">
        <v>13</v>
      </c>
      <c r="X32" s="5" t="s">
        <v>14</v>
      </c>
      <c r="AA32" s="5" t="s">
        <v>2</v>
      </c>
      <c r="AB32" s="5" t="s">
        <v>3</v>
      </c>
      <c r="AC32" s="5" t="s">
        <v>13</v>
      </c>
      <c r="AD32" s="5" t="s">
        <v>14</v>
      </c>
    </row>
    <row r="33" spans="3:30">
      <c r="C33" s="5">
        <v>1</v>
      </c>
      <c r="D33" s="5">
        <v>2165858.0464329598</v>
      </c>
      <c r="E33" s="5">
        <v>37</v>
      </c>
      <c r="F33" s="5">
        <v>148</v>
      </c>
      <c r="I33" s="5">
        <v>1</v>
      </c>
      <c r="J33" s="5">
        <v>1978932.7894941401</v>
      </c>
      <c r="K33" s="5">
        <v>36</v>
      </c>
      <c r="L33" s="5">
        <v>195</v>
      </c>
      <c r="O33" s="5">
        <v>1</v>
      </c>
      <c r="P33" s="5">
        <v>1839732.0421084601</v>
      </c>
      <c r="Q33" s="5">
        <v>39</v>
      </c>
      <c r="R33" s="5">
        <v>45</v>
      </c>
      <c r="U33" s="5">
        <v>1</v>
      </c>
      <c r="V33" s="5">
        <v>2175182.0429003201</v>
      </c>
      <c r="W33" s="5">
        <v>39</v>
      </c>
      <c r="X33" s="5">
        <v>245</v>
      </c>
      <c r="AA33" s="5">
        <v>1</v>
      </c>
      <c r="AB33" s="5">
        <v>1815944.2922777799</v>
      </c>
      <c r="AC33" s="5">
        <v>35</v>
      </c>
      <c r="AD33" s="5">
        <v>88</v>
      </c>
    </row>
    <row r="34" spans="3:30">
      <c r="C34" s="5">
        <v>2</v>
      </c>
      <c r="D34" s="5">
        <v>2108739.6452420698</v>
      </c>
      <c r="E34" s="5">
        <v>34</v>
      </c>
      <c r="F34" s="5">
        <v>223</v>
      </c>
      <c r="I34" s="5">
        <v>2</v>
      </c>
      <c r="J34" s="5">
        <v>2012346.9229866299</v>
      </c>
      <c r="K34" s="5">
        <v>39</v>
      </c>
      <c r="L34" s="5">
        <v>75</v>
      </c>
      <c r="O34" s="5">
        <v>2</v>
      </c>
      <c r="P34" s="5">
        <v>2185333.66882873</v>
      </c>
      <c r="Q34" s="5">
        <v>40</v>
      </c>
      <c r="R34" s="5">
        <v>144</v>
      </c>
      <c r="U34" s="5">
        <v>2</v>
      </c>
      <c r="V34" s="5">
        <v>1904257.02027336</v>
      </c>
      <c r="W34" s="5">
        <v>36</v>
      </c>
      <c r="X34" s="5">
        <v>77</v>
      </c>
      <c r="AA34" s="5">
        <v>2</v>
      </c>
      <c r="AB34" s="5">
        <v>1745238.28514735</v>
      </c>
      <c r="AC34" s="5">
        <v>32</v>
      </c>
      <c r="AD34" s="5">
        <v>161</v>
      </c>
    </row>
    <row r="35" spans="3:30">
      <c r="C35" s="5">
        <v>3</v>
      </c>
      <c r="D35" s="5">
        <v>1975562.5682610499</v>
      </c>
      <c r="E35" s="5">
        <v>36</v>
      </c>
      <c r="F35" s="5">
        <v>117</v>
      </c>
      <c r="I35" s="5">
        <v>3</v>
      </c>
      <c r="J35" s="5">
        <v>2153710.4795465101</v>
      </c>
      <c r="K35" s="5">
        <v>41</v>
      </c>
      <c r="L35" s="5">
        <v>44</v>
      </c>
      <c r="O35" s="5">
        <v>3</v>
      </c>
      <c r="P35" s="5">
        <v>2613543.6954717501</v>
      </c>
      <c r="Q35" s="5">
        <v>38</v>
      </c>
      <c r="R35" s="5">
        <v>371</v>
      </c>
      <c r="U35" s="5">
        <v>3</v>
      </c>
      <c r="V35" s="5">
        <v>2196006.8210417898</v>
      </c>
      <c r="W35" s="5">
        <v>40</v>
      </c>
      <c r="X35" s="5">
        <v>90</v>
      </c>
      <c r="AA35" s="5">
        <v>3</v>
      </c>
      <c r="AB35" s="5">
        <v>2083591.7318418201</v>
      </c>
      <c r="AC35" s="5">
        <v>36</v>
      </c>
      <c r="AD35" s="5">
        <v>271</v>
      </c>
    </row>
    <row r="36" spans="3:30">
      <c r="C36" s="5">
        <v>4</v>
      </c>
      <c r="D36" s="5">
        <v>2014572.4164889599</v>
      </c>
      <c r="E36" s="5">
        <v>35</v>
      </c>
      <c r="F36" s="5">
        <v>228</v>
      </c>
      <c r="I36" s="5">
        <v>4</v>
      </c>
      <c r="J36" s="5">
        <v>2215899.8272309802</v>
      </c>
      <c r="K36" s="5">
        <v>39</v>
      </c>
      <c r="L36" s="5">
        <v>223</v>
      </c>
      <c r="O36" s="5">
        <v>4</v>
      </c>
      <c r="P36" s="5">
        <v>1889537.2130177801</v>
      </c>
      <c r="Q36" s="5">
        <v>34</v>
      </c>
      <c r="R36" s="5">
        <v>91</v>
      </c>
      <c r="U36" s="5">
        <v>4</v>
      </c>
      <c r="V36" s="5">
        <v>1768446.9982996399</v>
      </c>
      <c r="W36" s="5">
        <v>36</v>
      </c>
      <c r="X36" s="5">
        <v>54</v>
      </c>
      <c r="AA36" s="5">
        <v>4</v>
      </c>
      <c r="AB36" s="5">
        <v>2018260.7865678601</v>
      </c>
      <c r="AC36" s="5">
        <v>34</v>
      </c>
      <c r="AD36" s="5">
        <v>226</v>
      </c>
    </row>
    <row r="37" spans="3:30">
      <c r="C37" s="5">
        <v>5</v>
      </c>
      <c r="D37" s="5">
        <v>2477086.6252314998</v>
      </c>
      <c r="E37" s="5">
        <v>42</v>
      </c>
      <c r="F37" s="5">
        <v>185</v>
      </c>
      <c r="I37" s="5">
        <v>5</v>
      </c>
      <c r="J37" s="5">
        <v>2389440.4307585401</v>
      </c>
      <c r="K37" s="5">
        <v>42</v>
      </c>
      <c r="L37" s="5">
        <v>260</v>
      </c>
      <c r="O37" s="5">
        <v>5</v>
      </c>
      <c r="P37" s="5">
        <v>2315475.2513627401</v>
      </c>
      <c r="Q37" s="5">
        <v>37</v>
      </c>
      <c r="R37" s="5">
        <v>214</v>
      </c>
      <c r="U37" s="5">
        <v>5</v>
      </c>
      <c r="V37" s="5">
        <v>2162051.2029446401</v>
      </c>
      <c r="W37" s="5">
        <v>39</v>
      </c>
      <c r="X37" s="5">
        <v>93</v>
      </c>
      <c r="AA37" s="5">
        <v>5</v>
      </c>
      <c r="AB37" s="9">
        <v>1668102.99721202</v>
      </c>
      <c r="AC37" s="5">
        <v>31</v>
      </c>
      <c r="AD37" s="5">
        <v>122</v>
      </c>
    </row>
    <row r="38" spans="3:30">
      <c r="C38" s="5">
        <v>6</v>
      </c>
      <c r="D38" s="5">
        <v>1742008.7888734101</v>
      </c>
      <c r="E38" s="5">
        <v>33</v>
      </c>
      <c r="F38" s="5">
        <v>102</v>
      </c>
      <c r="I38" s="5">
        <v>6</v>
      </c>
      <c r="J38" s="5">
        <v>2144017.4192234799</v>
      </c>
      <c r="K38" s="5">
        <v>40</v>
      </c>
      <c r="L38" s="5">
        <v>120</v>
      </c>
      <c r="O38" s="5">
        <v>6</v>
      </c>
      <c r="P38" s="5">
        <v>2334009.2203465598</v>
      </c>
      <c r="Q38" s="5">
        <v>41</v>
      </c>
      <c r="R38" s="5">
        <v>53</v>
      </c>
      <c r="U38" s="5">
        <v>6</v>
      </c>
      <c r="V38" s="5">
        <v>2059370.1500969101</v>
      </c>
      <c r="W38" s="5">
        <v>36</v>
      </c>
      <c r="X38" s="5">
        <v>176</v>
      </c>
      <c r="AA38" s="5">
        <v>6</v>
      </c>
      <c r="AB38" s="5">
        <v>1764307.0933133699</v>
      </c>
      <c r="AC38" s="5">
        <v>36</v>
      </c>
      <c r="AD38" s="5">
        <v>86</v>
      </c>
    </row>
    <row r="39" spans="3:30">
      <c r="C39" s="5">
        <v>7</v>
      </c>
      <c r="D39" s="5">
        <v>1981075.8135349001</v>
      </c>
      <c r="E39" s="5">
        <v>39</v>
      </c>
      <c r="F39" s="5">
        <v>92</v>
      </c>
      <c r="I39" s="5">
        <v>7</v>
      </c>
      <c r="J39" s="5">
        <v>1907387.1214284401</v>
      </c>
      <c r="K39" s="5">
        <v>37</v>
      </c>
      <c r="L39" s="5">
        <v>64</v>
      </c>
      <c r="O39" s="5">
        <v>7</v>
      </c>
      <c r="P39" s="5">
        <v>1864944.9719026501</v>
      </c>
      <c r="Q39" s="5">
        <v>36</v>
      </c>
      <c r="R39" s="5">
        <v>51</v>
      </c>
      <c r="U39" s="5">
        <v>7</v>
      </c>
      <c r="V39" s="5">
        <v>1736016.94426611</v>
      </c>
      <c r="W39" s="5">
        <v>34</v>
      </c>
      <c r="X39" s="5">
        <v>64</v>
      </c>
      <c r="AA39" s="5">
        <v>7</v>
      </c>
      <c r="AB39" s="5">
        <v>1986195.5059414301</v>
      </c>
      <c r="AC39" s="5">
        <v>37</v>
      </c>
      <c r="AD39" s="5">
        <v>156</v>
      </c>
    </row>
    <row r="40" spans="3:30">
      <c r="C40" s="5">
        <v>8</v>
      </c>
      <c r="D40" s="5">
        <v>1845785.22193195</v>
      </c>
      <c r="E40" s="5">
        <v>35</v>
      </c>
      <c r="F40" s="5">
        <v>139</v>
      </c>
      <c r="I40" s="5">
        <v>8</v>
      </c>
      <c r="J40" s="5">
        <v>1891323.00914141</v>
      </c>
      <c r="K40" s="5">
        <v>34</v>
      </c>
      <c r="L40" s="5">
        <v>99</v>
      </c>
      <c r="O40" s="5">
        <v>8</v>
      </c>
      <c r="P40" s="5">
        <v>2101044.03656128</v>
      </c>
      <c r="Q40" s="5">
        <v>38</v>
      </c>
      <c r="R40" s="5">
        <v>103</v>
      </c>
      <c r="U40" s="5">
        <v>8</v>
      </c>
      <c r="V40" s="5">
        <v>2184266.1549353902</v>
      </c>
      <c r="W40" s="5">
        <v>36</v>
      </c>
      <c r="X40" s="5">
        <v>135</v>
      </c>
      <c r="AA40" s="5">
        <v>8</v>
      </c>
      <c r="AB40" s="5">
        <v>2110689.2139298301</v>
      </c>
      <c r="AC40" s="5">
        <v>38</v>
      </c>
      <c r="AD40" s="5">
        <v>109</v>
      </c>
    </row>
    <row r="41" spans="3:30">
      <c r="C41" s="5">
        <v>9</v>
      </c>
      <c r="D41" s="5">
        <v>2080011.61279425</v>
      </c>
      <c r="E41" s="5">
        <v>36</v>
      </c>
      <c r="F41" s="5">
        <v>153</v>
      </c>
      <c r="I41" s="5">
        <v>9</v>
      </c>
      <c r="J41" s="5">
        <v>2016453.1979118099</v>
      </c>
      <c r="K41" s="5">
        <v>36</v>
      </c>
      <c r="L41" s="5">
        <v>116</v>
      </c>
      <c r="O41" s="5">
        <v>9</v>
      </c>
      <c r="P41" s="5">
        <v>2180574.5267827502</v>
      </c>
      <c r="Q41" s="5">
        <v>39</v>
      </c>
      <c r="R41" s="5">
        <v>70</v>
      </c>
      <c r="U41" s="5">
        <v>9</v>
      </c>
      <c r="V41" s="5">
        <v>1981143.1119027501</v>
      </c>
      <c r="W41" s="5">
        <v>40</v>
      </c>
      <c r="X41" s="5">
        <v>61</v>
      </c>
      <c r="AA41" s="5">
        <v>9</v>
      </c>
      <c r="AB41" s="5">
        <v>2143084.9426604901</v>
      </c>
      <c r="AC41" s="5">
        <v>38</v>
      </c>
      <c r="AD41" s="5">
        <v>246</v>
      </c>
    </row>
    <row r="42" spans="3:30">
      <c r="C42" s="5">
        <v>10</v>
      </c>
      <c r="D42" s="5">
        <v>1858969.3876148399</v>
      </c>
      <c r="E42" s="5">
        <v>36</v>
      </c>
      <c r="F42" s="5">
        <v>47</v>
      </c>
      <c r="I42" s="5">
        <v>10</v>
      </c>
      <c r="J42" s="5">
        <v>2063789.7067426301</v>
      </c>
      <c r="K42" s="5">
        <v>35</v>
      </c>
      <c r="L42" s="5">
        <v>136</v>
      </c>
      <c r="O42" s="5">
        <v>10</v>
      </c>
      <c r="P42" s="5">
        <v>2282812.44939816</v>
      </c>
      <c r="Q42" s="5">
        <v>37</v>
      </c>
      <c r="R42" s="5">
        <v>167</v>
      </c>
      <c r="U42" s="5">
        <v>10</v>
      </c>
      <c r="V42" s="5">
        <v>2019837.4688535801</v>
      </c>
      <c r="W42" s="5">
        <v>36</v>
      </c>
      <c r="X42" s="5">
        <v>67</v>
      </c>
      <c r="AA42" s="5">
        <v>10</v>
      </c>
      <c r="AB42" s="5">
        <v>2372810.4543610299</v>
      </c>
      <c r="AC42" s="5">
        <v>37</v>
      </c>
      <c r="AD42" s="5">
        <v>520</v>
      </c>
    </row>
    <row r="43" spans="3:30" ht="15">
      <c r="C43" s="5" t="s">
        <v>0</v>
      </c>
      <c r="D43" s="7">
        <f>AVERAGE(D33:D42)</f>
        <v>2024967.0126405887</v>
      </c>
      <c r="E43" s="7">
        <f>AVERAGE(E33:E42)</f>
        <v>36.299999999999997</v>
      </c>
      <c r="F43" s="7">
        <f>AVERAGE(F33:F42)</f>
        <v>143.4</v>
      </c>
      <c r="I43" s="5" t="s">
        <v>0</v>
      </c>
      <c r="J43" s="7">
        <f>AVERAGE(J33:J42)</f>
        <v>2077330.0904464568</v>
      </c>
      <c r="K43" s="7">
        <f>AVERAGE(K33:K42)</f>
        <v>37.9</v>
      </c>
      <c r="L43" s="7">
        <f>AVERAGE(L33:L42)</f>
        <v>133.19999999999999</v>
      </c>
      <c r="O43" s="5" t="s">
        <v>0</v>
      </c>
      <c r="P43" s="7">
        <f>AVERAGE(P33:P42)</f>
        <v>2160700.7075780863</v>
      </c>
      <c r="Q43" s="7">
        <f>AVERAGE(Q33:Q42)</f>
        <v>37.9</v>
      </c>
      <c r="R43" s="7">
        <f>AVERAGE(R33:R42)</f>
        <v>130.9</v>
      </c>
      <c r="U43" s="5" t="s">
        <v>0</v>
      </c>
      <c r="V43" s="7">
        <f>AVERAGE(V33:V42)</f>
        <v>2018657.7915514491</v>
      </c>
      <c r="W43" s="7">
        <f>AVERAGE(W33:W42)</f>
        <v>37.200000000000003</v>
      </c>
      <c r="X43" s="7">
        <f>AVERAGE(X33:X42)</f>
        <v>106.2</v>
      </c>
      <c r="AA43" s="5" t="s">
        <v>0</v>
      </c>
      <c r="AB43" s="7">
        <f>AVERAGE(AB33:AB42)</f>
        <v>1970822.530325298</v>
      </c>
      <c r="AC43" s="7">
        <f>AVERAGE(AC33:AC42)</f>
        <v>35.4</v>
      </c>
      <c r="AD43" s="7">
        <f>AVERAGE(AD33:AD42)</f>
        <v>198.5</v>
      </c>
    </row>
    <row r="44" spans="3:30" ht="15">
      <c r="C44" s="5" t="s">
        <v>1</v>
      </c>
      <c r="D44" s="7">
        <f>MEDIAN(D33:D42)</f>
        <v>1997824.11501193</v>
      </c>
      <c r="E44" s="7">
        <f>MEDIAN(E33:E42)</f>
        <v>36</v>
      </c>
      <c r="F44" s="7">
        <f>MEDIAN(F33:F42)</f>
        <v>143.5</v>
      </c>
      <c r="I44" s="5" t="s">
        <v>1</v>
      </c>
      <c r="J44" s="7">
        <f>MEDIAN(J33:J42)</f>
        <v>2040121.45232722</v>
      </c>
      <c r="K44" s="7">
        <f>MEDIAN(K33:K42)</f>
        <v>38</v>
      </c>
      <c r="L44" s="7">
        <f>MEDIAN(L33:L42)</f>
        <v>118</v>
      </c>
      <c r="O44" s="5" t="s">
        <v>1</v>
      </c>
      <c r="P44" s="7">
        <f>MEDIAN(P33:P42)</f>
        <v>2182954.0978057403</v>
      </c>
      <c r="Q44" s="7">
        <f>MEDIAN(Q33:Q42)</f>
        <v>38</v>
      </c>
      <c r="R44" s="7">
        <f>MEDIAN(R33:R42)</f>
        <v>97</v>
      </c>
      <c r="U44" s="5" t="s">
        <v>1</v>
      </c>
      <c r="V44" s="7">
        <f>MEDIAN(V33:V42)</f>
        <v>2039603.809475245</v>
      </c>
      <c r="W44" s="7">
        <f>MEDIAN(W33:W42)</f>
        <v>36</v>
      </c>
      <c r="X44" s="7">
        <f>MEDIAN(X33:X42)</f>
        <v>83.5</v>
      </c>
      <c r="AA44" s="5" t="s">
        <v>1</v>
      </c>
      <c r="AB44" s="7">
        <f>MEDIAN(AB33:AB42)</f>
        <v>2002228.1462546452</v>
      </c>
      <c r="AC44" s="7">
        <f>MEDIAN(AC33:AC42)</f>
        <v>36</v>
      </c>
      <c r="AD44" s="7">
        <f>MEDIAN(AD33:AD42)</f>
        <v>158.5</v>
      </c>
    </row>
    <row r="45" spans="3:30" ht="15">
      <c r="C45" s="5" t="s">
        <v>6</v>
      </c>
      <c r="D45" s="7">
        <f>STDEV(D33:D42)</f>
        <v>205077.80518548444</v>
      </c>
      <c r="E45" s="7">
        <f>STDEV(E33:E42)</f>
        <v>2.5841396591085739</v>
      </c>
      <c r="F45" s="7">
        <f>STDEV(F33:F42)</f>
        <v>57.447947453905314</v>
      </c>
      <c r="I45" s="5" t="s">
        <v>6</v>
      </c>
      <c r="J45" s="7">
        <f>STDEV(J33:J42)</f>
        <v>152085.14650183526</v>
      </c>
      <c r="K45" s="7">
        <f>STDEV(K33:K42)</f>
        <v>2.6853512081497106</v>
      </c>
      <c r="L45" s="7">
        <f>STDEV(L33:L42)</f>
        <v>71.29095314273755</v>
      </c>
      <c r="O45" s="5" t="s">
        <v>6</v>
      </c>
      <c r="P45" s="7">
        <f>STDEV(P33:P42)</f>
        <v>245527.02933882788</v>
      </c>
      <c r="Q45" s="7">
        <f>STDEV(Q33:Q42)</f>
        <v>2.0248456731316584</v>
      </c>
      <c r="R45" s="7">
        <f>STDEV(R33:R42)</f>
        <v>101.0714268887767</v>
      </c>
      <c r="U45" s="5" t="s">
        <v>6</v>
      </c>
      <c r="V45" s="7">
        <f>STDEV(V33:V42)</f>
        <v>170810.28625807387</v>
      </c>
      <c r="W45" s="7">
        <f>STDEV(W33:W42)</f>
        <v>2.0976176963403033</v>
      </c>
      <c r="X45" s="7">
        <f>STDEV(X33:X42)</f>
        <v>61.771622395185105</v>
      </c>
      <c r="AA45" s="5" t="s">
        <v>6</v>
      </c>
      <c r="AB45" s="7">
        <f>STDEV(AB33:AB42)</f>
        <v>219898.50943047323</v>
      </c>
      <c r="AC45" s="7">
        <f>STDEV(AC33:AC42)</f>
        <v>2.412928142780514</v>
      </c>
      <c r="AD45" s="7">
        <f>STDEV(AD33:AD42)</f>
        <v>130.62775781246154</v>
      </c>
    </row>
    <row r="46" spans="3:30">
      <c r="C46" s="8" t="s">
        <v>23</v>
      </c>
      <c r="D46" s="5">
        <f>MIN(D33:D42)</f>
        <v>1742008.7888734101</v>
      </c>
      <c r="E46" s="5">
        <f>MIN(E33:E42)</f>
        <v>33</v>
      </c>
      <c r="F46" s="5">
        <f>MIN(F33:F42)</f>
        <v>47</v>
      </c>
      <c r="I46" s="8" t="s">
        <v>23</v>
      </c>
      <c r="J46" s="5">
        <f>MIN(J33:J42)</f>
        <v>1891323.00914141</v>
      </c>
      <c r="K46" s="5">
        <f>MIN(K33:K42)</f>
        <v>34</v>
      </c>
      <c r="L46" s="5">
        <f>MIN(L33:L42)</f>
        <v>44</v>
      </c>
      <c r="O46" s="8" t="s">
        <v>23</v>
      </c>
      <c r="P46" s="5">
        <f>MIN(P33:P42)</f>
        <v>1839732.0421084601</v>
      </c>
      <c r="Q46" s="5">
        <f>MIN(Q33:Q42)</f>
        <v>34</v>
      </c>
      <c r="R46" s="5">
        <f>MIN(R33:R42)</f>
        <v>45</v>
      </c>
      <c r="U46" s="8" t="s">
        <v>23</v>
      </c>
      <c r="V46" s="5">
        <f>MIN(V33:V42)</f>
        <v>1736016.94426611</v>
      </c>
      <c r="W46" s="5">
        <f>MIN(W33:W42)</f>
        <v>34</v>
      </c>
      <c r="X46" s="5">
        <f>MIN(X33:X42)</f>
        <v>54</v>
      </c>
      <c r="AA46" s="8" t="s">
        <v>23</v>
      </c>
      <c r="AB46" s="5">
        <f>MIN(AB33:AB42)</f>
        <v>1668102.99721202</v>
      </c>
      <c r="AC46" s="5">
        <f>MIN(AC33:AC42)</f>
        <v>31</v>
      </c>
      <c r="AD46" s="5">
        <f>MIN(AD33:AD42)</f>
        <v>86</v>
      </c>
    </row>
    <row r="47" spans="3:30">
      <c r="C47" s="8" t="s">
        <v>24</v>
      </c>
      <c r="D47" s="5">
        <f>MAX(D33:D42)</f>
        <v>2477086.6252314998</v>
      </c>
      <c r="E47" s="5">
        <f>MAX(E33:E42)</f>
        <v>42</v>
      </c>
      <c r="F47" s="5">
        <f>MAX(F33:F42)</f>
        <v>228</v>
      </c>
      <c r="I47" s="8" t="s">
        <v>24</v>
      </c>
      <c r="J47" s="5">
        <f>MAX(J33:J42)</f>
        <v>2389440.4307585401</v>
      </c>
      <c r="K47" s="5">
        <f>MAX(K33:K42)</f>
        <v>42</v>
      </c>
      <c r="L47" s="5">
        <f>MAX(L33:L42)</f>
        <v>260</v>
      </c>
      <c r="O47" s="8" t="s">
        <v>24</v>
      </c>
      <c r="P47" s="5">
        <f>MAX(P33:P42)</f>
        <v>2613543.6954717501</v>
      </c>
      <c r="Q47" s="5">
        <f>MAX(Q33:Q42)</f>
        <v>41</v>
      </c>
      <c r="R47" s="5">
        <f>MAX(R33:R42)</f>
        <v>371</v>
      </c>
      <c r="U47" s="8" t="s">
        <v>24</v>
      </c>
      <c r="V47" s="5">
        <f>MAX(V33:V42)</f>
        <v>2196006.8210417898</v>
      </c>
      <c r="W47" s="5">
        <f>MAX(W33:W42)</f>
        <v>40</v>
      </c>
      <c r="X47" s="5">
        <f>MAX(X33:X42)</f>
        <v>245</v>
      </c>
      <c r="AA47" s="8" t="s">
        <v>24</v>
      </c>
      <c r="AB47" s="5">
        <f>MAX(AB33:AB42)</f>
        <v>2372810.4543610299</v>
      </c>
      <c r="AC47" s="5">
        <f>MAX(AC33:AC42)</f>
        <v>38</v>
      </c>
      <c r="AD47" s="5">
        <f>MAX(AD33:AD42)</f>
        <v>520</v>
      </c>
    </row>
    <row r="50" spans="3:30" ht="15">
      <c r="C50" s="2" t="s">
        <v>12</v>
      </c>
    </row>
    <row r="51" spans="3:30">
      <c r="C51" s="3">
        <v>0.05</v>
      </c>
      <c r="I51" s="3">
        <v>0.3</v>
      </c>
      <c r="O51" s="3">
        <v>0.5</v>
      </c>
      <c r="U51" s="3">
        <v>0.1</v>
      </c>
      <c r="AA51" s="3">
        <v>0.02</v>
      </c>
    </row>
    <row r="54" spans="3:30">
      <c r="C54" s="5" t="s">
        <v>4</v>
      </c>
      <c r="D54" s="6" t="s">
        <v>113</v>
      </c>
      <c r="E54" s="5" t="s">
        <v>18</v>
      </c>
      <c r="F54" s="5">
        <v>228894</v>
      </c>
      <c r="I54" s="5" t="s">
        <v>4</v>
      </c>
      <c r="J54" s="6" t="s">
        <v>114</v>
      </c>
      <c r="K54" s="5" t="s">
        <v>18</v>
      </c>
      <c r="L54" s="5">
        <v>262226</v>
      </c>
      <c r="O54" s="5" t="s">
        <v>4</v>
      </c>
      <c r="P54" s="6" t="s">
        <v>117</v>
      </c>
      <c r="Q54" s="5" t="s">
        <v>18</v>
      </c>
      <c r="R54" s="5">
        <v>271998</v>
      </c>
      <c r="U54" s="5" t="s">
        <v>4</v>
      </c>
      <c r="V54" s="6" t="s">
        <v>120</v>
      </c>
      <c r="W54" s="5" t="s">
        <v>18</v>
      </c>
      <c r="X54" s="5">
        <v>271998</v>
      </c>
      <c r="AA54" s="5" t="s">
        <v>4</v>
      </c>
      <c r="AB54" s="6" t="s">
        <v>122</v>
      </c>
      <c r="AC54" s="5" t="s">
        <v>18</v>
      </c>
      <c r="AD54" s="5">
        <v>222134</v>
      </c>
    </row>
    <row r="55" spans="3:30">
      <c r="C55" s="5" t="s">
        <v>2</v>
      </c>
      <c r="D55" s="5" t="s">
        <v>3</v>
      </c>
      <c r="E55" s="5" t="s">
        <v>13</v>
      </c>
      <c r="F55" s="5" t="s">
        <v>14</v>
      </c>
      <c r="I55" s="5" t="s">
        <v>2</v>
      </c>
      <c r="J55" s="5" t="s">
        <v>3</v>
      </c>
      <c r="K55" s="5" t="s">
        <v>13</v>
      </c>
      <c r="L55" s="5" t="s">
        <v>14</v>
      </c>
      <c r="O55" s="5" t="s">
        <v>2</v>
      </c>
      <c r="P55" s="5" t="s">
        <v>3</v>
      </c>
      <c r="Q55" s="5" t="s">
        <v>13</v>
      </c>
      <c r="R55" s="5" t="s">
        <v>14</v>
      </c>
      <c r="U55" s="5" t="s">
        <v>2</v>
      </c>
      <c r="V55" s="5" t="s">
        <v>3</v>
      </c>
      <c r="W55" s="5" t="s">
        <v>13</v>
      </c>
      <c r="X55" s="5" t="s">
        <v>14</v>
      </c>
      <c r="AA55" s="5" t="s">
        <v>2</v>
      </c>
      <c r="AB55" s="5" t="s">
        <v>3</v>
      </c>
      <c r="AC55" s="5" t="s">
        <v>13</v>
      </c>
      <c r="AD55" s="5" t="s">
        <v>14</v>
      </c>
    </row>
    <row r="56" spans="3:30">
      <c r="C56" s="5">
        <v>1</v>
      </c>
      <c r="D56" s="5">
        <v>1818336.4806965699</v>
      </c>
      <c r="E56" s="5">
        <v>35</v>
      </c>
      <c r="F56" s="5">
        <v>45</v>
      </c>
      <c r="I56" s="5">
        <v>1</v>
      </c>
      <c r="J56" s="5">
        <v>1813481.2216902501</v>
      </c>
      <c r="K56" s="5">
        <v>34</v>
      </c>
      <c r="L56" s="5">
        <v>50</v>
      </c>
      <c r="O56" s="5">
        <v>1</v>
      </c>
      <c r="P56" s="5">
        <v>1857489.21281341</v>
      </c>
      <c r="Q56" s="5">
        <v>34</v>
      </c>
      <c r="R56" s="5">
        <v>48</v>
      </c>
      <c r="U56" s="5">
        <v>1</v>
      </c>
      <c r="V56" s="5">
        <v>2004571.8876024699</v>
      </c>
      <c r="W56" s="5">
        <v>40</v>
      </c>
      <c r="X56" s="5">
        <v>65</v>
      </c>
      <c r="AA56" s="5">
        <v>1</v>
      </c>
      <c r="AB56" s="5">
        <v>2067399.92430054</v>
      </c>
      <c r="AC56" s="5">
        <v>38</v>
      </c>
      <c r="AD56" s="5">
        <v>170</v>
      </c>
    </row>
    <row r="57" spans="3:30">
      <c r="C57" s="5">
        <v>2</v>
      </c>
      <c r="D57" s="5">
        <v>1994540.3737383899</v>
      </c>
      <c r="E57" s="5">
        <v>39</v>
      </c>
      <c r="F57" s="5">
        <v>102</v>
      </c>
      <c r="I57" s="5">
        <v>2</v>
      </c>
      <c r="J57" s="5">
        <v>1824208.7745387</v>
      </c>
      <c r="K57" s="5">
        <v>33</v>
      </c>
      <c r="L57" s="5">
        <v>50</v>
      </c>
      <c r="O57" s="5">
        <v>2</v>
      </c>
      <c r="P57" s="5">
        <v>2087867.1404124</v>
      </c>
      <c r="Q57" s="5">
        <v>41</v>
      </c>
      <c r="R57" s="5">
        <v>44</v>
      </c>
      <c r="U57" s="5">
        <v>2</v>
      </c>
      <c r="V57" s="5">
        <v>1777850.3629052599</v>
      </c>
      <c r="W57" s="5">
        <v>35</v>
      </c>
      <c r="X57" s="5">
        <v>64</v>
      </c>
      <c r="AA57" s="5">
        <v>2</v>
      </c>
      <c r="AB57" s="5">
        <v>1791847.99357026</v>
      </c>
      <c r="AC57" s="5">
        <v>38</v>
      </c>
      <c r="AD57" s="5">
        <v>104</v>
      </c>
    </row>
    <row r="58" spans="3:30">
      <c r="C58" s="5">
        <v>3</v>
      </c>
      <c r="D58" s="5">
        <v>1929797.58445258</v>
      </c>
      <c r="E58" s="5">
        <v>37</v>
      </c>
      <c r="F58" s="5">
        <v>96</v>
      </c>
      <c r="I58" s="5">
        <v>3</v>
      </c>
      <c r="J58" s="5">
        <v>1827564.83391391</v>
      </c>
      <c r="K58" s="5">
        <v>37</v>
      </c>
      <c r="L58" s="5">
        <v>53</v>
      </c>
      <c r="O58" s="5">
        <v>3</v>
      </c>
      <c r="P58" s="5">
        <v>1929412.6318236699</v>
      </c>
      <c r="Q58" s="5">
        <v>38</v>
      </c>
      <c r="R58" s="5">
        <v>51</v>
      </c>
      <c r="U58" s="5">
        <v>3</v>
      </c>
      <c r="V58" s="5">
        <v>2052874.9985559799</v>
      </c>
      <c r="W58" s="5">
        <v>39</v>
      </c>
      <c r="X58" s="5">
        <v>76</v>
      </c>
      <c r="AA58" s="5">
        <v>3</v>
      </c>
      <c r="AB58" s="5">
        <v>2387293.71911358</v>
      </c>
      <c r="AC58" s="5">
        <v>40</v>
      </c>
      <c r="AD58" s="5">
        <v>197</v>
      </c>
    </row>
    <row r="59" spans="3:30">
      <c r="C59" s="5">
        <v>4</v>
      </c>
      <c r="D59" s="5">
        <v>2225627.4241899601</v>
      </c>
      <c r="E59" s="5">
        <v>37</v>
      </c>
      <c r="F59" s="5">
        <v>104</v>
      </c>
      <c r="I59" s="5">
        <v>4</v>
      </c>
      <c r="J59" s="5">
        <v>1933866.07226888</v>
      </c>
      <c r="K59" s="5">
        <v>35</v>
      </c>
      <c r="L59" s="5">
        <v>57</v>
      </c>
      <c r="O59" s="5">
        <v>4</v>
      </c>
      <c r="P59" s="5">
        <v>1977140.9184944199</v>
      </c>
      <c r="Q59" s="5">
        <v>34</v>
      </c>
      <c r="R59" s="5">
        <v>54</v>
      </c>
      <c r="U59" s="5">
        <v>4</v>
      </c>
      <c r="V59" s="5">
        <v>1848353.98094819</v>
      </c>
      <c r="W59" s="5">
        <v>30</v>
      </c>
      <c r="X59" s="5">
        <v>116</v>
      </c>
      <c r="AA59" s="5">
        <v>4</v>
      </c>
      <c r="AB59" s="5">
        <v>2329419.2361413399</v>
      </c>
      <c r="AC59" s="5">
        <v>40</v>
      </c>
      <c r="AD59" s="5">
        <v>228</v>
      </c>
    </row>
    <row r="60" spans="3:30">
      <c r="C60" s="5">
        <v>5</v>
      </c>
      <c r="D60" s="5">
        <v>2086143.54437498</v>
      </c>
      <c r="E60" s="5">
        <v>40</v>
      </c>
      <c r="F60" s="5">
        <v>140</v>
      </c>
      <c r="I60" s="5">
        <v>5</v>
      </c>
      <c r="J60" s="5">
        <v>1895588.52388039</v>
      </c>
      <c r="K60" s="5">
        <v>34</v>
      </c>
      <c r="L60" s="5">
        <v>108</v>
      </c>
      <c r="O60" s="5">
        <v>5</v>
      </c>
      <c r="P60" s="5">
        <v>1768939.5296927299</v>
      </c>
      <c r="Q60" s="5">
        <v>34</v>
      </c>
      <c r="R60" s="5">
        <v>44</v>
      </c>
      <c r="U60" s="5">
        <v>5</v>
      </c>
      <c r="V60" s="5">
        <v>1779529.11720142</v>
      </c>
      <c r="W60" s="5">
        <v>34</v>
      </c>
      <c r="X60" s="5">
        <v>61</v>
      </c>
      <c r="AA60" s="5">
        <v>5</v>
      </c>
      <c r="AB60" s="5">
        <v>1967800.75061121</v>
      </c>
      <c r="AC60" s="5">
        <v>35</v>
      </c>
      <c r="AD60" s="5">
        <v>131</v>
      </c>
    </row>
    <row r="61" spans="3:30">
      <c r="C61" s="5">
        <v>6</v>
      </c>
      <c r="D61" s="5">
        <v>2112022.3451956902</v>
      </c>
      <c r="E61" s="5">
        <v>39</v>
      </c>
      <c r="F61" s="5">
        <v>74</v>
      </c>
      <c r="I61" s="5">
        <v>6</v>
      </c>
      <c r="J61" s="5">
        <v>2050264.93639824</v>
      </c>
      <c r="K61" s="5">
        <v>39</v>
      </c>
      <c r="L61" s="5">
        <v>54</v>
      </c>
      <c r="O61" s="5">
        <v>6</v>
      </c>
      <c r="P61" s="5">
        <v>2154804.1558639901</v>
      </c>
      <c r="Q61" s="5">
        <v>41</v>
      </c>
      <c r="R61" s="5">
        <v>33</v>
      </c>
      <c r="U61" s="5">
        <v>6</v>
      </c>
      <c r="V61" s="5">
        <v>2172741.5321357301</v>
      </c>
      <c r="W61" s="5">
        <v>39</v>
      </c>
      <c r="X61" s="5">
        <v>88</v>
      </c>
      <c r="AA61" s="5">
        <v>6</v>
      </c>
      <c r="AB61" s="5">
        <v>1882757.3845070901</v>
      </c>
      <c r="AC61" s="5">
        <v>37</v>
      </c>
      <c r="AD61" s="5">
        <v>84</v>
      </c>
    </row>
    <row r="62" spans="3:30">
      <c r="C62" s="5">
        <v>7</v>
      </c>
      <c r="D62" s="5">
        <v>1970286.5723452901</v>
      </c>
      <c r="E62" s="5">
        <v>36</v>
      </c>
      <c r="F62" s="5">
        <v>197</v>
      </c>
      <c r="I62" s="5">
        <v>7</v>
      </c>
      <c r="J62" s="5">
        <v>1953971.3253732501</v>
      </c>
      <c r="K62" s="5">
        <v>39</v>
      </c>
      <c r="L62" s="5">
        <v>49</v>
      </c>
      <c r="O62" s="5">
        <v>7</v>
      </c>
      <c r="P62" s="5">
        <v>1813413.5915739301</v>
      </c>
      <c r="Q62" s="5">
        <v>37</v>
      </c>
      <c r="R62" s="5">
        <v>38</v>
      </c>
      <c r="U62" s="5">
        <v>7</v>
      </c>
      <c r="V62" s="5">
        <v>1770495.23915635</v>
      </c>
      <c r="W62" s="5">
        <v>38</v>
      </c>
      <c r="X62" s="5">
        <v>57</v>
      </c>
      <c r="AA62" s="5">
        <v>7</v>
      </c>
      <c r="AB62" s="5">
        <v>1726360.4957977801</v>
      </c>
      <c r="AC62" s="5">
        <v>37</v>
      </c>
      <c r="AD62" s="5">
        <v>45</v>
      </c>
    </row>
    <row r="63" spans="3:30">
      <c r="C63" s="5">
        <v>8</v>
      </c>
      <c r="D63" s="5">
        <v>1942020.4252890099</v>
      </c>
      <c r="E63" s="5">
        <v>37</v>
      </c>
      <c r="F63" s="5">
        <v>248</v>
      </c>
      <c r="I63" s="5">
        <v>8</v>
      </c>
      <c r="J63" s="5">
        <v>1924478.8560238001</v>
      </c>
      <c r="K63" s="5">
        <v>35</v>
      </c>
      <c r="L63" s="5">
        <v>95</v>
      </c>
      <c r="O63" s="5">
        <v>8</v>
      </c>
      <c r="P63" s="5">
        <v>2214177.9903612402</v>
      </c>
      <c r="Q63" s="5">
        <v>40</v>
      </c>
      <c r="R63" s="5">
        <v>94</v>
      </c>
      <c r="U63" s="5">
        <v>8</v>
      </c>
      <c r="V63" s="5">
        <v>1932049.03950285</v>
      </c>
      <c r="W63" s="5">
        <v>39</v>
      </c>
      <c r="X63" s="5">
        <v>70</v>
      </c>
      <c r="AA63" s="5">
        <v>8</v>
      </c>
      <c r="AB63" s="5">
        <v>1791690.2355015201</v>
      </c>
      <c r="AC63" s="5">
        <v>32</v>
      </c>
      <c r="AD63" s="5">
        <v>83</v>
      </c>
    </row>
    <row r="64" spans="3:30">
      <c r="C64" s="5">
        <v>9</v>
      </c>
      <c r="D64" s="5">
        <v>2031240.7881529001</v>
      </c>
      <c r="E64" s="5">
        <v>41</v>
      </c>
      <c r="F64" s="5">
        <v>68</v>
      </c>
      <c r="I64" s="5">
        <v>9</v>
      </c>
      <c r="J64" s="5">
        <v>1859709.9277123399</v>
      </c>
      <c r="K64" s="5">
        <v>38</v>
      </c>
      <c r="L64" s="5">
        <v>59</v>
      </c>
      <c r="O64" s="5">
        <v>9</v>
      </c>
      <c r="P64" s="5">
        <v>1821800.5343520001</v>
      </c>
      <c r="Q64" s="5">
        <v>33</v>
      </c>
      <c r="R64" s="5">
        <v>100</v>
      </c>
      <c r="U64" s="5">
        <v>9</v>
      </c>
      <c r="V64" s="5">
        <v>2022660.75031929</v>
      </c>
      <c r="W64" s="5">
        <v>39</v>
      </c>
      <c r="X64" s="5">
        <v>61</v>
      </c>
      <c r="AA64" s="5">
        <v>9</v>
      </c>
      <c r="AB64" s="5">
        <v>1975577.86696117</v>
      </c>
      <c r="AC64" s="5">
        <v>34</v>
      </c>
      <c r="AD64" s="5">
        <v>216</v>
      </c>
    </row>
    <row r="65" spans="3:30">
      <c r="C65" s="5">
        <v>10</v>
      </c>
      <c r="D65" s="5">
        <v>2017234.3530331701</v>
      </c>
      <c r="E65" s="5">
        <v>38</v>
      </c>
      <c r="F65" s="5">
        <v>70</v>
      </c>
      <c r="I65" s="5">
        <v>10</v>
      </c>
      <c r="J65" s="5">
        <v>1895591.28036359</v>
      </c>
      <c r="K65" s="5">
        <v>31</v>
      </c>
      <c r="L65" s="5">
        <v>105</v>
      </c>
      <c r="O65" s="5">
        <v>10</v>
      </c>
      <c r="P65" s="5">
        <v>2158343.9336515898</v>
      </c>
      <c r="Q65" s="5">
        <v>37</v>
      </c>
      <c r="R65" s="5">
        <v>85</v>
      </c>
      <c r="U65" s="5">
        <v>10</v>
      </c>
      <c r="V65" s="5">
        <v>2091536.1912710301</v>
      </c>
      <c r="W65" s="5">
        <v>39</v>
      </c>
      <c r="X65" s="5">
        <v>104</v>
      </c>
      <c r="AA65" s="5">
        <v>10</v>
      </c>
      <c r="AB65" s="5">
        <v>2250479.9418439898</v>
      </c>
      <c r="AC65" s="5">
        <v>38</v>
      </c>
      <c r="AD65" s="5">
        <v>528</v>
      </c>
    </row>
    <row r="66" spans="3:30" ht="15">
      <c r="C66" s="5" t="s">
        <v>0</v>
      </c>
      <c r="D66" s="7">
        <f>AVERAGE(D56:D65)</f>
        <v>2012724.989146854</v>
      </c>
      <c r="E66" s="7">
        <f>AVERAGE(E56:E65)</f>
        <v>37.9</v>
      </c>
      <c r="F66" s="7">
        <f>AVERAGE(F56:F65)</f>
        <v>114.4</v>
      </c>
      <c r="I66" s="5" t="s">
        <v>0</v>
      </c>
      <c r="J66" s="14">
        <f>AVERAGE(J56:J65)</f>
        <v>1897872.575216335</v>
      </c>
      <c r="K66" s="7">
        <f>AVERAGE(K56:K65)</f>
        <v>35.5</v>
      </c>
      <c r="L66" s="7">
        <f>AVERAGE(L56:L65)</f>
        <v>68</v>
      </c>
      <c r="O66" s="5" t="s">
        <v>0</v>
      </c>
      <c r="P66" s="7">
        <f>AVERAGE(P56:P65)</f>
        <v>1978338.9639039375</v>
      </c>
      <c r="Q66" s="7">
        <f>AVERAGE(Q56:Q65)</f>
        <v>36.9</v>
      </c>
      <c r="R66" s="7">
        <f>AVERAGE(R56:R65)</f>
        <v>59.1</v>
      </c>
      <c r="U66" s="5" t="s">
        <v>0</v>
      </c>
      <c r="V66" s="7">
        <f>AVERAGE(V56:V65)</f>
        <v>1945266.3099598573</v>
      </c>
      <c r="W66" s="7">
        <f>AVERAGE(W56:W65)</f>
        <v>37.200000000000003</v>
      </c>
      <c r="X66" s="7">
        <f>AVERAGE(X56:X65)</f>
        <v>76.2</v>
      </c>
      <c r="AA66" s="5" t="s">
        <v>0</v>
      </c>
      <c r="AB66" s="7">
        <f>AVERAGE(AB56:AB65)</f>
        <v>2017062.7548348482</v>
      </c>
      <c r="AC66" s="7">
        <f>AVERAGE(AC56:AC65)</f>
        <v>36.9</v>
      </c>
      <c r="AD66" s="7">
        <f>AVERAGE(AD56:AD65)</f>
        <v>178.6</v>
      </c>
    </row>
    <row r="67" spans="3:30" ht="15">
      <c r="C67" s="5" t="s">
        <v>1</v>
      </c>
      <c r="D67" s="7">
        <f>MEDIAN(D56:D65)</f>
        <v>2005887.36338578</v>
      </c>
      <c r="E67" s="7">
        <f>MEDIAN(E56:E65)</f>
        <v>37.5</v>
      </c>
      <c r="F67" s="7">
        <f>MEDIAN(F56:F65)</f>
        <v>99</v>
      </c>
      <c r="I67" s="5" t="s">
        <v>1</v>
      </c>
      <c r="J67" s="7">
        <f>MEDIAN(J56:J65)</f>
        <v>1895589.90212199</v>
      </c>
      <c r="K67" s="7">
        <f>MEDIAN(K56:K65)</f>
        <v>35</v>
      </c>
      <c r="L67" s="7">
        <f>MEDIAN(L56:L65)</f>
        <v>55.5</v>
      </c>
      <c r="O67" s="5" t="s">
        <v>1</v>
      </c>
      <c r="P67" s="7">
        <f>MEDIAN(P56:P65)</f>
        <v>1953276.7751590449</v>
      </c>
      <c r="Q67" s="7">
        <f>MEDIAN(Q56:Q65)</f>
        <v>37</v>
      </c>
      <c r="R67" s="7">
        <f>MEDIAN(R56:R65)</f>
        <v>49.5</v>
      </c>
      <c r="U67" s="5" t="s">
        <v>1</v>
      </c>
      <c r="V67" s="7">
        <f>MEDIAN(V56:V65)</f>
        <v>1968310.4635526598</v>
      </c>
      <c r="W67" s="7">
        <f>MEDIAN(W56:W65)</f>
        <v>39</v>
      </c>
      <c r="X67" s="7">
        <f>MEDIAN(X56:X65)</f>
        <v>67.5</v>
      </c>
      <c r="AA67" s="5" t="s">
        <v>1</v>
      </c>
      <c r="AB67" s="7">
        <f>MEDIAN(AB56:AB65)</f>
        <v>1971689.3087861901</v>
      </c>
      <c r="AC67" s="7">
        <f>MEDIAN(AC56:AC65)</f>
        <v>37.5</v>
      </c>
      <c r="AD67" s="7">
        <f>MEDIAN(AD56:AD65)</f>
        <v>150.5</v>
      </c>
    </row>
    <row r="68" spans="3:30" ht="15">
      <c r="C68" s="5" t="s">
        <v>6</v>
      </c>
      <c r="D68" s="7">
        <f>STDEV(D56:D65)</f>
        <v>111920.3817542777</v>
      </c>
      <c r="E68" s="7">
        <f>STDEV(E56:E65)</f>
        <v>1.8529256146249728</v>
      </c>
      <c r="F68" s="7">
        <f>STDEV(F56:F65)</f>
        <v>63.68359286346837</v>
      </c>
      <c r="I68" s="5" t="s">
        <v>6</v>
      </c>
      <c r="J68" s="7">
        <f>STDEV(J56:J65)</f>
        <v>72519.860078888203</v>
      </c>
      <c r="K68" s="7">
        <f>STDEV(K56:K65)</f>
        <v>2.6770630673681683</v>
      </c>
      <c r="L68" s="7">
        <f>STDEV(L56:L65)</f>
        <v>24.335616331258638</v>
      </c>
      <c r="O68" s="5" t="s">
        <v>6</v>
      </c>
      <c r="P68" s="7">
        <f>STDEV(P56:P65)</f>
        <v>164556.94252276837</v>
      </c>
      <c r="Q68" s="7">
        <f>STDEV(Q56:Q65)</f>
        <v>3.0713731999438516</v>
      </c>
      <c r="R68" s="7">
        <f>STDEV(R56:R65)</f>
        <v>24.401502685968616</v>
      </c>
      <c r="U68" s="5" t="s">
        <v>6</v>
      </c>
      <c r="V68" s="7">
        <f>STDEV(V56:V65)</f>
        <v>145233.55711727741</v>
      </c>
      <c r="W68" s="7">
        <f>STDEV(W56:W65)</f>
        <v>3.1902629637347735</v>
      </c>
      <c r="X68" s="7">
        <f>STDEV(X56:X65)</f>
        <v>20.10969915239907</v>
      </c>
      <c r="AA68" s="5" t="s">
        <v>6</v>
      </c>
      <c r="AB68" s="7">
        <f>STDEV(AB56:AB65)</f>
        <v>235669.9410895241</v>
      </c>
      <c r="AC68" s="7">
        <f>STDEV(AC56:AC65)</f>
        <v>2.5582111805799856</v>
      </c>
      <c r="AD68" s="7">
        <f>STDEV(AD56:AD65)</f>
        <v>137.47743249146183</v>
      </c>
    </row>
    <row r="69" spans="3:30">
      <c r="C69" s="8" t="s">
        <v>23</v>
      </c>
      <c r="D69" s="5">
        <f>MIN(D57:D65)</f>
        <v>1929797.58445258</v>
      </c>
      <c r="E69" s="5">
        <f>MIN(E57:E65)</f>
        <v>36</v>
      </c>
      <c r="F69" s="5">
        <f>MIN(F57:F65)</f>
        <v>68</v>
      </c>
      <c r="I69" s="8" t="s">
        <v>23</v>
      </c>
      <c r="J69" s="5">
        <f>MIN(J56:J65)</f>
        <v>1813481.2216902501</v>
      </c>
      <c r="K69" s="5">
        <f>MIN(K56:K65)</f>
        <v>31</v>
      </c>
      <c r="L69" s="5">
        <f>MIN(L56:L65)</f>
        <v>49</v>
      </c>
      <c r="O69" s="8" t="s">
        <v>23</v>
      </c>
      <c r="P69" s="5">
        <f>MIN(P56:P65)</f>
        <v>1768939.5296927299</v>
      </c>
      <c r="Q69" s="5">
        <f>MIN(Q56:Q65)</f>
        <v>33</v>
      </c>
      <c r="R69" s="5">
        <f>MIN(R56:R65)</f>
        <v>33</v>
      </c>
      <c r="U69" s="8" t="s">
        <v>23</v>
      </c>
      <c r="V69" s="5">
        <f>MIN(V56:V65)</f>
        <v>1770495.23915635</v>
      </c>
      <c r="W69" s="5">
        <f>MIN(W56:W65)</f>
        <v>30</v>
      </c>
      <c r="X69" s="5">
        <f>MIN(X56:X65)</f>
        <v>57</v>
      </c>
      <c r="AA69" s="8" t="s">
        <v>23</v>
      </c>
      <c r="AB69" s="5">
        <f>MIN(AB56:AB65)</f>
        <v>1726360.4957977801</v>
      </c>
      <c r="AC69" s="5">
        <f>MIN(AC56:AC65)</f>
        <v>32</v>
      </c>
      <c r="AD69" s="5">
        <f>MIN(AD56:AD65)</f>
        <v>45</v>
      </c>
    </row>
    <row r="70" spans="3:30">
      <c r="C70" s="8" t="s">
        <v>24</v>
      </c>
      <c r="D70" s="5">
        <f>MAX(D57:D65)</f>
        <v>2225627.4241899601</v>
      </c>
      <c r="E70" s="5">
        <f>MAX(E57:E65)</f>
        <v>41</v>
      </c>
      <c r="F70" s="5">
        <f>MAX(F57:F65)</f>
        <v>248</v>
      </c>
      <c r="I70" s="8" t="s">
        <v>24</v>
      </c>
      <c r="J70" s="5">
        <f>MAX(J56:J65)</f>
        <v>2050264.93639824</v>
      </c>
      <c r="K70" s="5">
        <f>MAX(K56:K65)</f>
        <v>39</v>
      </c>
      <c r="L70" s="5">
        <f>MAX(L56:L65)</f>
        <v>108</v>
      </c>
      <c r="O70" s="8" t="s">
        <v>24</v>
      </c>
      <c r="P70" s="5">
        <f>MAX(P56:P65)</f>
        <v>2214177.9903612402</v>
      </c>
      <c r="Q70" s="5">
        <f>MAX(Q56:Q65)</f>
        <v>41</v>
      </c>
      <c r="R70" s="5">
        <f>MAX(R56:R65)</f>
        <v>100</v>
      </c>
      <c r="U70" s="8" t="s">
        <v>24</v>
      </c>
      <c r="V70" s="5">
        <f>MAX(V56:V65)</f>
        <v>2172741.5321357301</v>
      </c>
      <c r="W70" s="5">
        <f>MAX(W56:W65)</f>
        <v>40</v>
      </c>
      <c r="X70" s="5">
        <f>MAX(X56:X65)</f>
        <v>116</v>
      </c>
      <c r="AA70" s="8" t="s">
        <v>24</v>
      </c>
      <c r="AB70" s="5">
        <f>MAX(AB56:AB65)</f>
        <v>2387293.71911358</v>
      </c>
      <c r="AC70" s="5">
        <f>MAX(AC56:AC65)</f>
        <v>40</v>
      </c>
      <c r="AD70" s="5">
        <f>MAX(AD56:AD65)</f>
        <v>528</v>
      </c>
    </row>
    <row r="77" spans="3:30" ht="15">
      <c r="C77" s="2" t="s">
        <v>11</v>
      </c>
    </row>
    <row r="78" spans="3:30">
      <c r="C78" s="3">
        <v>0.02</v>
      </c>
    </row>
    <row r="79" spans="3:30">
      <c r="D79">
        <v>4000</v>
      </c>
    </row>
    <row r="81" spans="3:6">
      <c r="C81" s="5" t="s">
        <v>4</v>
      </c>
      <c r="D81" s="6" t="s">
        <v>153</v>
      </c>
      <c r="E81" s="5" t="s">
        <v>18</v>
      </c>
      <c r="F81" s="5">
        <v>740716</v>
      </c>
    </row>
    <row r="82" spans="3:6">
      <c r="C82" s="5" t="s">
        <v>2</v>
      </c>
      <c r="D82" s="5" t="s">
        <v>3</v>
      </c>
      <c r="E82" s="5" t="s">
        <v>13</v>
      </c>
      <c r="F82" s="5" t="s">
        <v>14</v>
      </c>
    </row>
    <row r="83" spans="3:6">
      <c r="C83" s="5">
        <v>1</v>
      </c>
      <c r="D83" s="5">
        <v>2035855.3599708099</v>
      </c>
      <c r="E83" s="5">
        <v>36</v>
      </c>
      <c r="F83" s="5">
        <v>250</v>
      </c>
    </row>
    <row r="84" spans="3:6">
      <c r="C84" s="5">
        <v>2</v>
      </c>
      <c r="D84" s="5">
        <v>1827869.4032166901</v>
      </c>
      <c r="E84" s="5">
        <v>37</v>
      </c>
      <c r="F84" s="5">
        <v>83</v>
      </c>
    </row>
    <row r="85" spans="3:6">
      <c r="C85" s="5">
        <v>3</v>
      </c>
      <c r="D85" s="5">
        <v>2034385.4904052401</v>
      </c>
      <c r="E85" s="5">
        <v>37</v>
      </c>
      <c r="F85" s="5">
        <v>222</v>
      </c>
    </row>
    <row r="86" spans="3:6">
      <c r="C86" s="5">
        <v>4</v>
      </c>
      <c r="D86" s="5">
        <v>1983157.6022503001</v>
      </c>
      <c r="E86" s="5">
        <v>35</v>
      </c>
      <c r="F86" s="5">
        <v>257</v>
      </c>
    </row>
    <row r="87" spans="3:6">
      <c r="C87" s="5">
        <v>5</v>
      </c>
      <c r="D87" s="5">
        <v>2017707.1155904001</v>
      </c>
      <c r="E87" s="5">
        <v>37</v>
      </c>
      <c r="F87" s="5">
        <v>182</v>
      </c>
    </row>
    <row r="88" spans="3:6">
      <c r="C88" s="5">
        <v>6</v>
      </c>
      <c r="D88" s="5">
        <v>2146546.1152913799</v>
      </c>
      <c r="E88" s="5">
        <v>36</v>
      </c>
      <c r="F88" s="5">
        <v>344</v>
      </c>
    </row>
    <row r="89" spans="3:6">
      <c r="C89" s="5">
        <v>7</v>
      </c>
      <c r="D89" s="5">
        <v>2083653.93051512</v>
      </c>
      <c r="E89" s="5">
        <v>36</v>
      </c>
      <c r="F89" s="5">
        <v>99</v>
      </c>
    </row>
    <row r="90" spans="3:6">
      <c r="C90" s="5">
        <v>8</v>
      </c>
      <c r="D90" s="5">
        <v>1832825.86484399</v>
      </c>
      <c r="E90" s="5">
        <v>35</v>
      </c>
      <c r="F90" s="5">
        <v>87</v>
      </c>
    </row>
    <row r="91" spans="3:6">
      <c r="C91" s="5">
        <v>9</v>
      </c>
      <c r="D91" s="5">
        <v>1699639.92099909</v>
      </c>
      <c r="E91" s="5">
        <v>32</v>
      </c>
      <c r="F91" s="5">
        <v>153</v>
      </c>
    </row>
    <row r="92" spans="3:6">
      <c r="C92" s="5">
        <v>10</v>
      </c>
      <c r="D92" s="5">
        <v>2097159.6961486</v>
      </c>
      <c r="E92" s="5">
        <v>35</v>
      </c>
      <c r="F92" s="5">
        <v>220</v>
      </c>
    </row>
    <row r="93" spans="3:6" ht="15">
      <c r="C93" s="5" t="s">
        <v>0</v>
      </c>
      <c r="D93" s="7">
        <f>AVERAGE(D83:D92)</f>
        <v>1975880.0499231622</v>
      </c>
      <c r="E93" s="7">
        <f>AVERAGE(E83:E92)</f>
        <v>35.6</v>
      </c>
      <c r="F93" s="7">
        <f>AVERAGE(F83:F92)</f>
        <v>189.7</v>
      </c>
    </row>
    <row r="94" spans="3:6" ht="15">
      <c r="C94" s="5" t="s">
        <v>1</v>
      </c>
      <c r="D94" s="7">
        <f>MEDIAN(D83:D92)</f>
        <v>2026046.3029978201</v>
      </c>
      <c r="E94" s="7">
        <f>MEDIAN(E83:E92)</f>
        <v>36</v>
      </c>
      <c r="F94" s="7">
        <f>MEDIAN(F83:F92)</f>
        <v>201</v>
      </c>
    </row>
    <row r="95" spans="3:6" ht="15">
      <c r="C95" s="5" t="s">
        <v>6</v>
      </c>
      <c r="D95" s="7">
        <f>STDEV(D83:D92)</f>
        <v>142576.88709422728</v>
      </c>
      <c r="E95" s="7">
        <f>STDEV(E83:E92)</f>
        <v>1.5055453054181485</v>
      </c>
      <c r="F95" s="7">
        <f>STDEV(F83:F92)</f>
        <v>85.309957735828746</v>
      </c>
    </row>
    <row r="96" spans="3:6">
      <c r="C96" s="8" t="s">
        <v>23</v>
      </c>
      <c r="D96" s="5">
        <f>MIN(D84:D92)</f>
        <v>1699639.92099909</v>
      </c>
      <c r="E96" s="5">
        <f>MIN(E84:E92)</f>
        <v>32</v>
      </c>
      <c r="F96" s="5">
        <f>MIN(F84:F92)</f>
        <v>83</v>
      </c>
    </row>
    <row r="97" spans="3:6">
      <c r="C97" s="8" t="s">
        <v>24</v>
      </c>
      <c r="D97" s="5">
        <f>MAX(D84:D92)</f>
        <v>2146546.1152913799</v>
      </c>
      <c r="E97" s="5">
        <f>MAX(E84:E92)</f>
        <v>37</v>
      </c>
      <c r="F97" s="5">
        <f>MAX(F84:F92)</f>
        <v>344</v>
      </c>
    </row>
    <row r="102" spans="3:6" ht="15">
      <c r="C102" s="2" t="s">
        <v>12</v>
      </c>
    </row>
    <row r="103" spans="3:6">
      <c r="C103" s="3">
        <v>0.3</v>
      </c>
    </row>
    <row r="104" spans="3:6">
      <c r="D104">
        <v>4000</v>
      </c>
    </row>
    <row r="106" spans="3:6">
      <c r="C106" s="5" t="s">
        <v>4</v>
      </c>
      <c r="D106" s="6" t="s">
        <v>154</v>
      </c>
      <c r="E106" s="5" t="s">
        <v>18</v>
      </c>
      <c r="F106" s="5">
        <v>926611</v>
      </c>
    </row>
    <row r="107" spans="3:6">
      <c r="C107" s="5" t="s">
        <v>2</v>
      </c>
      <c r="D107" s="5" t="s">
        <v>3</v>
      </c>
      <c r="E107" s="5" t="s">
        <v>13</v>
      </c>
      <c r="F107" s="5" t="s">
        <v>14</v>
      </c>
    </row>
    <row r="108" spans="3:6">
      <c r="C108" s="5">
        <v>1</v>
      </c>
      <c r="D108" s="5">
        <v>1993069.59221863</v>
      </c>
      <c r="E108" s="5">
        <v>34</v>
      </c>
      <c r="F108" s="5">
        <v>122</v>
      </c>
    </row>
    <row r="109" spans="3:6">
      <c r="C109" s="5">
        <v>2</v>
      </c>
      <c r="D109" s="5">
        <v>1882261.3096539599</v>
      </c>
      <c r="E109" s="5">
        <v>32</v>
      </c>
      <c r="F109" s="5">
        <v>66</v>
      </c>
    </row>
    <row r="110" spans="3:6">
      <c r="C110" s="5">
        <v>3</v>
      </c>
      <c r="D110" s="5">
        <v>2182663.6934964601</v>
      </c>
      <c r="E110" s="5">
        <v>41</v>
      </c>
      <c r="F110" s="5">
        <v>67</v>
      </c>
    </row>
    <row r="111" spans="3:6">
      <c r="C111" s="5">
        <v>4</v>
      </c>
      <c r="D111" s="5">
        <v>2081173.25667177</v>
      </c>
      <c r="E111" s="5">
        <v>41</v>
      </c>
      <c r="F111" s="5">
        <v>52</v>
      </c>
    </row>
    <row r="112" spans="3:6">
      <c r="C112" s="5">
        <v>5</v>
      </c>
      <c r="D112" s="5">
        <v>2103850.16886472</v>
      </c>
      <c r="E112" s="5">
        <v>40</v>
      </c>
      <c r="F112" s="5">
        <v>43</v>
      </c>
    </row>
    <row r="113" spans="3:6">
      <c r="C113" s="5">
        <v>6</v>
      </c>
      <c r="D113" s="5">
        <v>1846999.3278389501</v>
      </c>
      <c r="E113" s="5">
        <v>33</v>
      </c>
      <c r="F113" s="5">
        <v>54</v>
      </c>
    </row>
    <row r="114" spans="3:6">
      <c r="C114" s="5">
        <v>7</v>
      </c>
      <c r="D114" s="5">
        <v>1689422.87623853</v>
      </c>
      <c r="E114" s="5">
        <v>31</v>
      </c>
      <c r="F114" s="5">
        <v>63</v>
      </c>
    </row>
    <row r="115" spans="3:6">
      <c r="C115" s="5">
        <v>8</v>
      </c>
      <c r="D115" s="5">
        <v>2364889.2707756702</v>
      </c>
      <c r="E115" s="5">
        <v>45</v>
      </c>
      <c r="F115" s="5">
        <v>48</v>
      </c>
    </row>
    <row r="116" spans="3:6">
      <c r="C116" s="5">
        <v>9</v>
      </c>
      <c r="D116" s="5">
        <v>1802403.4375871301</v>
      </c>
      <c r="E116" s="5">
        <v>36</v>
      </c>
      <c r="F116" s="5">
        <v>52</v>
      </c>
    </row>
    <row r="117" spans="3:6">
      <c r="C117" s="5">
        <v>10</v>
      </c>
      <c r="D117" s="5">
        <v>2101120.0287703802</v>
      </c>
      <c r="E117" s="5">
        <v>39</v>
      </c>
      <c r="F117" s="5">
        <v>72</v>
      </c>
    </row>
    <row r="118" spans="3:6" ht="15">
      <c r="C118" s="5" t="s">
        <v>0</v>
      </c>
      <c r="D118" s="7">
        <f>AVERAGE(D108:D117)</f>
        <v>2004785.2962116201</v>
      </c>
      <c r="E118" s="7">
        <f>AVERAGE(E108:E117)</f>
        <v>37.200000000000003</v>
      </c>
      <c r="F118" s="7">
        <f>AVERAGE(F108:F117)</f>
        <v>63.9</v>
      </c>
    </row>
    <row r="119" spans="3:6" ht="15">
      <c r="C119" s="5" t="s">
        <v>1</v>
      </c>
      <c r="D119" s="7">
        <f>MEDIAN(D108:D117)</f>
        <v>2037121.4244452</v>
      </c>
      <c r="E119" s="7">
        <f>MEDIAN(E108:E117)</f>
        <v>37.5</v>
      </c>
      <c r="F119" s="7">
        <f>MEDIAN(F108:F117)</f>
        <v>58.5</v>
      </c>
    </row>
    <row r="120" spans="3:6" ht="15">
      <c r="C120" s="5" t="s">
        <v>6</v>
      </c>
      <c r="D120" s="7">
        <f>STDEV(D108:D117)</f>
        <v>201853.25152490102</v>
      </c>
      <c r="E120" s="7">
        <f>STDEV(E108:E117)</f>
        <v>4.6619023298792275</v>
      </c>
      <c r="F120" s="7">
        <f>STDEV(F108:F117)</f>
        <v>22.427413780658906</v>
      </c>
    </row>
    <row r="121" spans="3:6">
      <c r="C121" s="8" t="s">
        <v>23</v>
      </c>
      <c r="D121" s="5">
        <f>MIN(D109:D117)</f>
        <v>1689422.87623853</v>
      </c>
      <c r="E121" s="5">
        <f>MIN(E109:E117)</f>
        <v>31</v>
      </c>
      <c r="F121" s="5">
        <f>MIN(F109:F117)</f>
        <v>43</v>
      </c>
    </row>
    <row r="122" spans="3:6">
      <c r="C122" s="8" t="s">
        <v>24</v>
      </c>
      <c r="D122" s="5">
        <f>MAX(D109:D117)</f>
        <v>2364889.2707756702</v>
      </c>
      <c r="E122" s="5">
        <f>MAX(E109:E117)</f>
        <v>45</v>
      </c>
      <c r="F122" s="5">
        <f>MAX(F109:F117)</f>
        <v>72</v>
      </c>
    </row>
    <row r="125" spans="3:6">
      <c r="C125" t="s">
        <v>149</v>
      </c>
    </row>
    <row r="127" spans="3:6">
      <c r="D127">
        <v>4000</v>
      </c>
    </row>
    <row r="129" spans="3:6">
      <c r="C129" s="5" t="s">
        <v>4</v>
      </c>
      <c r="D129" s="6" t="s">
        <v>155</v>
      </c>
      <c r="E129" s="5" t="s">
        <v>18</v>
      </c>
      <c r="F129" s="5">
        <v>804519</v>
      </c>
    </row>
    <row r="130" spans="3:6">
      <c r="C130" s="5" t="s">
        <v>2</v>
      </c>
      <c r="D130" s="5" t="s">
        <v>3</v>
      </c>
      <c r="E130" s="5" t="s">
        <v>13</v>
      </c>
      <c r="F130" s="5" t="s">
        <v>14</v>
      </c>
    </row>
    <row r="131" spans="3:6">
      <c r="C131" s="5">
        <v>1</v>
      </c>
      <c r="D131" s="5">
        <v>1662985.5108741999</v>
      </c>
      <c r="E131" s="5">
        <v>35</v>
      </c>
      <c r="F131" s="5">
        <v>59</v>
      </c>
    </row>
    <row r="132" spans="3:6">
      <c r="C132" s="5">
        <v>2</v>
      </c>
      <c r="D132" s="5">
        <v>1791714.0733747</v>
      </c>
      <c r="E132" s="5">
        <v>33</v>
      </c>
      <c r="F132" s="5">
        <v>64</v>
      </c>
    </row>
    <row r="133" spans="3:6">
      <c r="C133" s="5">
        <v>3</v>
      </c>
      <c r="D133" s="5">
        <v>2110802.5701442999</v>
      </c>
      <c r="E133" s="5">
        <v>35</v>
      </c>
      <c r="F133" s="5">
        <v>363</v>
      </c>
    </row>
    <row r="134" spans="3:6">
      <c r="C134" s="5">
        <v>4</v>
      </c>
      <c r="D134" s="5">
        <v>2111845.9195894902</v>
      </c>
      <c r="E134" s="5">
        <v>38</v>
      </c>
      <c r="F134" s="5">
        <v>280</v>
      </c>
    </row>
    <row r="135" spans="3:6">
      <c r="C135" s="5">
        <v>5</v>
      </c>
      <c r="D135" s="5">
        <v>2033438.22750272</v>
      </c>
      <c r="E135" s="5">
        <v>37</v>
      </c>
      <c r="F135" s="5">
        <v>108</v>
      </c>
    </row>
    <row r="136" spans="3:6">
      <c r="C136" s="5">
        <v>6</v>
      </c>
      <c r="D136" s="5">
        <v>2034362.17040816</v>
      </c>
      <c r="E136" s="5">
        <v>37</v>
      </c>
      <c r="F136" s="5">
        <v>136</v>
      </c>
    </row>
    <row r="137" spans="3:6">
      <c r="C137" s="5">
        <v>7</v>
      </c>
      <c r="D137" s="5">
        <v>2210993.61014295</v>
      </c>
      <c r="E137" s="5">
        <v>35</v>
      </c>
      <c r="F137" s="5">
        <v>380</v>
      </c>
    </row>
    <row r="138" spans="3:6">
      <c r="C138" s="5">
        <v>8</v>
      </c>
      <c r="D138" s="5">
        <v>1948974.3264738801</v>
      </c>
      <c r="E138" s="5">
        <v>39</v>
      </c>
      <c r="F138" s="5">
        <v>46</v>
      </c>
    </row>
    <row r="139" spans="3:6">
      <c r="C139" s="5">
        <v>9</v>
      </c>
      <c r="D139" s="5">
        <v>2206361.2319726301</v>
      </c>
      <c r="E139" s="5">
        <v>36</v>
      </c>
      <c r="F139" s="5">
        <v>391</v>
      </c>
    </row>
    <row r="140" spans="3:6">
      <c r="C140" s="5">
        <v>10</v>
      </c>
      <c r="D140" s="5">
        <v>1876792.03726822</v>
      </c>
      <c r="E140" s="5">
        <v>33</v>
      </c>
      <c r="F140" s="5">
        <v>261</v>
      </c>
    </row>
    <row r="141" spans="3:6" ht="15">
      <c r="C141" s="5" t="s">
        <v>0</v>
      </c>
      <c r="D141" s="7">
        <f>AVERAGE(D131:D140)</f>
        <v>1998826.9677751251</v>
      </c>
      <c r="E141" s="7">
        <f>AVERAGE(E131:E140)</f>
        <v>35.799999999999997</v>
      </c>
      <c r="F141" s="7">
        <f>AVERAGE(F131:F140)</f>
        <v>208.8</v>
      </c>
    </row>
    <row r="142" spans="3:6" ht="15">
      <c r="C142" s="5" t="s">
        <v>1</v>
      </c>
      <c r="D142" s="7">
        <f>MEDIAN(D131:D140)</f>
        <v>2033900.19895544</v>
      </c>
      <c r="E142" s="7">
        <f>MEDIAN(E131:E140)</f>
        <v>35.5</v>
      </c>
      <c r="F142" s="7">
        <f>MEDIAN(F131:F140)</f>
        <v>198.5</v>
      </c>
    </row>
    <row r="143" spans="3:6" ht="15">
      <c r="C143" s="5" t="s">
        <v>6</v>
      </c>
      <c r="D143" s="7">
        <f>STDEV(D131:D140)</f>
        <v>179171.15007714072</v>
      </c>
      <c r="E143" s="7">
        <f>STDEV(E131:E140)</f>
        <v>1.9888578520235165</v>
      </c>
      <c r="F143" s="7">
        <f>STDEV(F131:F140)</f>
        <v>141.20497315762091</v>
      </c>
    </row>
    <row r="144" spans="3:6">
      <c r="C144" s="8" t="s">
        <v>23</v>
      </c>
      <c r="D144" s="5">
        <f>MIN(D132:D140)</f>
        <v>1791714.0733747</v>
      </c>
      <c r="E144" s="5">
        <f>MIN(E132:E140)</f>
        <v>33</v>
      </c>
      <c r="F144" s="5">
        <f>MIN(F132:F140)</f>
        <v>46</v>
      </c>
    </row>
    <row r="145" spans="3:6">
      <c r="C145" s="8" t="s">
        <v>24</v>
      </c>
      <c r="D145" s="5">
        <f>MAX(D132:D140)</f>
        <v>2210993.61014295</v>
      </c>
      <c r="E145" s="5">
        <f>MAX(E132:E140)</f>
        <v>39</v>
      </c>
      <c r="F145" s="5">
        <f>MAX(F132:F140)</f>
        <v>391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6:AA136"/>
  <sheetViews>
    <sheetView topLeftCell="A100" workbookViewId="0">
      <selection activeCell="C120" sqref="C120:F136"/>
    </sheetView>
  </sheetViews>
  <sheetFormatPr defaultRowHeight="14.25"/>
  <sheetData>
    <row r="6" spans="3:27">
      <c r="C6" s="5" t="s">
        <v>4</v>
      </c>
      <c r="D6" s="6" t="s">
        <v>130</v>
      </c>
      <c r="E6" s="5" t="s">
        <v>18</v>
      </c>
      <c r="F6" s="5">
        <v>66210</v>
      </c>
    </row>
    <row r="7" spans="3:27">
      <c r="C7" s="5" t="s">
        <v>2</v>
      </c>
      <c r="D7" s="5" t="s">
        <v>3</v>
      </c>
      <c r="E7" s="5" t="s">
        <v>13</v>
      </c>
      <c r="F7" s="5" t="s">
        <v>14</v>
      </c>
    </row>
    <row r="8" spans="3:27">
      <c r="C8" s="5">
        <v>1</v>
      </c>
      <c r="D8" s="5">
        <v>2526718.99993977</v>
      </c>
      <c r="E8" s="5">
        <v>41</v>
      </c>
      <c r="F8" s="5">
        <v>982</v>
      </c>
    </row>
    <row r="9" spans="3:27">
      <c r="C9" s="5">
        <v>2</v>
      </c>
      <c r="D9" s="5">
        <v>2660993.14261375</v>
      </c>
      <c r="E9" s="5">
        <v>44</v>
      </c>
      <c r="F9" s="5">
        <v>706</v>
      </c>
      <c r="J9">
        <v>0</v>
      </c>
      <c r="K9">
        <v>5</v>
      </c>
      <c r="L9">
        <v>30</v>
      </c>
      <c r="M9">
        <v>50</v>
      </c>
      <c r="W9">
        <v>0</v>
      </c>
      <c r="X9">
        <v>2</v>
      </c>
      <c r="Y9">
        <v>5</v>
      </c>
      <c r="Z9">
        <v>30</v>
      </c>
      <c r="AA9">
        <v>50</v>
      </c>
    </row>
    <row r="10" spans="3:27">
      <c r="C10" s="5">
        <v>3</v>
      </c>
      <c r="D10" s="5">
        <v>2616763.8914174698</v>
      </c>
      <c r="E10" s="5">
        <v>43</v>
      </c>
      <c r="F10" s="5">
        <v>998</v>
      </c>
      <c r="J10">
        <v>2559860.3733222135</v>
      </c>
      <c r="K10">
        <v>2678179.1813363405</v>
      </c>
      <c r="L10">
        <v>2626914.8952212529</v>
      </c>
      <c r="M10">
        <v>2778572.3675609375</v>
      </c>
      <c r="W10">
        <v>2559860.3733222135</v>
      </c>
      <c r="X10">
        <v>2552597.2198151443</v>
      </c>
      <c r="Y10">
        <v>2678179.1813363405</v>
      </c>
      <c r="Z10">
        <v>2626914.8952212529</v>
      </c>
      <c r="AA10">
        <v>2778572.3675609375</v>
      </c>
    </row>
    <row r="11" spans="3:27">
      <c r="C11" s="5">
        <v>4</v>
      </c>
      <c r="D11" s="5">
        <v>2769779.9512310699</v>
      </c>
      <c r="E11" s="5">
        <v>46</v>
      </c>
      <c r="F11" s="5">
        <v>987</v>
      </c>
      <c r="J11">
        <v>2559860.3733222135</v>
      </c>
      <c r="K11">
        <v>2627267.4394147629</v>
      </c>
      <c r="L11">
        <v>2772438.2927749893</v>
      </c>
      <c r="M11">
        <v>2719551.6306495257</v>
      </c>
      <c r="W11">
        <v>2559860.3733222135</v>
      </c>
      <c r="X11">
        <v>2527701.2727466561</v>
      </c>
      <c r="Y11">
        <v>2627267.4394147629</v>
      </c>
      <c r="Z11">
        <v>2772438.2927749893</v>
      </c>
      <c r="AA11">
        <v>2719551.6306495257</v>
      </c>
    </row>
    <row r="12" spans="3:27">
      <c r="C12" s="5">
        <v>5</v>
      </c>
      <c r="D12" s="5">
        <v>2496721.8979295199</v>
      </c>
      <c r="E12" s="5">
        <v>42</v>
      </c>
      <c r="F12" s="5">
        <v>750</v>
      </c>
    </row>
    <row r="13" spans="3:27">
      <c r="C13" s="5">
        <v>6</v>
      </c>
      <c r="D13" s="5">
        <v>2725379.46795699</v>
      </c>
      <c r="E13" s="5">
        <v>48</v>
      </c>
      <c r="F13" s="5">
        <v>835</v>
      </c>
    </row>
    <row r="14" spans="3:27">
      <c r="C14" s="5">
        <v>7</v>
      </c>
      <c r="D14" s="5">
        <v>2649853.4382228199</v>
      </c>
      <c r="E14" s="5">
        <v>44</v>
      </c>
      <c r="F14" s="5">
        <v>737</v>
      </c>
    </row>
    <row r="15" spans="3:27">
      <c r="C15" s="5">
        <v>8</v>
      </c>
      <c r="D15" s="5">
        <v>2571050.8195786802</v>
      </c>
      <c r="E15" s="5">
        <v>47</v>
      </c>
      <c r="F15" s="5">
        <v>820</v>
      </c>
    </row>
    <row r="16" spans="3:27">
      <c r="C16" s="5">
        <v>9</v>
      </c>
      <c r="D16" s="5">
        <v>2320035.2426956799</v>
      </c>
      <c r="E16" s="5">
        <v>40</v>
      </c>
      <c r="F16" s="5">
        <v>525</v>
      </c>
    </row>
    <row r="17" spans="3:24">
      <c r="C17" s="5">
        <v>10</v>
      </c>
      <c r="D17" s="5">
        <v>2261306.88163639</v>
      </c>
      <c r="E17" s="5">
        <v>37</v>
      </c>
      <c r="F17" s="5">
        <v>733</v>
      </c>
    </row>
    <row r="18" spans="3:24" ht="15">
      <c r="C18" s="5" t="s">
        <v>0</v>
      </c>
      <c r="D18" s="7">
        <f>AVERAGE(D8:D17)</f>
        <v>2559860.3733222135</v>
      </c>
      <c r="E18" s="7">
        <f>AVERAGE(E8:E17)</f>
        <v>43.2</v>
      </c>
      <c r="F18" s="7">
        <f>AVERAGE(F8:F17)</f>
        <v>807.3</v>
      </c>
    </row>
    <row r="19" spans="3:24" ht="15">
      <c r="C19" s="5" t="s">
        <v>1</v>
      </c>
      <c r="D19" s="7">
        <f>MEDIAN(D8:D17)</f>
        <v>2593907.355498075</v>
      </c>
      <c r="E19" s="7">
        <f>MEDIAN(E8:E17)</f>
        <v>43.5</v>
      </c>
      <c r="F19" s="7">
        <f>MEDIAN(F8:F17)</f>
        <v>785</v>
      </c>
    </row>
    <row r="20" spans="3:24" ht="15">
      <c r="C20" s="5" t="s">
        <v>6</v>
      </c>
      <c r="D20" s="7">
        <f>STDEV(D8:D17)</f>
        <v>164953.77247189381</v>
      </c>
      <c r="E20" s="7">
        <f>STDEV(E8:E17)</f>
        <v>3.359894178227774</v>
      </c>
      <c r="F20" s="7">
        <f>STDEV(F8:F17)</f>
        <v>150.48370159071845</v>
      </c>
    </row>
    <row r="21" spans="3:24">
      <c r="C21" s="8" t="s">
        <v>23</v>
      </c>
      <c r="D21" s="5">
        <f>MIN(D8:D17)</f>
        <v>2261306.88163639</v>
      </c>
      <c r="E21" s="5">
        <f t="shared" ref="E21:F21" si="0">MIN(E8:E17)</f>
        <v>37</v>
      </c>
      <c r="F21" s="5">
        <f t="shared" si="0"/>
        <v>525</v>
      </c>
    </row>
    <row r="22" spans="3:24">
      <c r="C22" s="8" t="s">
        <v>24</v>
      </c>
      <c r="D22" s="5">
        <f>MAX(D8:D17)</f>
        <v>2769779.9512310699</v>
      </c>
      <c r="E22" s="5">
        <f t="shared" ref="E22:F22" si="1">MAX(E8:E17)</f>
        <v>48</v>
      </c>
      <c r="F22" s="5">
        <f t="shared" si="1"/>
        <v>998</v>
      </c>
    </row>
    <row r="24" spans="3:24" ht="15">
      <c r="C24" s="2" t="s">
        <v>11</v>
      </c>
    </row>
    <row r="25" spans="3:24">
      <c r="C25" s="3">
        <v>0.05</v>
      </c>
      <c r="I25" s="3">
        <v>0.3</v>
      </c>
      <c r="O25" s="3">
        <v>0.5</v>
      </c>
      <c r="U25" s="3">
        <v>0.02</v>
      </c>
    </row>
    <row r="28" spans="3:24">
      <c r="C28" s="5" t="s">
        <v>4</v>
      </c>
      <c r="D28" s="6" t="s">
        <v>131</v>
      </c>
      <c r="E28" s="5" t="s">
        <v>18</v>
      </c>
      <c r="F28" s="5">
        <v>61809</v>
      </c>
      <c r="I28" s="5" t="s">
        <v>4</v>
      </c>
      <c r="J28" s="6" t="s">
        <v>133</v>
      </c>
      <c r="K28" s="5" t="s">
        <v>18</v>
      </c>
      <c r="L28" s="5">
        <v>61921</v>
      </c>
      <c r="O28" s="5" t="s">
        <v>4</v>
      </c>
      <c r="P28" s="6" t="s">
        <v>135</v>
      </c>
      <c r="Q28" s="5" t="s">
        <v>18</v>
      </c>
      <c r="R28" s="5">
        <v>65447</v>
      </c>
      <c r="U28" s="5" t="s">
        <v>4</v>
      </c>
      <c r="V28" s="6" t="s">
        <v>147</v>
      </c>
      <c r="W28" s="5" t="s">
        <v>18</v>
      </c>
      <c r="X28" s="5">
        <v>61629</v>
      </c>
    </row>
    <row r="29" spans="3:24">
      <c r="C29" s="5" t="s">
        <v>2</v>
      </c>
      <c r="D29" s="5" t="s">
        <v>3</v>
      </c>
      <c r="E29" s="5" t="s">
        <v>13</v>
      </c>
      <c r="F29" s="5" t="s">
        <v>14</v>
      </c>
      <c r="I29" s="5" t="s">
        <v>2</v>
      </c>
      <c r="J29" s="5" t="s">
        <v>3</v>
      </c>
      <c r="K29" s="5" t="s">
        <v>13</v>
      </c>
      <c r="L29" s="5" t="s">
        <v>14</v>
      </c>
      <c r="O29" s="5" t="s">
        <v>2</v>
      </c>
      <c r="P29" s="5" t="s">
        <v>3</v>
      </c>
      <c r="Q29" s="5" t="s">
        <v>13</v>
      </c>
      <c r="R29" s="5" t="s">
        <v>14</v>
      </c>
      <c r="U29" s="5" t="s">
        <v>2</v>
      </c>
      <c r="V29" s="5" t="s">
        <v>3</v>
      </c>
      <c r="W29" s="5" t="s">
        <v>13</v>
      </c>
      <c r="X29" s="5" t="s">
        <v>14</v>
      </c>
    </row>
    <row r="30" spans="3:24">
      <c r="C30" s="5">
        <v>1</v>
      </c>
      <c r="D30" s="5">
        <v>3101524.8498000102</v>
      </c>
      <c r="E30" s="5">
        <v>48</v>
      </c>
      <c r="F30" s="5">
        <v>1000</v>
      </c>
      <c r="I30" s="5">
        <v>1</v>
      </c>
      <c r="J30" s="5">
        <v>2539940.5732103698</v>
      </c>
      <c r="K30" s="5">
        <v>41</v>
      </c>
      <c r="L30" s="5">
        <v>717</v>
      </c>
      <c r="O30" s="5">
        <v>1</v>
      </c>
      <c r="P30" s="5">
        <v>2663764.5658201198</v>
      </c>
      <c r="Q30" s="5">
        <v>43</v>
      </c>
      <c r="R30" s="5">
        <v>525</v>
      </c>
      <c r="U30" s="5">
        <v>1</v>
      </c>
      <c r="V30" s="5">
        <v>2812257.9932210301</v>
      </c>
      <c r="W30" s="5">
        <v>45</v>
      </c>
      <c r="X30" s="5">
        <v>957</v>
      </c>
    </row>
    <row r="31" spans="3:24">
      <c r="C31" s="5">
        <v>2</v>
      </c>
      <c r="D31" s="5">
        <v>2583258.8480439601</v>
      </c>
      <c r="E31" s="5">
        <v>41</v>
      </c>
      <c r="F31" s="5">
        <v>851</v>
      </c>
      <c r="I31" s="5">
        <v>2</v>
      </c>
      <c r="J31" s="5">
        <v>2750551.2717171898</v>
      </c>
      <c r="K31" s="5">
        <v>40</v>
      </c>
      <c r="L31" s="5">
        <v>926</v>
      </c>
      <c r="O31" s="5">
        <v>2</v>
      </c>
      <c r="P31" s="5">
        <v>2890352.0782511998</v>
      </c>
      <c r="Q31" s="5">
        <v>43</v>
      </c>
      <c r="R31" s="5">
        <v>655</v>
      </c>
      <c r="U31" s="5">
        <v>2</v>
      </c>
      <c r="V31" s="5">
        <v>2302837.8645957401</v>
      </c>
      <c r="W31" s="5">
        <v>43</v>
      </c>
      <c r="X31" s="5">
        <v>778</v>
      </c>
    </row>
    <row r="32" spans="3:24">
      <c r="C32" s="5">
        <v>3</v>
      </c>
      <c r="D32" s="5">
        <v>3010557.10471828</v>
      </c>
      <c r="E32" s="5">
        <v>47</v>
      </c>
      <c r="F32" s="5">
        <v>667</v>
      </c>
      <c r="I32" s="5">
        <v>3</v>
      </c>
      <c r="J32" s="5">
        <v>2443364.7401855299</v>
      </c>
      <c r="K32" s="5">
        <v>37</v>
      </c>
      <c r="L32" s="5">
        <v>727</v>
      </c>
      <c r="O32" s="5">
        <v>3</v>
      </c>
      <c r="P32" s="5">
        <v>2810279.5111082699</v>
      </c>
      <c r="Q32" s="5">
        <v>43</v>
      </c>
      <c r="R32" s="5">
        <v>669</v>
      </c>
      <c r="U32" s="5">
        <v>3</v>
      </c>
      <c r="V32" s="5">
        <v>2407452.9813125301</v>
      </c>
      <c r="W32" s="5">
        <v>37</v>
      </c>
      <c r="X32" s="5">
        <v>787</v>
      </c>
    </row>
    <row r="33" spans="3:24">
      <c r="C33" s="5">
        <v>4</v>
      </c>
      <c r="D33" s="5">
        <v>2726805.0764570101</v>
      </c>
      <c r="E33" s="5">
        <v>44</v>
      </c>
      <c r="F33" s="5">
        <v>650</v>
      </c>
      <c r="I33" s="5">
        <v>4</v>
      </c>
      <c r="J33" s="5">
        <v>2873393.3881483101</v>
      </c>
      <c r="K33" s="5">
        <v>40</v>
      </c>
      <c r="L33" s="5">
        <v>790</v>
      </c>
      <c r="O33" s="5">
        <v>4</v>
      </c>
      <c r="P33" s="5">
        <v>2807402.7038050299</v>
      </c>
      <c r="Q33" s="5">
        <v>42</v>
      </c>
      <c r="R33" s="5">
        <v>318</v>
      </c>
      <c r="U33" s="5">
        <v>4</v>
      </c>
      <c r="V33" s="5">
        <v>2803777.3942042501</v>
      </c>
      <c r="W33" s="5">
        <v>41</v>
      </c>
      <c r="X33" s="5">
        <v>976</v>
      </c>
    </row>
    <row r="34" spans="3:24">
      <c r="C34" s="5">
        <v>5</v>
      </c>
      <c r="D34" s="5">
        <v>2588394.59615607</v>
      </c>
      <c r="E34" s="5">
        <v>41</v>
      </c>
      <c r="F34" s="5">
        <v>965</v>
      </c>
      <c r="I34" s="5">
        <v>5</v>
      </c>
      <c r="J34" s="5">
        <v>2738927.1800742899</v>
      </c>
      <c r="K34" s="5">
        <v>44</v>
      </c>
      <c r="L34" s="5">
        <v>588</v>
      </c>
      <c r="O34" s="5">
        <v>5</v>
      </c>
      <c r="P34" s="5">
        <v>2582863.2359887999</v>
      </c>
      <c r="Q34" s="5">
        <v>39</v>
      </c>
      <c r="R34" s="5">
        <v>636</v>
      </c>
      <c r="U34" s="5">
        <v>5</v>
      </c>
      <c r="V34" s="5">
        <v>2359129.4641717598</v>
      </c>
      <c r="W34" s="5">
        <v>45</v>
      </c>
      <c r="X34" s="5">
        <v>980</v>
      </c>
    </row>
    <row r="35" spans="3:24">
      <c r="C35" s="5">
        <v>6</v>
      </c>
      <c r="D35" s="5">
        <v>2432863.9266922399</v>
      </c>
      <c r="E35" s="5">
        <v>39</v>
      </c>
      <c r="F35" s="5">
        <v>866</v>
      </c>
      <c r="I35" s="5">
        <v>6</v>
      </c>
      <c r="J35" s="5">
        <v>2874965.2687789202</v>
      </c>
      <c r="K35" s="5">
        <v>41</v>
      </c>
      <c r="L35" s="5">
        <v>815</v>
      </c>
      <c r="O35" s="5">
        <v>6</v>
      </c>
      <c r="P35" s="5">
        <v>2972162.8622526601</v>
      </c>
      <c r="Q35" s="5">
        <v>42</v>
      </c>
      <c r="R35" s="5">
        <v>842</v>
      </c>
      <c r="U35" s="5">
        <v>6</v>
      </c>
      <c r="V35" s="5">
        <v>2695481.3538303101</v>
      </c>
      <c r="W35" s="5">
        <v>39</v>
      </c>
      <c r="X35" s="5">
        <v>954</v>
      </c>
    </row>
    <row r="36" spans="3:24">
      <c r="C36" s="5">
        <v>7</v>
      </c>
      <c r="D36" s="5">
        <v>2582774.29019133</v>
      </c>
      <c r="E36" s="5">
        <v>38</v>
      </c>
      <c r="F36" s="5">
        <v>905</v>
      </c>
      <c r="I36" s="5">
        <v>7</v>
      </c>
      <c r="J36" s="5">
        <v>2689484.1347660702</v>
      </c>
      <c r="K36" s="5">
        <v>40</v>
      </c>
      <c r="L36" s="5">
        <v>971</v>
      </c>
      <c r="O36" s="5">
        <v>7</v>
      </c>
      <c r="P36" s="5">
        <v>2761178.5114543</v>
      </c>
      <c r="Q36" s="5">
        <v>46</v>
      </c>
      <c r="R36" s="5">
        <v>422</v>
      </c>
      <c r="U36" s="5">
        <v>7</v>
      </c>
      <c r="V36" s="5">
        <v>1995642.3776326</v>
      </c>
      <c r="W36" s="5">
        <v>44</v>
      </c>
      <c r="X36" s="5">
        <v>1000</v>
      </c>
    </row>
    <row r="37" spans="3:24">
      <c r="C37" s="5">
        <v>8</v>
      </c>
      <c r="D37" s="5">
        <v>2591575.8217436699</v>
      </c>
      <c r="E37" s="5">
        <v>42</v>
      </c>
      <c r="F37" s="5">
        <v>699</v>
      </c>
      <c r="I37" s="5">
        <v>8</v>
      </c>
      <c r="J37" s="5">
        <v>2492458.6634180802</v>
      </c>
      <c r="K37" s="5">
        <v>39</v>
      </c>
      <c r="L37" s="5">
        <v>940</v>
      </c>
      <c r="O37" s="5">
        <v>8</v>
      </c>
      <c r="P37" s="5">
        <v>2864373.0563127599</v>
      </c>
      <c r="Q37" s="5">
        <v>41</v>
      </c>
      <c r="R37" s="5">
        <v>924</v>
      </c>
      <c r="U37" s="5">
        <v>8</v>
      </c>
      <c r="V37" s="5">
        <v>2751881.4915337702</v>
      </c>
      <c r="W37" s="5">
        <v>35</v>
      </c>
      <c r="X37" s="5">
        <v>744</v>
      </c>
    </row>
    <row r="38" spans="3:24">
      <c r="C38" s="5">
        <v>9</v>
      </c>
      <c r="D38" s="5">
        <v>2489928.58748816</v>
      </c>
      <c r="E38" s="5">
        <v>40</v>
      </c>
      <c r="F38" s="5">
        <v>745</v>
      </c>
      <c r="I38" s="5">
        <v>9</v>
      </c>
      <c r="J38" s="5">
        <v>2555404.1711027101</v>
      </c>
      <c r="K38" s="5">
        <v>40</v>
      </c>
      <c r="L38" s="5">
        <v>935</v>
      </c>
      <c r="O38" s="5">
        <v>9</v>
      </c>
      <c r="P38" s="5">
        <v>2531082.17184379</v>
      </c>
      <c r="Q38" s="5">
        <v>43</v>
      </c>
      <c r="R38" s="5">
        <v>438</v>
      </c>
      <c r="U38" s="5">
        <v>9</v>
      </c>
      <c r="V38" s="5">
        <v>2495246.2988769999</v>
      </c>
      <c r="W38" s="5">
        <v>45</v>
      </c>
      <c r="X38" s="5">
        <v>724</v>
      </c>
    </row>
    <row r="39" spans="3:24">
      <c r="C39" s="5">
        <v>10</v>
      </c>
      <c r="D39" s="5">
        <v>2674108.71207267</v>
      </c>
      <c r="E39" s="5">
        <v>42</v>
      </c>
      <c r="F39" s="5">
        <v>863</v>
      </c>
      <c r="I39" s="5">
        <v>10</v>
      </c>
      <c r="J39" s="5">
        <v>2310659.56081106</v>
      </c>
      <c r="K39" s="5">
        <v>37</v>
      </c>
      <c r="L39" s="5">
        <v>782</v>
      </c>
      <c r="O39" s="5">
        <v>10</v>
      </c>
      <c r="P39" s="5">
        <v>2902264.9787724498</v>
      </c>
      <c r="Q39" s="5">
        <v>41</v>
      </c>
      <c r="R39" s="5">
        <v>844</v>
      </c>
      <c r="U39" s="5">
        <v>10</v>
      </c>
      <c r="V39" s="5">
        <v>2902264.9787724498</v>
      </c>
      <c r="W39" s="5">
        <v>41</v>
      </c>
      <c r="X39" s="5">
        <v>517</v>
      </c>
    </row>
    <row r="40" spans="3:24" ht="15">
      <c r="C40" s="5" t="s">
        <v>0</v>
      </c>
      <c r="D40" s="7">
        <f>AVERAGE(D30:D39)</f>
        <v>2678179.1813363405</v>
      </c>
      <c r="E40" s="7">
        <f>AVERAGE(E30:E39)</f>
        <v>42.2</v>
      </c>
      <c r="F40" s="7">
        <f>AVERAGE(F30:F39)</f>
        <v>821.1</v>
      </c>
      <c r="I40" s="5" t="s">
        <v>0</v>
      </c>
      <c r="J40" s="7">
        <f>AVERAGE(J30:J39)</f>
        <v>2626914.8952212529</v>
      </c>
      <c r="K40" s="7">
        <f>AVERAGE(K30:K39)</f>
        <v>39.9</v>
      </c>
      <c r="L40" s="7">
        <f>AVERAGE(L30:L39)</f>
        <v>819.1</v>
      </c>
      <c r="O40" s="5" t="s">
        <v>0</v>
      </c>
      <c r="P40" s="7">
        <f>AVERAGE(P30:P39)</f>
        <v>2778572.3675609375</v>
      </c>
      <c r="Q40" s="7">
        <f>AVERAGE(Q30:Q39)</f>
        <v>42.3</v>
      </c>
      <c r="R40" s="7">
        <f>AVERAGE(R30:R39)</f>
        <v>627.29999999999995</v>
      </c>
      <c r="U40" s="5" t="s">
        <v>0</v>
      </c>
      <c r="V40" s="7">
        <f>AVERAGE(V30:V39)</f>
        <v>2552597.2198151443</v>
      </c>
      <c r="W40" s="7">
        <f>AVERAGE(W30:W39)</f>
        <v>41.5</v>
      </c>
      <c r="X40" s="7">
        <f>AVERAGE(X30:X39)</f>
        <v>841.7</v>
      </c>
    </row>
    <row r="41" spans="3:24" ht="15">
      <c r="C41" s="5" t="s">
        <v>1</v>
      </c>
      <c r="D41" s="7">
        <f>MEDIAN(D30:D39)</f>
        <v>2589985.20894987</v>
      </c>
      <c r="E41" s="7">
        <f>MEDIAN(E30:E39)</f>
        <v>41.5</v>
      </c>
      <c r="F41" s="7">
        <f>MEDIAN(F30:F39)</f>
        <v>857</v>
      </c>
      <c r="I41" s="5" t="s">
        <v>1</v>
      </c>
      <c r="J41" s="7">
        <f>MEDIAN(J30:J39)</f>
        <v>2622444.1529343901</v>
      </c>
      <c r="K41" s="7">
        <f>MEDIAN(K30:K39)</f>
        <v>40</v>
      </c>
      <c r="L41" s="7">
        <f>MEDIAN(L30:L39)</f>
        <v>802.5</v>
      </c>
      <c r="O41" s="5" t="s">
        <v>1</v>
      </c>
      <c r="P41" s="7">
        <f>MEDIAN(P30:P39)</f>
        <v>2808841.1074566497</v>
      </c>
      <c r="Q41" s="7">
        <f>MEDIAN(Q30:Q39)</f>
        <v>42.5</v>
      </c>
      <c r="R41" s="7">
        <f>MEDIAN(R30:R39)</f>
        <v>645.5</v>
      </c>
      <c r="U41" s="5" t="s">
        <v>1</v>
      </c>
      <c r="V41" s="7">
        <f>MEDIAN(V30:V39)</f>
        <v>2595363.8263536552</v>
      </c>
      <c r="W41" s="7">
        <f>MEDIAN(W30:W39)</f>
        <v>42</v>
      </c>
      <c r="X41" s="7">
        <f>MEDIAN(X30:X39)</f>
        <v>870.5</v>
      </c>
    </row>
    <row r="42" spans="3:24" ht="15">
      <c r="C42" s="5" t="s">
        <v>6</v>
      </c>
      <c r="D42" s="7">
        <f>STDEV(D30:D39)</f>
        <v>216376.45234269774</v>
      </c>
      <c r="E42" s="7">
        <f>STDEV(E30:E39)</f>
        <v>3.2591750830880848</v>
      </c>
      <c r="F42" s="7">
        <f>STDEV(F30:F39)</f>
        <v>123.89013950539692</v>
      </c>
      <c r="I42" s="5" t="s">
        <v>6</v>
      </c>
      <c r="J42" s="7">
        <f>STDEV(J30:J39)</f>
        <v>188117.3218931951</v>
      </c>
      <c r="K42" s="7">
        <f>STDEV(K30:K39)</f>
        <v>2.0248456731316589</v>
      </c>
      <c r="L42" s="7">
        <f>STDEV(L30:L39)</f>
        <v>123.42559612081207</v>
      </c>
      <c r="O42" s="5" t="s">
        <v>6</v>
      </c>
      <c r="P42" s="7">
        <f>STDEV(P30:P39)</f>
        <v>144340.25140584473</v>
      </c>
      <c r="Q42" s="7">
        <f>STDEV(Q30:Q39)</f>
        <v>1.8287822299126939</v>
      </c>
      <c r="R42" s="7">
        <f>STDEV(R30:R39)</f>
        <v>202.15013672460819</v>
      </c>
      <c r="U42" s="5" t="s">
        <v>6</v>
      </c>
      <c r="V42" s="7">
        <f>STDEV(V30:V39)</f>
        <v>288150.61993891263</v>
      </c>
      <c r="W42" s="7">
        <f>STDEV(W30:W39)</f>
        <v>3.5668224265054493</v>
      </c>
      <c r="X42" s="7">
        <f>STDEV(X30:X39)</f>
        <v>157.76427563509625</v>
      </c>
    </row>
    <row r="43" spans="3:24">
      <c r="C43" s="8" t="s">
        <v>23</v>
      </c>
      <c r="D43" s="5">
        <f>MIN(D30:D39)</f>
        <v>2432863.9266922399</v>
      </c>
      <c r="E43" s="5">
        <f t="shared" ref="E43:F43" si="2">MIN(E30:E39)</f>
        <v>38</v>
      </c>
      <c r="F43" s="5">
        <f t="shared" si="2"/>
        <v>650</v>
      </c>
      <c r="I43" s="8" t="s">
        <v>23</v>
      </c>
      <c r="J43" s="5">
        <f>MIN(J30:J39)</f>
        <v>2310659.56081106</v>
      </c>
      <c r="K43" s="5">
        <f t="shared" ref="K43:L43" si="3">MIN(K30:K39)</f>
        <v>37</v>
      </c>
      <c r="L43" s="5">
        <f t="shared" si="3"/>
        <v>588</v>
      </c>
      <c r="O43" s="8" t="s">
        <v>23</v>
      </c>
      <c r="P43" s="5">
        <f>MIN(P30:P39)</f>
        <v>2531082.17184379</v>
      </c>
      <c r="Q43" s="5">
        <f t="shared" ref="Q43:R43" si="4">MIN(Q30:Q39)</f>
        <v>39</v>
      </c>
      <c r="R43" s="5">
        <f t="shared" si="4"/>
        <v>318</v>
      </c>
      <c r="U43" s="8" t="s">
        <v>23</v>
      </c>
      <c r="V43" s="5">
        <f>MIN(V30:V39)</f>
        <v>1995642.3776326</v>
      </c>
      <c r="W43" s="5">
        <f t="shared" ref="W43:X43" si="5">MIN(W30:W39)</f>
        <v>35</v>
      </c>
      <c r="X43" s="5">
        <f t="shared" si="5"/>
        <v>517</v>
      </c>
    </row>
    <row r="44" spans="3:24">
      <c r="C44" s="8" t="s">
        <v>24</v>
      </c>
      <c r="D44" s="5">
        <f>MAX(D30:D39)</f>
        <v>3101524.8498000102</v>
      </c>
      <c r="E44" s="5">
        <f t="shared" ref="E44:F44" si="6">MAX(E30:E39)</f>
        <v>48</v>
      </c>
      <c r="F44" s="5">
        <f t="shared" si="6"/>
        <v>1000</v>
      </c>
      <c r="I44" s="8" t="s">
        <v>24</v>
      </c>
      <c r="J44" s="5">
        <f>MAX(J30:J39)</f>
        <v>2874965.2687789202</v>
      </c>
      <c r="K44" s="5">
        <f t="shared" ref="K44:L44" si="7">MAX(K30:K39)</f>
        <v>44</v>
      </c>
      <c r="L44" s="5">
        <f t="shared" si="7"/>
        <v>971</v>
      </c>
      <c r="O44" s="8" t="s">
        <v>24</v>
      </c>
      <c r="P44" s="5">
        <f>MAX(P30:P39)</f>
        <v>2972162.8622526601</v>
      </c>
      <c r="Q44" s="5">
        <f t="shared" ref="Q44:R44" si="8">MAX(Q30:Q39)</f>
        <v>46</v>
      </c>
      <c r="R44" s="5">
        <f t="shared" si="8"/>
        <v>924</v>
      </c>
      <c r="U44" s="8" t="s">
        <v>24</v>
      </c>
      <c r="V44" s="5">
        <f>MAX(V30:V39)</f>
        <v>2902264.9787724498</v>
      </c>
      <c r="W44" s="5">
        <f t="shared" ref="W44:X44" si="9">MAX(W30:W39)</f>
        <v>45</v>
      </c>
      <c r="X44" s="5">
        <f t="shared" si="9"/>
        <v>1000</v>
      </c>
    </row>
    <row r="47" spans="3:24" ht="15">
      <c r="C47" s="2" t="s">
        <v>12</v>
      </c>
    </row>
    <row r="48" spans="3:24">
      <c r="C48" s="3">
        <v>0.05</v>
      </c>
      <c r="I48" s="3">
        <v>0.3</v>
      </c>
      <c r="O48" s="3">
        <v>0.5</v>
      </c>
      <c r="U48" s="3">
        <v>0.02</v>
      </c>
    </row>
    <row r="51" spans="3:24">
      <c r="C51" s="5" t="s">
        <v>4</v>
      </c>
      <c r="D51" s="6" t="s">
        <v>132</v>
      </c>
      <c r="E51" s="5" t="s">
        <v>18</v>
      </c>
      <c r="F51" s="5">
        <v>65920</v>
      </c>
      <c r="I51" s="5" t="s">
        <v>4</v>
      </c>
      <c r="J51" s="6" t="s">
        <v>134</v>
      </c>
      <c r="K51" s="5" t="s">
        <v>18</v>
      </c>
      <c r="L51" s="5">
        <v>71908</v>
      </c>
      <c r="O51" s="5" t="s">
        <v>4</v>
      </c>
      <c r="P51" s="6" t="s">
        <v>136</v>
      </c>
      <c r="Q51" s="5" t="s">
        <v>18</v>
      </c>
      <c r="R51" s="5">
        <v>74912</v>
      </c>
      <c r="U51" s="5" t="s">
        <v>4</v>
      </c>
      <c r="V51" s="6" t="s">
        <v>148</v>
      </c>
      <c r="W51" s="5" t="s">
        <v>18</v>
      </c>
      <c r="X51" s="5">
        <v>58896</v>
      </c>
    </row>
    <row r="52" spans="3:24">
      <c r="C52" s="5" t="s">
        <v>2</v>
      </c>
      <c r="D52" s="5" t="s">
        <v>3</v>
      </c>
      <c r="E52" s="5" t="s">
        <v>13</v>
      </c>
      <c r="F52" s="5" t="s">
        <v>14</v>
      </c>
      <c r="I52" s="5" t="s">
        <v>2</v>
      </c>
      <c r="J52" s="5" t="s">
        <v>3</v>
      </c>
      <c r="K52" s="5" t="s">
        <v>13</v>
      </c>
      <c r="L52" s="5" t="s">
        <v>14</v>
      </c>
      <c r="O52" s="5" t="s">
        <v>2</v>
      </c>
      <c r="P52" s="5" t="s">
        <v>3</v>
      </c>
      <c r="Q52" s="5" t="s">
        <v>13</v>
      </c>
      <c r="R52" s="5" t="s">
        <v>14</v>
      </c>
      <c r="U52" s="5" t="s">
        <v>2</v>
      </c>
      <c r="V52" s="5" t="s">
        <v>3</v>
      </c>
      <c r="W52" s="5" t="s">
        <v>13</v>
      </c>
      <c r="X52" s="5" t="s">
        <v>14</v>
      </c>
    </row>
    <row r="53" spans="3:24">
      <c r="C53" s="5">
        <v>1</v>
      </c>
      <c r="D53" s="5">
        <v>2584991.9972758</v>
      </c>
      <c r="E53" s="5">
        <v>42</v>
      </c>
      <c r="F53" s="5">
        <v>561</v>
      </c>
      <c r="I53" s="5">
        <v>1</v>
      </c>
      <c r="J53" s="5">
        <v>3009543.5554528302</v>
      </c>
      <c r="K53" s="5">
        <v>49</v>
      </c>
      <c r="L53" s="5">
        <v>64</v>
      </c>
      <c r="O53" s="5">
        <v>1</v>
      </c>
      <c r="P53" s="5">
        <v>2477440.5249274699</v>
      </c>
      <c r="Q53" s="5">
        <v>45</v>
      </c>
      <c r="R53" s="5">
        <v>54</v>
      </c>
      <c r="U53" s="5">
        <v>1</v>
      </c>
      <c r="V53" s="5">
        <v>2656133.9263758799</v>
      </c>
      <c r="W53" s="5">
        <v>46</v>
      </c>
      <c r="X53" s="5">
        <v>869</v>
      </c>
    </row>
    <row r="54" spans="3:24">
      <c r="C54" s="5">
        <v>2</v>
      </c>
      <c r="D54" s="5">
        <v>2525154.0836814502</v>
      </c>
      <c r="E54" s="5">
        <v>41</v>
      </c>
      <c r="F54" s="5">
        <v>978</v>
      </c>
      <c r="I54" s="5">
        <v>2</v>
      </c>
      <c r="J54" s="5">
        <v>2980668.0844276799</v>
      </c>
      <c r="K54" s="5">
        <v>45</v>
      </c>
      <c r="L54" s="5">
        <v>435</v>
      </c>
      <c r="O54" s="5">
        <v>2</v>
      </c>
      <c r="P54" s="5">
        <v>3308359.8677792898</v>
      </c>
      <c r="Q54" s="5">
        <v>44</v>
      </c>
      <c r="R54" s="5">
        <v>380</v>
      </c>
      <c r="U54" s="5">
        <v>2</v>
      </c>
      <c r="V54" s="5">
        <v>2466823.8853425998</v>
      </c>
      <c r="W54" s="5">
        <v>41</v>
      </c>
      <c r="X54" s="5">
        <v>960</v>
      </c>
    </row>
    <row r="55" spans="3:24">
      <c r="C55" s="5">
        <v>3</v>
      </c>
      <c r="D55" s="5">
        <v>2928622.80628681</v>
      </c>
      <c r="E55" s="5">
        <v>46</v>
      </c>
      <c r="F55" s="5">
        <v>587</v>
      </c>
      <c r="I55" s="5">
        <v>3</v>
      </c>
      <c r="J55" s="5">
        <v>3038760.4754515402</v>
      </c>
      <c r="K55" s="5">
        <v>48</v>
      </c>
      <c r="L55" s="5">
        <v>85</v>
      </c>
      <c r="O55" s="5">
        <v>3</v>
      </c>
      <c r="P55" s="5">
        <v>2474746.7926065298</v>
      </c>
      <c r="Q55" s="5">
        <v>44</v>
      </c>
      <c r="R55" s="5">
        <v>32</v>
      </c>
      <c r="U55" s="5">
        <v>3</v>
      </c>
      <c r="V55" s="5">
        <v>2504742.0883086501</v>
      </c>
      <c r="W55" s="5">
        <v>43</v>
      </c>
      <c r="X55" s="5">
        <v>101</v>
      </c>
    </row>
    <row r="56" spans="3:24">
      <c r="C56" s="5">
        <v>4</v>
      </c>
      <c r="D56" s="5">
        <v>2686775.35178247</v>
      </c>
      <c r="E56" s="5">
        <v>45</v>
      </c>
      <c r="F56" s="5">
        <v>786</v>
      </c>
      <c r="I56" s="5">
        <v>4</v>
      </c>
      <c r="J56" s="5">
        <v>2552285.3080534702</v>
      </c>
      <c r="K56" s="5">
        <v>43</v>
      </c>
      <c r="L56" s="5">
        <v>91</v>
      </c>
      <c r="O56" s="5">
        <v>4</v>
      </c>
      <c r="P56" s="5">
        <v>2882798.2120735398</v>
      </c>
      <c r="Q56" s="5">
        <v>49</v>
      </c>
      <c r="R56" s="5">
        <v>90</v>
      </c>
      <c r="U56" s="5">
        <v>4</v>
      </c>
      <c r="V56" s="5">
        <v>2303092.7608360802</v>
      </c>
      <c r="W56" s="5">
        <v>40</v>
      </c>
      <c r="X56" s="5">
        <v>750</v>
      </c>
    </row>
    <row r="57" spans="3:24">
      <c r="C57" s="5">
        <v>5</v>
      </c>
      <c r="D57" s="5">
        <v>2320975.7129606898</v>
      </c>
      <c r="E57" s="5">
        <v>40</v>
      </c>
      <c r="F57" s="5">
        <v>910</v>
      </c>
      <c r="I57" s="5">
        <v>5</v>
      </c>
      <c r="J57" s="5">
        <v>2635285.3480776902</v>
      </c>
      <c r="K57" s="5">
        <v>42</v>
      </c>
      <c r="L57" s="5">
        <v>148</v>
      </c>
      <c r="O57" s="5">
        <v>5</v>
      </c>
      <c r="P57" s="5">
        <v>2248354.3886315301</v>
      </c>
      <c r="Q57" s="5">
        <v>41</v>
      </c>
      <c r="R57" s="5">
        <v>23</v>
      </c>
      <c r="U57" s="5">
        <v>5</v>
      </c>
      <c r="V57" s="5">
        <v>2968913.11413165</v>
      </c>
      <c r="W57" s="5">
        <v>50</v>
      </c>
      <c r="X57" s="5">
        <v>355</v>
      </c>
    </row>
    <row r="58" spans="3:24">
      <c r="C58" s="5">
        <v>6</v>
      </c>
      <c r="D58" s="5">
        <v>2516835.29344241</v>
      </c>
      <c r="E58" s="5">
        <v>40</v>
      </c>
      <c r="F58" s="5">
        <v>917</v>
      </c>
      <c r="I58" s="5">
        <v>6</v>
      </c>
      <c r="J58" s="5">
        <v>2672604.9692958998</v>
      </c>
      <c r="K58" s="5">
        <v>46</v>
      </c>
      <c r="L58" s="5">
        <v>188</v>
      </c>
      <c r="O58" s="5">
        <v>6</v>
      </c>
      <c r="P58" s="5">
        <v>2935840.1312447898</v>
      </c>
      <c r="Q58" s="5">
        <v>51</v>
      </c>
      <c r="R58" s="5">
        <v>81</v>
      </c>
      <c r="U58" s="5">
        <v>6</v>
      </c>
      <c r="V58" s="5">
        <v>2487036.2541669202</v>
      </c>
      <c r="W58" s="5">
        <v>41</v>
      </c>
      <c r="X58" s="5">
        <v>406</v>
      </c>
    </row>
    <row r="59" spans="3:24">
      <c r="C59" s="5">
        <v>7</v>
      </c>
      <c r="D59" s="5">
        <v>2555388.57397793</v>
      </c>
      <c r="E59" s="5">
        <v>39</v>
      </c>
      <c r="F59" s="5">
        <v>776</v>
      </c>
      <c r="I59" s="5">
        <v>7</v>
      </c>
      <c r="J59" s="5">
        <v>2852486.2957691699</v>
      </c>
      <c r="K59" s="5">
        <v>44</v>
      </c>
      <c r="L59" s="5">
        <v>324</v>
      </c>
      <c r="O59" s="5">
        <v>7</v>
      </c>
      <c r="P59" s="5">
        <v>2845435.5963135101</v>
      </c>
      <c r="Q59" s="5">
        <v>50</v>
      </c>
      <c r="R59" s="5">
        <v>42</v>
      </c>
      <c r="U59" s="5">
        <v>7</v>
      </c>
      <c r="V59" s="5">
        <v>2434138.9286273099</v>
      </c>
      <c r="W59" s="5">
        <v>42</v>
      </c>
      <c r="X59" s="5">
        <v>856</v>
      </c>
    </row>
    <row r="60" spans="3:24">
      <c r="C60" s="5">
        <v>8</v>
      </c>
      <c r="D60" s="5">
        <v>2644671.7363888999</v>
      </c>
      <c r="E60" s="5">
        <v>44</v>
      </c>
      <c r="F60" s="5">
        <v>952</v>
      </c>
      <c r="I60" s="5">
        <v>8</v>
      </c>
      <c r="J60" s="5">
        <v>2504299.1426811502</v>
      </c>
      <c r="K60" s="5">
        <v>38</v>
      </c>
      <c r="L60" s="5">
        <v>316</v>
      </c>
      <c r="O60" s="5">
        <v>8</v>
      </c>
      <c r="P60" s="5">
        <v>2775741.00024838</v>
      </c>
      <c r="Q60" s="5">
        <v>41</v>
      </c>
      <c r="R60" s="5">
        <v>321</v>
      </c>
      <c r="U60" s="5">
        <v>8</v>
      </c>
      <c r="V60" s="5">
        <v>2389035.26272044</v>
      </c>
      <c r="W60" s="5">
        <v>40</v>
      </c>
      <c r="X60" s="5">
        <v>610</v>
      </c>
    </row>
    <row r="61" spans="3:24">
      <c r="C61" s="5">
        <v>9</v>
      </c>
      <c r="D61" s="5">
        <v>2946481.9801231702</v>
      </c>
      <c r="E61" s="5">
        <v>48</v>
      </c>
      <c r="F61" s="5">
        <v>506</v>
      </c>
      <c r="I61" s="5">
        <v>9</v>
      </c>
      <c r="J61" s="5">
        <v>2711421.0638719001</v>
      </c>
      <c r="K61" s="5">
        <v>49</v>
      </c>
      <c r="L61" s="5">
        <v>100</v>
      </c>
      <c r="O61" s="5">
        <v>9</v>
      </c>
      <c r="P61" s="5">
        <v>2631207.8861608398</v>
      </c>
      <c r="Q61" s="5">
        <v>49</v>
      </c>
      <c r="R61" s="5">
        <v>96</v>
      </c>
      <c r="U61" s="5">
        <v>9</v>
      </c>
      <c r="V61" s="5">
        <v>2592522.09258303</v>
      </c>
      <c r="W61" s="5">
        <v>41</v>
      </c>
      <c r="X61" s="5">
        <v>986</v>
      </c>
    </row>
    <row r="62" spans="3:24">
      <c r="C62" s="5">
        <v>10</v>
      </c>
      <c r="D62" s="5">
        <v>2562776.8582279999</v>
      </c>
      <c r="E62" s="5">
        <v>42</v>
      </c>
      <c r="F62" s="5">
        <v>876</v>
      </c>
      <c r="I62" s="5">
        <v>10</v>
      </c>
      <c r="J62" s="5">
        <v>2767028.68466856</v>
      </c>
      <c r="K62" s="5">
        <v>48</v>
      </c>
      <c r="L62" s="5">
        <v>70</v>
      </c>
      <c r="O62" s="5">
        <v>10</v>
      </c>
      <c r="P62" s="5">
        <v>2615591.9065093799</v>
      </c>
      <c r="Q62" s="5">
        <v>46</v>
      </c>
      <c r="R62" s="5">
        <v>96</v>
      </c>
      <c r="U62" s="5">
        <v>10</v>
      </c>
      <c r="V62" s="5">
        <v>2474574.4143739999</v>
      </c>
      <c r="W62" s="5">
        <v>40</v>
      </c>
      <c r="X62" s="5">
        <v>880</v>
      </c>
    </row>
    <row r="63" spans="3:24" ht="15">
      <c r="C63" s="5" t="s">
        <v>0</v>
      </c>
      <c r="D63" s="7">
        <f>AVERAGE(D53:D62)</f>
        <v>2627267.4394147629</v>
      </c>
      <c r="E63" s="7">
        <f>AVERAGE(E53:E62)</f>
        <v>42.7</v>
      </c>
      <c r="F63" s="7">
        <f>AVERAGE(F53:F62)</f>
        <v>784.9</v>
      </c>
      <c r="I63" s="5" t="s">
        <v>0</v>
      </c>
      <c r="J63" s="7">
        <f>AVERAGE(J53:J62)</f>
        <v>2772438.2927749893</v>
      </c>
      <c r="K63" s="7">
        <f>AVERAGE(K53:K62)</f>
        <v>45.2</v>
      </c>
      <c r="L63" s="7">
        <f>AVERAGE(L53:L62)</f>
        <v>182.1</v>
      </c>
      <c r="O63" s="5" t="s">
        <v>0</v>
      </c>
      <c r="P63" s="7">
        <f>AVERAGE(P53:P62)</f>
        <v>2719551.6306495257</v>
      </c>
      <c r="Q63" s="7">
        <f>AVERAGE(Q53:Q62)</f>
        <v>46</v>
      </c>
      <c r="R63" s="7">
        <f>AVERAGE(R53:R62)</f>
        <v>121.5</v>
      </c>
      <c r="U63" s="5" t="s">
        <v>0</v>
      </c>
      <c r="V63" s="7">
        <f>AVERAGE(V53:V62)</f>
        <v>2527701.2727466561</v>
      </c>
      <c r="W63" s="7">
        <f>AVERAGE(W53:W62)</f>
        <v>42.4</v>
      </c>
      <c r="X63" s="7">
        <f>AVERAGE(X53:X62)</f>
        <v>677.3</v>
      </c>
    </row>
    <row r="64" spans="3:24" ht="15">
      <c r="C64" s="5" t="s">
        <v>1</v>
      </c>
      <c r="D64" s="7">
        <f>MEDIAN(D53:D62)</f>
        <v>2573884.4277518997</v>
      </c>
      <c r="E64" s="7">
        <f>MEDIAN(E53:E62)</f>
        <v>42</v>
      </c>
      <c r="F64" s="7">
        <f>MEDIAN(F53:F62)</f>
        <v>831</v>
      </c>
      <c r="I64" s="5" t="s">
        <v>1</v>
      </c>
      <c r="J64" s="7">
        <f>MEDIAN(J53:J62)</f>
        <v>2739224.8742702301</v>
      </c>
      <c r="K64" s="7">
        <f>MEDIAN(K53:K62)</f>
        <v>45.5</v>
      </c>
      <c r="L64" s="7">
        <f>MEDIAN(L53:L62)</f>
        <v>124</v>
      </c>
      <c r="O64" s="5" t="s">
        <v>1</v>
      </c>
      <c r="P64" s="7">
        <f>MEDIAN(P53:P62)</f>
        <v>2703474.4432046097</v>
      </c>
      <c r="Q64" s="7">
        <f>MEDIAN(Q53:Q62)</f>
        <v>45.5</v>
      </c>
      <c r="R64" s="7">
        <f>MEDIAN(R53:R62)</f>
        <v>85.5</v>
      </c>
      <c r="U64" s="5" t="s">
        <v>1</v>
      </c>
      <c r="V64" s="7">
        <f>MEDIAN(V53:V62)</f>
        <v>2480805.3342704601</v>
      </c>
      <c r="W64" s="7">
        <f>MEDIAN(W53:W62)</f>
        <v>41</v>
      </c>
      <c r="X64" s="7">
        <f>MEDIAN(X53:X62)</f>
        <v>803</v>
      </c>
    </row>
    <row r="65" spans="3:24" ht="15">
      <c r="C65" s="5" t="s">
        <v>6</v>
      </c>
      <c r="D65" s="7">
        <f>STDEV(D53:D62)</f>
        <v>189767.96318824138</v>
      </c>
      <c r="E65" s="7">
        <f>STDEV(E53:E62)</f>
        <v>2.9458068127047601</v>
      </c>
      <c r="F65" s="7">
        <f>STDEV(F53:F62)</f>
        <v>174.41040361425956</v>
      </c>
      <c r="I65" s="5" t="s">
        <v>6</v>
      </c>
      <c r="J65" s="7">
        <f>STDEV(J53:J62)</f>
        <v>191430.19290010628</v>
      </c>
      <c r="K65" s="7">
        <f>STDEV(K53:K62)</f>
        <v>3.5527766918597941</v>
      </c>
      <c r="L65" s="7">
        <f>STDEV(L53:L62)</f>
        <v>130.89559028307852</v>
      </c>
      <c r="O65" s="5" t="s">
        <v>6</v>
      </c>
      <c r="P65" s="7">
        <f>STDEV(P53:P62)</f>
        <v>297828.36193903687</v>
      </c>
      <c r="Q65" s="7">
        <f>STDEV(Q53:Q62)</f>
        <v>3.6209268304000717</v>
      </c>
      <c r="R65" s="7">
        <f>STDEV(R53:R62)</f>
        <v>124.34025896707792</v>
      </c>
      <c r="U65" s="5" t="s">
        <v>6</v>
      </c>
      <c r="V65" s="7">
        <f>STDEV(V53:V62)</f>
        <v>183334.85443037533</v>
      </c>
      <c r="W65" s="7">
        <f>STDEV(W53:W62)</f>
        <v>3.2386554137309647</v>
      </c>
      <c r="X65" s="7">
        <f>STDEV(X53:X62)</f>
        <v>298.96155457033444</v>
      </c>
    </row>
    <row r="66" spans="3:24">
      <c r="C66" s="8" t="s">
        <v>23</v>
      </c>
      <c r="D66" s="5">
        <f>MIN(D54:D62)</f>
        <v>2320975.7129606898</v>
      </c>
      <c r="E66" s="5">
        <f>MIN(E54:E62)</f>
        <v>39</v>
      </c>
      <c r="F66" s="5">
        <f>MIN(F54:F62)</f>
        <v>506</v>
      </c>
      <c r="I66" s="8" t="s">
        <v>23</v>
      </c>
      <c r="J66" s="5">
        <f>MIN(J53:J62)</f>
        <v>2504299.1426811502</v>
      </c>
      <c r="K66" s="5">
        <f t="shared" ref="K66:L66" si="10">MIN(K53:K62)</f>
        <v>38</v>
      </c>
      <c r="L66" s="5">
        <f t="shared" si="10"/>
        <v>64</v>
      </c>
      <c r="O66" s="8" t="s">
        <v>23</v>
      </c>
      <c r="P66" s="5">
        <f>MIN(P53:P62)</f>
        <v>2248354.3886315301</v>
      </c>
      <c r="Q66" s="5">
        <f t="shared" ref="Q66:R66" si="11">MIN(Q53:Q62)</f>
        <v>41</v>
      </c>
      <c r="R66" s="5">
        <f t="shared" si="11"/>
        <v>23</v>
      </c>
      <c r="U66" s="8" t="s">
        <v>23</v>
      </c>
      <c r="V66" s="5">
        <f>MIN(V53:V62)</f>
        <v>2303092.7608360802</v>
      </c>
      <c r="W66" s="5">
        <f t="shared" ref="W66:X66" si="12">MIN(W53:W62)</f>
        <v>40</v>
      </c>
      <c r="X66" s="5">
        <f t="shared" si="12"/>
        <v>101</v>
      </c>
    </row>
    <row r="67" spans="3:24">
      <c r="C67" s="8" t="s">
        <v>24</v>
      </c>
      <c r="D67" s="5">
        <f>MAX(D54:D62)</f>
        <v>2946481.9801231702</v>
      </c>
      <c r="E67" s="5">
        <f>MAX(E54:E62)</f>
        <v>48</v>
      </c>
      <c r="F67" s="5">
        <f>MAX(F54:F62)</f>
        <v>978</v>
      </c>
      <c r="I67" s="8" t="s">
        <v>24</v>
      </c>
      <c r="J67" s="5">
        <f>MAX(J53:J62)</f>
        <v>3038760.4754515402</v>
      </c>
      <c r="K67" s="5">
        <f t="shared" ref="K67:L67" si="13">MAX(K53:K62)</f>
        <v>49</v>
      </c>
      <c r="L67" s="5">
        <f t="shared" si="13"/>
        <v>435</v>
      </c>
      <c r="O67" s="8" t="s">
        <v>24</v>
      </c>
      <c r="P67" s="5">
        <f>MAX(P53:P62)</f>
        <v>3308359.8677792898</v>
      </c>
      <c r="Q67" s="5">
        <f t="shared" ref="Q67:R67" si="14">MAX(Q53:Q62)</f>
        <v>51</v>
      </c>
      <c r="R67" s="5">
        <f t="shared" si="14"/>
        <v>380</v>
      </c>
      <c r="U67" s="8" t="s">
        <v>24</v>
      </c>
      <c r="V67" s="5">
        <f>MAX(V53:V62)</f>
        <v>2968913.11413165</v>
      </c>
      <c r="W67" s="5">
        <f t="shared" ref="W67:X67" si="15">MAX(W53:W62)</f>
        <v>50</v>
      </c>
      <c r="X67" s="5">
        <f t="shared" si="15"/>
        <v>986</v>
      </c>
    </row>
    <row r="71" spans="3:24">
      <c r="C71" t="s">
        <v>149</v>
      </c>
    </row>
    <row r="73" spans="3:24">
      <c r="D73">
        <v>4000</v>
      </c>
    </row>
    <row r="75" spans="3:24">
      <c r="C75" s="5" t="s">
        <v>4</v>
      </c>
      <c r="D75" s="6" t="s">
        <v>150</v>
      </c>
      <c r="E75" s="5" t="s">
        <v>18</v>
      </c>
      <c r="F75" s="5">
        <v>66210</v>
      </c>
    </row>
    <row r="76" spans="3:24">
      <c r="C76" s="5" t="s">
        <v>2</v>
      </c>
      <c r="D76" s="5" t="s">
        <v>3</v>
      </c>
      <c r="E76" s="5" t="s">
        <v>13</v>
      </c>
      <c r="F76" s="5" t="s">
        <v>14</v>
      </c>
    </row>
    <row r="77" spans="3:24">
      <c r="C77" s="5">
        <v>1</v>
      </c>
      <c r="D77" s="5">
        <v>2557542.0558623099</v>
      </c>
      <c r="E77" s="5">
        <v>37</v>
      </c>
      <c r="F77" s="5">
        <v>3644</v>
      </c>
    </row>
    <row r="78" spans="3:24">
      <c r="C78" s="5">
        <v>2</v>
      </c>
      <c r="D78" s="5">
        <v>2371964.31962403</v>
      </c>
      <c r="E78" s="5">
        <v>39</v>
      </c>
      <c r="F78" s="5">
        <v>1244</v>
      </c>
    </row>
    <row r="79" spans="3:24">
      <c r="C79" s="5">
        <v>3</v>
      </c>
      <c r="D79" s="5">
        <v>2711583.9520223802</v>
      </c>
      <c r="E79" s="5">
        <v>42</v>
      </c>
      <c r="F79" s="5">
        <v>859</v>
      </c>
    </row>
    <row r="80" spans="3:24">
      <c r="C80" s="5">
        <v>4</v>
      </c>
      <c r="D80" s="5">
        <v>2532557.78258566</v>
      </c>
      <c r="E80" s="5">
        <v>38</v>
      </c>
      <c r="F80" s="5">
        <v>3938</v>
      </c>
    </row>
    <row r="81" spans="3:6">
      <c r="C81" s="5">
        <v>5</v>
      </c>
      <c r="D81" s="5">
        <v>2642290.3831247999</v>
      </c>
      <c r="E81" s="5">
        <v>38</v>
      </c>
      <c r="F81" s="5">
        <v>2008</v>
      </c>
    </row>
    <row r="82" spans="3:6">
      <c r="C82" s="5">
        <v>6</v>
      </c>
      <c r="D82" s="5">
        <v>2519034.45503193</v>
      </c>
      <c r="E82" s="5">
        <v>36</v>
      </c>
      <c r="F82" s="5">
        <v>3753</v>
      </c>
    </row>
    <row r="83" spans="3:6">
      <c r="C83" s="5">
        <v>7</v>
      </c>
      <c r="D83" s="5">
        <v>2566356.6851190599</v>
      </c>
      <c r="E83" s="5">
        <v>37</v>
      </c>
      <c r="F83" s="5">
        <v>3691</v>
      </c>
    </row>
    <row r="84" spans="3:6">
      <c r="C84" s="5">
        <v>8</v>
      </c>
      <c r="D84" s="5">
        <v>2244746.06753449</v>
      </c>
      <c r="E84" s="5">
        <v>38</v>
      </c>
      <c r="F84" s="5">
        <v>1027</v>
      </c>
    </row>
    <row r="85" spans="3:6">
      <c r="C85" s="5">
        <v>9</v>
      </c>
      <c r="D85" s="5">
        <v>2618578.8794354801</v>
      </c>
      <c r="E85" s="5">
        <v>37</v>
      </c>
      <c r="F85" s="5">
        <v>1051</v>
      </c>
    </row>
    <row r="86" spans="3:6">
      <c r="C86" s="5">
        <v>10</v>
      </c>
      <c r="D86" s="5">
        <v>2612240.50435076</v>
      </c>
      <c r="E86" s="5">
        <v>37</v>
      </c>
      <c r="F86" s="5">
        <v>3415</v>
      </c>
    </row>
    <row r="87" spans="3:6" ht="15">
      <c r="C87" s="5" t="s">
        <v>0</v>
      </c>
      <c r="D87" s="7">
        <f>AVERAGE(D77:D86)</f>
        <v>2537689.5084690899</v>
      </c>
      <c r="E87" s="7">
        <f>AVERAGE(E77:E86)</f>
        <v>37.9</v>
      </c>
      <c r="F87" s="7">
        <f>AVERAGE(F77:F86)</f>
        <v>2463</v>
      </c>
    </row>
    <row r="88" spans="3:6" ht="15">
      <c r="C88" s="5" t="s">
        <v>1</v>
      </c>
      <c r="D88" s="7">
        <f>MEDIAN(D77:D86)</f>
        <v>2561949.3704906851</v>
      </c>
      <c r="E88" s="7">
        <f>MEDIAN(E77:E86)</f>
        <v>37.5</v>
      </c>
      <c r="F88" s="7">
        <f>MEDIAN(F77:F86)</f>
        <v>2711.5</v>
      </c>
    </row>
    <row r="89" spans="3:6" ht="15">
      <c r="C89" s="5" t="s">
        <v>6</v>
      </c>
      <c r="D89" s="7">
        <f>STDEV(D77:D86)</f>
        <v>136688.02105054815</v>
      </c>
      <c r="E89" s="7">
        <f>STDEV(E77:E86)</f>
        <v>1.6633299933166201</v>
      </c>
      <c r="F89" s="7">
        <f>STDEV(F77:F86)</f>
        <v>1332.1000963391102</v>
      </c>
    </row>
    <row r="90" spans="3:6">
      <c r="C90" s="8" t="s">
        <v>23</v>
      </c>
      <c r="D90" s="5">
        <f>MIN(D77:D86)</f>
        <v>2244746.06753449</v>
      </c>
      <c r="E90" s="5">
        <f t="shared" ref="E90:F90" si="16">MIN(E77:E86)</f>
        <v>36</v>
      </c>
      <c r="F90" s="5">
        <f t="shared" si="16"/>
        <v>859</v>
      </c>
    </row>
    <row r="91" spans="3:6">
      <c r="C91" s="8" t="s">
        <v>24</v>
      </c>
      <c r="D91" s="5">
        <f>MAX(D77:D86)</f>
        <v>2711583.9520223802</v>
      </c>
      <c r="E91" s="5">
        <f t="shared" ref="E91:F91" si="17">MAX(E77:E86)</f>
        <v>42</v>
      </c>
      <c r="F91" s="5">
        <f t="shared" si="17"/>
        <v>3938</v>
      </c>
    </row>
    <row r="93" spans="3:6" ht="15">
      <c r="C93" s="2" t="s">
        <v>11</v>
      </c>
    </row>
    <row r="94" spans="3:6">
      <c r="C94" s="3">
        <v>0.02</v>
      </c>
    </row>
    <row r="95" spans="3:6">
      <c r="D95">
        <v>4000</v>
      </c>
    </row>
    <row r="97" spans="3:6">
      <c r="C97" s="5" t="s">
        <v>4</v>
      </c>
      <c r="D97" s="6" t="s">
        <v>151</v>
      </c>
      <c r="E97" s="5" t="s">
        <v>18</v>
      </c>
      <c r="F97" s="5">
        <v>204819</v>
      </c>
    </row>
    <row r="98" spans="3:6">
      <c r="C98" s="5" t="s">
        <v>2</v>
      </c>
      <c r="D98" s="5" t="s">
        <v>3</v>
      </c>
      <c r="E98" s="5" t="s">
        <v>13</v>
      </c>
      <c r="F98" s="5" t="s">
        <v>14</v>
      </c>
    </row>
    <row r="99" spans="3:6">
      <c r="C99" s="5">
        <v>1</v>
      </c>
      <c r="D99" s="5">
        <v>2541337.66770007</v>
      </c>
      <c r="E99" s="5">
        <v>36</v>
      </c>
      <c r="F99" s="5">
        <v>3730</v>
      </c>
    </row>
    <row r="100" spans="3:6">
      <c r="C100" s="5">
        <v>2</v>
      </c>
      <c r="D100" s="5">
        <v>2562461.6751028099</v>
      </c>
      <c r="E100" s="5">
        <v>38</v>
      </c>
      <c r="F100" s="5">
        <v>2084</v>
      </c>
    </row>
    <row r="101" spans="3:6">
      <c r="C101" s="5">
        <v>3</v>
      </c>
      <c r="D101" s="5">
        <v>2506843.6150116101</v>
      </c>
      <c r="E101" s="5">
        <v>36</v>
      </c>
      <c r="F101" s="5">
        <v>3014</v>
      </c>
    </row>
    <row r="102" spans="3:6">
      <c r="C102" s="5">
        <v>4</v>
      </c>
      <c r="D102" s="5">
        <v>2137750.6259020902</v>
      </c>
      <c r="E102" s="5">
        <v>33</v>
      </c>
      <c r="F102" s="5">
        <v>1897</v>
      </c>
    </row>
    <row r="103" spans="3:6">
      <c r="C103" s="5">
        <v>5</v>
      </c>
      <c r="D103" s="5">
        <v>2500690.9638139899</v>
      </c>
      <c r="E103" s="5">
        <v>38</v>
      </c>
      <c r="F103" s="5">
        <v>2753</v>
      </c>
    </row>
    <row r="104" spans="3:6">
      <c r="C104" s="5">
        <v>6</v>
      </c>
      <c r="D104" s="5">
        <v>2535882.0556916399</v>
      </c>
      <c r="E104" s="5">
        <v>39</v>
      </c>
      <c r="F104" s="5">
        <v>1341</v>
      </c>
    </row>
    <row r="105" spans="3:6">
      <c r="C105" s="5">
        <v>7</v>
      </c>
      <c r="D105" s="5">
        <v>2733156.5146088102</v>
      </c>
      <c r="E105" s="5">
        <v>38</v>
      </c>
      <c r="F105" s="5">
        <v>3796</v>
      </c>
    </row>
    <row r="106" spans="3:6">
      <c r="C106" s="5">
        <v>8</v>
      </c>
      <c r="D106" s="5">
        <v>2497231.51260276</v>
      </c>
      <c r="E106" s="5">
        <v>38</v>
      </c>
      <c r="F106" s="5">
        <v>1726</v>
      </c>
    </row>
    <row r="107" spans="3:6">
      <c r="C107" s="5">
        <v>9</v>
      </c>
      <c r="D107" s="5">
        <v>2736003.60317811</v>
      </c>
      <c r="E107" s="5">
        <v>39</v>
      </c>
      <c r="F107" s="5">
        <v>3495</v>
      </c>
    </row>
    <row r="108" spans="3:6">
      <c r="C108" s="5">
        <v>10</v>
      </c>
      <c r="D108" s="5">
        <v>2599391.5705928602</v>
      </c>
      <c r="E108" s="5">
        <v>37</v>
      </c>
      <c r="F108" s="5">
        <v>2920</v>
      </c>
    </row>
    <row r="109" spans="3:6" ht="15">
      <c r="C109" s="5" t="s">
        <v>0</v>
      </c>
      <c r="D109" s="7">
        <f>AVERAGE(D99:D108)</f>
        <v>2535074.9804204754</v>
      </c>
      <c r="E109" s="7">
        <f>AVERAGE(E99:E108)</f>
        <v>37.200000000000003</v>
      </c>
      <c r="F109" s="7">
        <f>AVERAGE(F99:F108)</f>
        <v>2675.6</v>
      </c>
    </row>
    <row r="110" spans="3:6" ht="15">
      <c r="C110" s="5" t="s">
        <v>1</v>
      </c>
      <c r="D110" s="7">
        <f>MEDIAN(D99:D108)</f>
        <v>2538609.8616958549</v>
      </c>
      <c r="E110" s="7">
        <f>MEDIAN(E99:E108)</f>
        <v>38</v>
      </c>
      <c r="F110" s="7">
        <f>MEDIAN(F99:F108)</f>
        <v>2836.5</v>
      </c>
    </row>
    <row r="111" spans="3:6" ht="15">
      <c r="C111" s="5" t="s">
        <v>6</v>
      </c>
      <c r="D111" s="7">
        <f>STDEV(D99:D108)</f>
        <v>165265.16552025359</v>
      </c>
      <c r="E111" s="7">
        <f>STDEV(E99:E108)</f>
        <v>1.8135294011647261</v>
      </c>
      <c r="F111" s="7">
        <f>STDEV(F99:F108)</f>
        <v>872.91430150833162</v>
      </c>
    </row>
    <row r="112" spans="3:6">
      <c r="C112" s="8" t="s">
        <v>23</v>
      </c>
      <c r="D112" s="5">
        <f>MIN(D99:D108)</f>
        <v>2137750.6259020902</v>
      </c>
      <c r="E112" s="5">
        <f t="shared" ref="E112:F112" si="18">MIN(E99:E108)</f>
        <v>33</v>
      </c>
      <c r="F112" s="5">
        <f t="shared" si="18"/>
        <v>1341</v>
      </c>
    </row>
    <row r="113" spans="3:6">
      <c r="C113" s="8" t="s">
        <v>24</v>
      </c>
      <c r="D113" s="5">
        <f>MAX(D99:D108)</f>
        <v>2736003.60317811</v>
      </c>
      <c r="E113" s="5">
        <f t="shared" ref="E113:F113" si="19">MAX(E99:E108)</f>
        <v>39</v>
      </c>
      <c r="F113" s="5">
        <f t="shared" si="19"/>
        <v>3796</v>
      </c>
    </row>
    <row r="116" spans="3:6" ht="15">
      <c r="C116" s="2" t="s">
        <v>12</v>
      </c>
    </row>
    <row r="117" spans="3:6">
      <c r="C117" s="3">
        <v>0.02</v>
      </c>
    </row>
    <row r="118" spans="3:6">
      <c r="D118">
        <v>4000</v>
      </c>
    </row>
    <row r="120" spans="3:6">
      <c r="C120" s="5" t="s">
        <v>4</v>
      </c>
      <c r="D120" s="6" t="s">
        <v>152</v>
      </c>
      <c r="E120" s="5" t="s">
        <v>18</v>
      </c>
      <c r="F120" s="5">
        <v>201314</v>
      </c>
    </row>
    <row r="121" spans="3:6">
      <c r="C121" s="5" t="s">
        <v>2</v>
      </c>
      <c r="D121" s="5" t="s">
        <v>3</v>
      </c>
      <c r="E121" s="5" t="s">
        <v>13</v>
      </c>
      <c r="F121" s="5" t="s">
        <v>14</v>
      </c>
    </row>
    <row r="122" spans="3:6">
      <c r="C122" s="5">
        <v>1</v>
      </c>
      <c r="D122" s="5">
        <v>2482286.1823128001</v>
      </c>
      <c r="E122" s="5">
        <v>40</v>
      </c>
      <c r="F122" s="5">
        <v>755</v>
      </c>
    </row>
    <row r="123" spans="3:6">
      <c r="C123" s="5">
        <v>2</v>
      </c>
      <c r="D123" s="5">
        <v>2411166.3466406902</v>
      </c>
      <c r="E123" s="5">
        <v>40</v>
      </c>
      <c r="F123" s="5">
        <v>1218</v>
      </c>
    </row>
    <row r="124" spans="3:6">
      <c r="C124" s="5">
        <v>3</v>
      </c>
      <c r="D124" s="5">
        <v>2647228.1538940398</v>
      </c>
      <c r="E124" s="5">
        <v>37</v>
      </c>
      <c r="F124" s="5">
        <v>3188</v>
      </c>
    </row>
    <row r="125" spans="3:6">
      <c r="C125" s="5">
        <v>4</v>
      </c>
      <c r="D125" s="5">
        <v>2488419.95180221</v>
      </c>
      <c r="E125" s="5">
        <v>39</v>
      </c>
      <c r="F125" s="5">
        <v>897</v>
      </c>
    </row>
    <row r="126" spans="3:6">
      <c r="C126" s="5">
        <v>5</v>
      </c>
      <c r="D126" s="5">
        <v>2806607.2697509499</v>
      </c>
      <c r="E126" s="5">
        <v>40</v>
      </c>
      <c r="F126" s="5">
        <v>3079</v>
      </c>
    </row>
    <row r="127" spans="3:6">
      <c r="C127" s="5">
        <v>6</v>
      </c>
      <c r="D127" s="5">
        <v>2392291.1791624702</v>
      </c>
      <c r="E127" s="5">
        <v>38</v>
      </c>
      <c r="F127" s="5">
        <v>1083</v>
      </c>
    </row>
    <row r="128" spans="3:6">
      <c r="C128" s="5">
        <v>7</v>
      </c>
      <c r="D128" s="5">
        <v>2237845.9746256298</v>
      </c>
      <c r="E128" s="5">
        <v>36</v>
      </c>
      <c r="F128" s="5">
        <v>580</v>
      </c>
    </row>
    <row r="129" spans="3:6">
      <c r="C129" s="5">
        <v>8</v>
      </c>
      <c r="D129" s="5">
        <v>2525588.81739777</v>
      </c>
      <c r="E129" s="5">
        <v>37</v>
      </c>
      <c r="F129" s="5">
        <v>3116</v>
      </c>
    </row>
    <row r="130" spans="3:6">
      <c r="C130" s="5">
        <v>9</v>
      </c>
      <c r="D130" s="5">
        <v>2456231.72495976</v>
      </c>
      <c r="E130" s="5">
        <v>38</v>
      </c>
      <c r="F130" s="5">
        <v>1082</v>
      </c>
    </row>
    <row r="131" spans="3:6">
      <c r="C131" s="5">
        <v>10</v>
      </c>
      <c r="D131" s="5">
        <v>2426771.4039299102</v>
      </c>
      <c r="E131" s="5">
        <v>38</v>
      </c>
      <c r="F131" s="5">
        <v>2133</v>
      </c>
    </row>
    <row r="132" spans="3:6" ht="15">
      <c r="C132" s="5" t="s">
        <v>0</v>
      </c>
      <c r="D132" s="14">
        <f>AVERAGE(D122:D131)</f>
        <v>2487443.7004476236</v>
      </c>
      <c r="E132" s="7">
        <f>AVERAGE(E122:E131)</f>
        <v>38.299999999999997</v>
      </c>
      <c r="F132" s="7">
        <f>AVERAGE(F122:F131)</f>
        <v>1713.1</v>
      </c>
    </row>
    <row r="133" spans="3:6" ht="15">
      <c r="C133" s="5" t="s">
        <v>1</v>
      </c>
      <c r="D133" s="7">
        <f>MEDIAN(D122:D131)</f>
        <v>2469258.9536362803</v>
      </c>
      <c r="E133" s="7">
        <f>MEDIAN(E122:E131)</f>
        <v>38</v>
      </c>
      <c r="F133" s="7">
        <f>MEDIAN(F122:F131)</f>
        <v>1150.5</v>
      </c>
    </row>
    <row r="134" spans="3:6" ht="15">
      <c r="C134" s="5" t="s">
        <v>6</v>
      </c>
      <c r="D134" s="7">
        <f>STDEV(D122:D131)</f>
        <v>153008.94500561326</v>
      </c>
      <c r="E134" s="7">
        <f>STDEV(E122:E131)</f>
        <v>1.4181364924121767</v>
      </c>
      <c r="F134" s="7">
        <f>STDEV(F122:F131)</f>
        <v>1059.0239164228328</v>
      </c>
    </row>
    <row r="135" spans="3:6">
      <c r="C135" s="8" t="s">
        <v>23</v>
      </c>
      <c r="D135" s="5">
        <f>MIN(D123:D131)</f>
        <v>2237845.9746256298</v>
      </c>
      <c r="E135" s="5">
        <f>MIN(E123:E131)</f>
        <v>36</v>
      </c>
      <c r="F135" s="5">
        <f>MIN(F123:F131)</f>
        <v>580</v>
      </c>
    </row>
    <row r="136" spans="3:6">
      <c r="C136" s="8" t="s">
        <v>24</v>
      </c>
      <c r="D136" s="5">
        <f>MAX(D123:D131)</f>
        <v>2806607.2697509499</v>
      </c>
      <c r="E136" s="5">
        <f>MAX(E123:E131)</f>
        <v>40</v>
      </c>
      <c r="F136" s="5">
        <f>MAX(F123:F131)</f>
        <v>3188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Q47"/>
  <sheetViews>
    <sheetView workbookViewId="0">
      <selection activeCell="H6" sqref="H6:K22"/>
    </sheetView>
  </sheetViews>
  <sheetFormatPr defaultRowHeight="14.25"/>
  <cols>
    <col min="3" max="3" width="13.875" customWidth="1"/>
    <col min="9" max="9" width="12.5" customWidth="1"/>
  </cols>
  <sheetData>
    <row r="3" spans="2:17">
      <c r="B3" t="s">
        <v>100</v>
      </c>
    </row>
    <row r="4" spans="2:17">
      <c r="C4" t="s">
        <v>158</v>
      </c>
      <c r="I4" t="s">
        <v>159</v>
      </c>
      <c r="O4" t="s">
        <v>163</v>
      </c>
    </row>
    <row r="6" spans="2:17">
      <c r="B6" s="5" t="s">
        <v>4</v>
      </c>
      <c r="C6" s="6" t="s">
        <v>156</v>
      </c>
      <c r="D6" s="5" t="s">
        <v>18</v>
      </c>
      <c r="E6" s="5">
        <v>866</v>
      </c>
      <c r="H6" s="5" t="s">
        <v>4</v>
      </c>
      <c r="I6" s="6" t="s">
        <v>157</v>
      </c>
      <c r="J6" s="5" t="s">
        <v>18</v>
      </c>
      <c r="K6" s="5">
        <v>17166</v>
      </c>
      <c r="N6" s="5" t="s">
        <v>4</v>
      </c>
      <c r="O6" s="6" t="s">
        <v>161</v>
      </c>
      <c r="P6" s="5" t="s">
        <v>18</v>
      </c>
      <c r="Q6" s="5">
        <v>78662</v>
      </c>
    </row>
    <row r="7" spans="2:17">
      <c r="B7" s="5" t="s">
        <v>2</v>
      </c>
      <c r="C7" s="5" t="s">
        <v>3</v>
      </c>
      <c r="D7" s="5" t="s">
        <v>13</v>
      </c>
      <c r="E7" s="5" t="s">
        <v>14</v>
      </c>
      <c r="H7" s="5" t="s">
        <v>2</v>
      </c>
      <c r="I7" s="5" t="s">
        <v>3</v>
      </c>
      <c r="J7" s="5" t="s">
        <v>13</v>
      </c>
      <c r="K7" s="5" t="s">
        <v>14</v>
      </c>
      <c r="N7" s="5" t="s">
        <v>2</v>
      </c>
      <c r="O7" s="5" t="s">
        <v>3</v>
      </c>
      <c r="P7" s="5" t="s">
        <v>13</v>
      </c>
      <c r="Q7" s="5" t="s">
        <v>14</v>
      </c>
    </row>
    <row r="8" spans="2:17">
      <c r="B8" s="5">
        <v>1</v>
      </c>
      <c r="C8" s="5">
        <v>5295636.2550409501</v>
      </c>
      <c r="D8" s="5">
        <v>67</v>
      </c>
      <c r="E8" s="5">
        <v>0</v>
      </c>
      <c r="H8" s="5">
        <v>1</v>
      </c>
      <c r="I8" s="5">
        <v>4723088.6442627301</v>
      </c>
      <c r="J8" s="5">
        <v>64</v>
      </c>
      <c r="K8" s="5">
        <v>0</v>
      </c>
      <c r="N8" s="5">
        <v>1</v>
      </c>
      <c r="O8" s="5">
        <v>4295740.7946154801</v>
      </c>
      <c r="P8" s="5">
        <v>64</v>
      </c>
      <c r="Q8" s="5">
        <v>0</v>
      </c>
    </row>
    <row r="9" spans="2:17">
      <c r="B9" s="5">
        <v>2</v>
      </c>
      <c r="C9" s="5">
        <v>5949488.27903431</v>
      </c>
      <c r="D9" s="5">
        <v>70</v>
      </c>
      <c r="E9" s="5">
        <v>0</v>
      </c>
      <c r="H9" s="5">
        <v>2</v>
      </c>
      <c r="I9" s="5">
        <v>4747387.2233169395</v>
      </c>
      <c r="J9" s="5">
        <v>56</v>
      </c>
      <c r="K9" s="5">
        <v>0</v>
      </c>
      <c r="N9" s="5">
        <v>2</v>
      </c>
      <c r="O9" s="5">
        <v>3337243.3579108398</v>
      </c>
      <c r="P9" s="5">
        <v>56</v>
      </c>
      <c r="Q9" s="5">
        <v>0</v>
      </c>
    </row>
    <row r="10" spans="2:17">
      <c r="B10" s="5">
        <v>3</v>
      </c>
      <c r="C10" s="5">
        <v>174240724.61187199</v>
      </c>
      <c r="D10" s="5">
        <v>99</v>
      </c>
      <c r="E10" s="5">
        <v>0</v>
      </c>
      <c r="H10" s="5">
        <v>3</v>
      </c>
      <c r="I10" s="5">
        <v>5306133.2960205302</v>
      </c>
      <c r="J10" s="5">
        <v>58</v>
      </c>
      <c r="K10" s="5">
        <v>0</v>
      </c>
      <c r="N10" s="5">
        <v>3</v>
      </c>
      <c r="O10" s="5">
        <v>3907097.98978048</v>
      </c>
      <c r="P10" s="5">
        <v>58</v>
      </c>
      <c r="Q10" s="5">
        <v>0</v>
      </c>
    </row>
    <row r="11" spans="2:17">
      <c r="B11" s="5">
        <v>4</v>
      </c>
      <c r="C11" s="5">
        <v>3712127.3578269701</v>
      </c>
      <c r="D11" s="5">
        <v>58</v>
      </c>
      <c r="E11" s="5">
        <v>0</v>
      </c>
      <c r="H11" s="5">
        <v>4</v>
      </c>
      <c r="I11" s="5">
        <v>5367106.5112958997</v>
      </c>
      <c r="J11" s="5">
        <v>58</v>
      </c>
      <c r="K11" s="5">
        <v>0</v>
      </c>
      <c r="N11" s="5">
        <v>4</v>
      </c>
      <c r="O11" s="5">
        <v>3506297.4260758199</v>
      </c>
      <c r="P11" s="5">
        <v>58</v>
      </c>
      <c r="Q11" s="5">
        <v>0</v>
      </c>
    </row>
    <row r="12" spans="2:17">
      <c r="B12" s="5">
        <v>5</v>
      </c>
      <c r="C12" s="5">
        <v>5021069.0493097296</v>
      </c>
      <c r="D12" s="5">
        <v>65</v>
      </c>
      <c r="E12" s="5">
        <v>0</v>
      </c>
      <c r="H12" s="5">
        <v>5</v>
      </c>
      <c r="I12" s="5">
        <v>5263823.0874118702</v>
      </c>
      <c r="J12" s="5">
        <v>63</v>
      </c>
      <c r="K12" s="5">
        <v>0</v>
      </c>
      <c r="N12" s="5">
        <v>5</v>
      </c>
      <c r="O12" s="5">
        <v>4085392.0623376099</v>
      </c>
      <c r="P12" s="5">
        <v>63</v>
      </c>
      <c r="Q12" s="5">
        <v>0</v>
      </c>
    </row>
    <row r="13" spans="2:17">
      <c r="B13" s="5">
        <v>6</v>
      </c>
      <c r="C13" s="5">
        <v>5020898.4967694702</v>
      </c>
      <c r="D13" s="5">
        <v>65</v>
      </c>
      <c r="E13" s="5">
        <v>0</v>
      </c>
      <c r="H13" s="5">
        <v>6</v>
      </c>
      <c r="I13" s="5">
        <v>4743127.5233066501</v>
      </c>
      <c r="J13" s="5">
        <v>63</v>
      </c>
      <c r="K13" s="5">
        <v>0</v>
      </c>
      <c r="N13" s="5">
        <v>6</v>
      </c>
      <c r="O13" s="5">
        <v>4216053.4247023296</v>
      </c>
      <c r="P13" s="5">
        <v>63</v>
      </c>
      <c r="Q13" s="5">
        <v>0</v>
      </c>
    </row>
    <row r="14" spans="2:17">
      <c r="B14" s="5">
        <v>7</v>
      </c>
      <c r="C14" s="5">
        <v>6315398.1100063799</v>
      </c>
      <c r="D14" s="5">
        <v>72</v>
      </c>
      <c r="E14" s="5">
        <v>0</v>
      </c>
      <c r="H14" s="5">
        <v>7</v>
      </c>
      <c r="I14" s="5">
        <v>4605640.1468676403</v>
      </c>
      <c r="J14" s="5">
        <v>63</v>
      </c>
      <c r="K14" s="5">
        <v>0</v>
      </c>
      <c r="N14" s="5">
        <v>7</v>
      </c>
      <c r="O14" s="5">
        <v>4086138.0096313301</v>
      </c>
      <c r="P14" s="5">
        <v>63</v>
      </c>
      <c r="Q14" s="5">
        <v>0</v>
      </c>
    </row>
    <row r="15" spans="2:17">
      <c r="B15" s="5">
        <v>8</v>
      </c>
      <c r="C15" s="5">
        <v>10691655.693457199</v>
      </c>
      <c r="D15" s="5">
        <v>86</v>
      </c>
      <c r="E15" s="5">
        <v>0</v>
      </c>
      <c r="H15" s="5">
        <v>8</v>
      </c>
      <c r="I15" s="5">
        <v>4540200.5615532203</v>
      </c>
      <c r="J15" s="5">
        <v>58</v>
      </c>
      <c r="K15" s="5">
        <v>0</v>
      </c>
      <c r="N15" s="5">
        <v>8</v>
      </c>
      <c r="O15" s="5">
        <v>3611526.11952934</v>
      </c>
      <c r="P15" s="5">
        <v>58</v>
      </c>
      <c r="Q15" s="5">
        <v>0</v>
      </c>
    </row>
    <row r="16" spans="2:17">
      <c r="B16" s="5">
        <v>9</v>
      </c>
      <c r="C16" s="5">
        <v>8970966.3066353891</v>
      </c>
      <c r="D16" s="5">
        <v>81</v>
      </c>
      <c r="E16" s="5">
        <v>0</v>
      </c>
      <c r="H16" s="5">
        <v>9</v>
      </c>
      <c r="I16" s="5">
        <v>4816362.9400190804</v>
      </c>
      <c r="J16" s="5">
        <v>67</v>
      </c>
      <c r="K16" s="5">
        <v>0</v>
      </c>
      <c r="N16" s="5">
        <v>9</v>
      </c>
      <c r="O16" s="5">
        <v>4540200.5615532203</v>
      </c>
      <c r="P16" s="5">
        <v>67</v>
      </c>
      <c r="Q16" s="5">
        <v>0</v>
      </c>
    </row>
    <row r="17" spans="2:17">
      <c r="B17" s="5">
        <v>10</v>
      </c>
      <c r="C17" s="5">
        <v>5660594.9808724103</v>
      </c>
      <c r="D17" s="5">
        <v>69</v>
      </c>
      <c r="E17" s="5">
        <v>0</v>
      </c>
      <c r="H17" s="5">
        <v>10</v>
      </c>
      <c r="I17" s="5">
        <v>4379209.0777652701</v>
      </c>
      <c r="J17" s="5">
        <v>56</v>
      </c>
      <c r="K17" s="5">
        <v>0</v>
      </c>
      <c r="N17" s="5">
        <v>10</v>
      </c>
      <c r="O17" s="5">
        <v>3337243.3579108398</v>
      </c>
      <c r="P17" s="5">
        <v>56</v>
      </c>
      <c r="Q17" s="5">
        <v>0</v>
      </c>
    </row>
    <row r="18" spans="2:17" ht="15">
      <c r="B18" s="5" t="s">
        <v>0</v>
      </c>
      <c r="C18" s="7">
        <f>AVERAGE(C8:C17)</f>
        <v>23087855.914082479</v>
      </c>
      <c r="D18" s="7">
        <f>AVERAGE(D8:D17)</f>
        <v>73.2</v>
      </c>
      <c r="E18" s="7">
        <f>AVERAGE(E8:E17)</f>
        <v>0</v>
      </c>
      <c r="H18" s="5" t="s">
        <v>0</v>
      </c>
      <c r="I18" s="7">
        <f>AVERAGE(I8:I17)</f>
        <v>4849207.9011819828</v>
      </c>
      <c r="J18" s="7">
        <f>AVERAGE(J8:J17)</f>
        <v>60.6</v>
      </c>
      <c r="K18" s="7">
        <f>AVERAGE(K8:K17)</f>
        <v>0</v>
      </c>
      <c r="N18" s="5" t="s">
        <v>0</v>
      </c>
      <c r="O18" s="7">
        <f>AVERAGE(O8:O17)</f>
        <v>3892293.3104047291</v>
      </c>
      <c r="P18" s="7">
        <f>AVERAGE(P8:P17)</f>
        <v>60.6</v>
      </c>
      <c r="Q18" s="7">
        <f>AVERAGE(Q8:Q17)</f>
        <v>0</v>
      </c>
    </row>
    <row r="19" spans="2:17" ht="15">
      <c r="B19" s="5" t="s">
        <v>1</v>
      </c>
      <c r="C19" s="7">
        <f>MEDIAN(C8:C17)</f>
        <v>5805041.6299533602</v>
      </c>
      <c r="D19" s="7">
        <f>MEDIAN(D8:D17)</f>
        <v>69.5</v>
      </c>
      <c r="E19" s="7">
        <f>MEDIAN(E8:E17)</f>
        <v>0</v>
      </c>
      <c r="H19" s="5" t="s">
        <v>1</v>
      </c>
      <c r="I19" s="7">
        <f>MEDIAN(I8:I17)</f>
        <v>4745257.3733117953</v>
      </c>
      <c r="J19" s="7">
        <f>MEDIAN(J8:J17)</f>
        <v>60.5</v>
      </c>
      <c r="K19" s="7">
        <f>MEDIAN(K8:K17)</f>
        <v>0</v>
      </c>
      <c r="N19" s="5" t="s">
        <v>1</v>
      </c>
      <c r="O19" s="7">
        <f>MEDIAN(O8:O17)</f>
        <v>3996245.026059045</v>
      </c>
      <c r="P19" s="7">
        <f>MEDIAN(P8:P17)</f>
        <v>60.5</v>
      </c>
      <c r="Q19" s="7">
        <f>MEDIAN(Q8:Q17)</f>
        <v>0</v>
      </c>
    </row>
    <row r="20" spans="2:17" ht="15">
      <c r="B20" s="5" t="s">
        <v>6</v>
      </c>
      <c r="C20" s="7">
        <f>STDEV(C8:C17)</f>
        <v>53149366.205800973</v>
      </c>
      <c r="D20" s="7">
        <f>STDEV(D8:D17)</f>
        <v>12.127104628338394</v>
      </c>
      <c r="E20" s="7">
        <f>STDEV(E8:E17)</f>
        <v>0</v>
      </c>
      <c r="H20" s="5" t="s">
        <v>6</v>
      </c>
      <c r="I20" s="7">
        <f>STDEV(I8:I17)</f>
        <v>343708.62592363392</v>
      </c>
      <c r="J20" s="7">
        <f>STDEV(J8:J17)</f>
        <v>3.8355066303046943</v>
      </c>
      <c r="K20" s="7">
        <f>STDEV(K8:K17)</f>
        <v>0</v>
      </c>
      <c r="N20" s="5" t="s">
        <v>6</v>
      </c>
      <c r="O20" s="7">
        <f>STDEV(O8:O17)</f>
        <v>422484.7534240922</v>
      </c>
      <c r="P20" s="7">
        <f>STDEV(P8:P17)</f>
        <v>3.8355066303046943</v>
      </c>
      <c r="Q20" s="7">
        <f>STDEV(Q8:Q17)</f>
        <v>0</v>
      </c>
    </row>
    <row r="21" spans="2:17">
      <c r="B21" s="8" t="s">
        <v>23</v>
      </c>
      <c r="C21" s="5">
        <f>MIN(C8:C17)</f>
        <v>3712127.3578269701</v>
      </c>
      <c r="D21" s="5">
        <f t="shared" ref="D21:E21" si="0">MIN(D8:D17)</f>
        <v>58</v>
      </c>
      <c r="E21" s="5">
        <f t="shared" si="0"/>
        <v>0</v>
      </c>
      <c r="H21" s="8" t="s">
        <v>23</v>
      </c>
      <c r="I21" s="5">
        <f>MIN(I8:I17)</f>
        <v>4379209.0777652701</v>
      </c>
      <c r="J21" s="5">
        <f t="shared" ref="J21:K21" si="1">MIN(J8:J17)</f>
        <v>56</v>
      </c>
      <c r="K21" s="5">
        <f t="shared" si="1"/>
        <v>0</v>
      </c>
      <c r="N21" s="8" t="s">
        <v>23</v>
      </c>
      <c r="O21" s="5">
        <f>MIN(O8:O17)</f>
        <v>3337243.3579108398</v>
      </c>
      <c r="P21" s="5">
        <f t="shared" ref="P21:Q21" si="2">MIN(P8:P17)</f>
        <v>56</v>
      </c>
      <c r="Q21" s="5">
        <f t="shared" si="2"/>
        <v>0</v>
      </c>
    </row>
    <row r="22" spans="2:17">
      <c r="B22" s="8" t="s">
        <v>24</v>
      </c>
      <c r="C22" s="5">
        <f>MAX(C8:C17)</f>
        <v>174240724.61187199</v>
      </c>
      <c r="D22" s="5">
        <f t="shared" ref="D22:E22" si="3">MAX(D8:D17)</f>
        <v>99</v>
      </c>
      <c r="E22" s="5">
        <f t="shared" si="3"/>
        <v>0</v>
      </c>
      <c r="H22" s="8" t="s">
        <v>24</v>
      </c>
      <c r="I22" s="5">
        <f>MAX(I8:I17)</f>
        <v>5367106.5112958997</v>
      </c>
      <c r="J22" s="5">
        <f t="shared" ref="J22:K22" si="4">MAX(J8:J17)</f>
        <v>67</v>
      </c>
      <c r="K22" s="5">
        <f t="shared" si="4"/>
        <v>0</v>
      </c>
      <c r="N22" s="8" t="s">
        <v>24</v>
      </c>
      <c r="O22" s="5">
        <f>MAX(O8:O17)</f>
        <v>4540200.5615532203</v>
      </c>
      <c r="P22" s="5">
        <f t="shared" ref="P22:Q22" si="5">MAX(P8:P17)</f>
        <v>67</v>
      </c>
      <c r="Q22" s="5">
        <f t="shared" si="5"/>
        <v>0</v>
      </c>
    </row>
    <row r="27" spans="2:17">
      <c r="B27" t="s">
        <v>90</v>
      </c>
    </row>
    <row r="28" spans="2:17">
      <c r="C28" t="s">
        <v>159</v>
      </c>
    </row>
    <row r="31" spans="2:17">
      <c r="B31" s="5" t="s">
        <v>4</v>
      </c>
      <c r="C31" s="6" t="s">
        <v>160</v>
      </c>
      <c r="D31" s="5" t="s">
        <v>18</v>
      </c>
      <c r="E31" s="5">
        <v>950</v>
      </c>
    </row>
    <row r="32" spans="2:17">
      <c r="B32" s="5" t="s">
        <v>2</v>
      </c>
      <c r="C32" s="5" t="s">
        <v>3</v>
      </c>
      <c r="D32" s="5" t="s">
        <v>13</v>
      </c>
      <c r="E32" s="5" t="s">
        <v>14</v>
      </c>
    </row>
    <row r="33" spans="2:5">
      <c r="B33" s="5">
        <v>1</v>
      </c>
      <c r="C33" s="5">
        <v>32012424.1769646</v>
      </c>
      <c r="D33" s="5">
        <v>90</v>
      </c>
      <c r="E33" s="5">
        <v>0</v>
      </c>
    </row>
    <row r="34" spans="2:5">
      <c r="B34" s="5">
        <v>2</v>
      </c>
      <c r="C34" s="5">
        <v>24610723.193939999</v>
      </c>
      <c r="D34" s="5">
        <v>87</v>
      </c>
      <c r="E34" s="5">
        <v>0</v>
      </c>
    </row>
    <row r="35" spans="2:5">
      <c r="B35" s="5">
        <v>3</v>
      </c>
      <c r="C35" s="5">
        <v>32012424.1769646</v>
      </c>
      <c r="D35" s="5">
        <v>90</v>
      </c>
      <c r="E35" s="5">
        <v>0</v>
      </c>
    </row>
    <row r="36" spans="2:5">
      <c r="B36" s="5">
        <v>4</v>
      </c>
      <c r="C36" s="5">
        <v>380869.876921413</v>
      </c>
      <c r="D36" s="5">
        <v>22</v>
      </c>
      <c r="E36" s="5">
        <v>0</v>
      </c>
    </row>
    <row r="37" spans="2:5">
      <c r="B37" s="5">
        <v>5</v>
      </c>
      <c r="C37" s="5">
        <v>32012424.1769646</v>
      </c>
      <c r="D37" s="5">
        <v>90</v>
      </c>
      <c r="E37" s="5">
        <v>0</v>
      </c>
    </row>
    <row r="38" spans="2:5">
      <c r="B38" s="5">
        <v>6</v>
      </c>
      <c r="C38" s="5">
        <v>28980131.065652601</v>
      </c>
      <c r="D38" s="5">
        <v>89</v>
      </c>
      <c r="E38" s="5">
        <v>0</v>
      </c>
    </row>
    <row r="39" spans="2:5">
      <c r="B39" s="5">
        <v>7</v>
      </c>
      <c r="C39" s="5">
        <v>32012424.1769646</v>
      </c>
      <c r="D39" s="5">
        <v>90</v>
      </c>
      <c r="E39" s="5">
        <v>0</v>
      </c>
    </row>
    <row r="40" spans="2:5">
      <c r="B40" s="5">
        <v>8</v>
      </c>
      <c r="C40" s="5">
        <v>21271138.014035098</v>
      </c>
      <c r="D40" s="5">
        <v>85</v>
      </c>
      <c r="E40" s="5">
        <v>0</v>
      </c>
    </row>
    <row r="41" spans="2:5">
      <c r="B41" s="5">
        <v>9</v>
      </c>
      <c r="C41" s="5">
        <v>32012424.1769646</v>
      </c>
      <c r="D41" s="5">
        <v>90</v>
      </c>
      <c r="E41" s="5">
        <v>0</v>
      </c>
    </row>
    <row r="42" spans="2:5">
      <c r="B42" s="5">
        <v>10</v>
      </c>
      <c r="C42" s="5">
        <v>22785899.185206201</v>
      </c>
      <c r="D42" s="5">
        <v>86</v>
      </c>
      <c r="E42" s="5">
        <v>0</v>
      </c>
    </row>
    <row r="43" spans="2:5" ht="15">
      <c r="B43" s="5" t="s">
        <v>0</v>
      </c>
      <c r="C43" s="7">
        <f>AVERAGE(C33:C42)</f>
        <v>25809088.222057834</v>
      </c>
      <c r="D43" s="7">
        <f>AVERAGE(D33:D42)</f>
        <v>81.900000000000006</v>
      </c>
      <c r="E43" s="7">
        <f>AVERAGE(E33:E42)</f>
        <v>0</v>
      </c>
    </row>
    <row r="44" spans="2:5" ht="15">
      <c r="B44" s="5" t="s">
        <v>1</v>
      </c>
      <c r="C44" s="7">
        <f>MEDIAN(C33:C42)</f>
        <v>30496277.621308602</v>
      </c>
      <c r="D44" s="7">
        <f>MEDIAN(D33:D42)</f>
        <v>89.5</v>
      </c>
      <c r="E44" s="7">
        <f>MEDIAN(E33:E42)</f>
        <v>0</v>
      </c>
    </row>
    <row r="45" spans="2:5" ht="15">
      <c r="B45" s="5" t="s">
        <v>6</v>
      </c>
      <c r="C45" s="7">
        <f>STDEV(C33:C42)</f>
        <v>9889531.1008644681</v>
      </c>
      <c r="D45" s="7">
        <f>STDEV(D33:D42)</f>
        <v>21.131598246333471</v>
      </c>
      <c r="E45" s="7">
        <f>STDEV(E33:E42)</f>
        <v>0</v>
      </c>
    </row>
    <row r="46" spans="2:5">
      <c r="B46" s="8" t="s">
        <v>23</v>
      </c>
      <c r="C46" s="5">
        <f>MIN(C33:C42)</f>
        <v>380869.876921413</v>
      </c>
      <c r="D46" s="5">
        <f t="shared" ref="D46:E46" si="6">MIN(D33:D42)</f>
        <v>22</v>
      </c>
      <c r="E46" s="5">
        <f t="shared" si="6"/>
        <v>0</v>
      </c>
    </row>
    <row r="47" spans="2:5">
      <c r="B47" s="8" t="s">
        <v>24</v>
      </c>
      <c r="C47" s="5">
        <f>MAX(C33:C42)</f>
        <v>32012424.1769646</v>
      </c>
      <c r="D47" s="5">
        <f t="shared" ref="D47:E47" si="7">MAX(D33:D42)</f>
        <v>90</v>
      </c>
      <c r="E47" s="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PMX+turniej</vt:lpstr>
      <vt:lpstr>PMX+ruletka</vt:lpstr>
      <vt:lpstr>CiL+turniej</vt:lpstr>
      <vt:lpstr>CiL+ruletka</vt:lpstr>
      <vt:lpstr>CX+turniej</vt:lpstr>
      <vt:lpstr>CX+ruletka</vt:lpstr>
      <vt:lpstr>OX+turniej</vt:lpstr>
      <vt:lpstr>OX+ruletka</vt:lpstr>
      <vt:lpstr>zachłanny+losowo</vt:lpstr>
      <vt:lpstr>porównanie</vt:lpstr>
      <vt:lpstr>12345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2018-06-05T15:02:26Z</dcterms:created>
  <dcterms:modified xsi:type="dcterms:W3CDTF">2018-06-11T23:39:28Z</dcterms:modified>
</cp:coreProperties>
</file>