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firstSheet="2" activeTab="6"/>
  </bookViews>
  <sheets>
    <sheet name="zachłanny" sheetId="1" r:id="rId1"/>
    <sheet name="PMX+turniej" sheetId="2" r:id="rId2"/>
    <sheet name="PMX+ranking" sheetId="3" r:id="rId3"/>
    <sheet name="CiL+turniej" sheetId="4" r:id="rId4"/>
    <sheet name="CiL+ruletka" sheetId="5" r:id="rId5"/>
    <sheet name="porównanie" sheetId="6" r:id="rId6"/>
    <sheet name="12345" sheetId="7" r:id="rId7"/>
  </sheets>
  <calcPr calcId="124519"/>
</workbook>
</file>

<file path=xl/calcChain.xml><?xml version="1.0" encoding="utf-8"?>
<calcChain xmlns="http://schemas.openxmlformats.org/spreadsheetml/2006/main">
  <c r="F21" i="7"/>
  <c r="E21"/>
  <c r="D21"/>
  <c r="F20"/>
  <c r="E20"/>
  <c r="D20"/>
  <c r="F19"/>
  <c r="E19"/>
  <c r="D19"/>
  <c r="F18"/>
  <c r="E18"/>
  <c r="D18"/>
  <c r="F17"/>
  <c r="E17"/>
  <c r="D17"/>
  <c r="AE22" i="6"/>
  <c r="AD22"/>
  <c r="AC22"/>
  <c r="AE21"/>
  <c r="AD21"/>
  <c r="AC21"/>
  <c r="AE20"/>
  <c r="AD20"/>
  <c r="AC20"/>
  <c r="AE19"/>
  <c r="AD19"/>
  <c r="AC19"/>
  <c r="AE18"/>
  <c r="AD18"/>
  <c r="AC18"/>
  <c r="R21" i="1"/>
  <c r="Q21"/>
  <c r="P21"/>
  <c r="R20"/>
  <c r="Q20"/>
  <c r="P20"/>
  <c r="R19"/>
  <c r="Q19"/>
  <c r="P19"/>
  <c r="R18"/>
  <c r="Q18"/>
  <c r="P18"/>
  <c r="R17"/>
  <c r="Q17"/>
  <c r="P17"/>
  <c r="L21"/>
  <c r="K21"/>
  <c r="J21"/>
  <c r="L20"/>
  <c r="K20"/>
  <c r="J20"/>
  <c r="L19"/>
  <c r="K19"/>
  <c r="J19"/>
  <c r="L18"/>
  <c r="K18"/>
  <c r="J18"/>
  <c r="L17"/>
  <c r="K17"/>
  <c r="J17"/>
  <c r="S22" i="6" l="1"/>
  <c r="R22"/>
  <c r="Q22"/>
  <c r="S21"/>
  <c r="R21"/>
  <c r="Q21"/>
  <c r="S20"/>
  <c r="R20"/>
  <c r="Q20"/>
  <c r="S19"/>
  <c r="R19"/>
  <c r="Q19"/>
  <c r="S18"/>
  <c r="R18"/>
  <c r="Q18"/>
  <c r="Y22"/>
  <c r="X22"/>
  <c r="W22"/>
  <c r="Y21"/>
  <c r="X21"/>
  <c r="W21"/>
  <c r="Y20"/>
  <c r="X20"/>
  <c r="W20"/>
  <c r="Y19"/>
  <c r="X19"/>
  <c r="W19"/>
  <c r="Y18"/>
  <c r="X18"/>
  <c r="W18"/>
  <c r="M22"/>
  <c r="L22"/>
  <c r="K22"/>
  <c r="M21"/>
  <c r="L21"/>
  <c r="K21"/>
  <c r="M20"/>
  <c r="L20"/>
  <c r="K20"/>
  <c r="M19"/>
  <c r="L19"/>
  <c r="K19"/>
  <c r="M18"/>
  <c r="L18"/>
  <c r="K18"/>
  <c r="G22"/>
  <c r="F22"/>
  <c r="E22"/>
  <c r="G21"/>
  <c r="F21"/>
  <c r="E21"/>
  <c r="G20"/>
  <c r="F20"/>
  <c r="E20"/>
  <c r="G19"/>
  <c r="F19"/>
  <c r="E19"/>
  <c r="G18"/>
  <c r="F18"/>
  <c r="E18"/>
  <c r="AP28" i="4"/>
  <c r="AO28"/>
  <c r="AN28"/>
  <c r="AP27"/>
  <c r="AO27"/>
  <c r="AN27"/>
  <c r="AP26"/>
  <c r="AO26"/>
  <c r="AN26"/>
  <c r="AP25"/>
  <c r="AO25"/>
  <c r="AN25"/>
  <c r="AP24"/>
  <c r="AO24"/>
  <c r="AN24"/>
  <c r="F55"/>
  <c r="E55"/>
  <c r="D55"/>
  <c r="F54"/>
  <c r="E54"/>
  <c r="D54"/>
  <c r="F53"/>
  <c r="E53"/>
  <c r="D53"/>
  <c r="F52"/>
  <c r="E52"/>
  <c r="D52"/>
  <c r="F51"/>
  <c r="E51"/>
  <c r="D51"/>
  <c r="AJ28"/>
  <c r="AI28"/>
  <c r="AH28"/>
  <c r="AJ27"/>
  <c r="AI27"/>
  <c r="AH27"/>
  <c r="AJ26"/>
  <c r="AI26"/>
  <c r="AH26"/>
  <c r="AJ25"/>
  <c r="AI25"/>
  <c r="AH25"/>
  <c r="AJ24"/>
  <c r="AI24"/>
  <c r="AH24"/>
  <c r="AD28"/>
  <c r="AC28"/>
  <c r="AB28"/>
  <c r="AD27"/>
  <c r="AC27"/>
  <c r="AB27"/>
  <c r="AD26"/>
  <c r="AC26"/>
  <c r="AB26"/>
  <c r="AD25"/>
  <c r="AC25"/>
  <c r="AB25"/>
  <c r="AD24"/>
  <c r="AC24"/>
  <c r="AB24"/>
  <c r="F53" i="5"/>
  <c r="E53"/>
  <c r="D53"/>
  <c r="F52"/>
  <c r="E52"/>
  <c r="D52"/>
  <c r="F51"/>
  <c r="E51"/>
  <c r="D51"/>
  <c r="F50"/>
  <c r="E50"/>
  <c r="D50"/>
  <c r="F49"/>
  <c r="E49"/>
  <c r="D49"/>
  <c r="AJ26"/>
  <c r="AI26"/>
  <c r="AH26"/>
  <c r="AJ25"/>
  <c r="AI25"/>
  <c r="AH25"/>
  <c r="AJ24"/>
  <c r="AI24"/>
  <c r="AH24"/>
  <c r="AJ23"/>
  <c r="AI23"/>
  <c r="AH23"/>
  <c r="AJ22"/>
  <c r="AI22"/>
  <c r="AH22"/>
  <c r="AD26"/>
  <c r="AC26"/>
  <c r="AB26"/>
  <c r="AD25"/>
  <c r="AC25"/>
  <c r="AB25"/>
  <c r="AD24"/>
  <c r="AC24"/>
  <c r="AB24"/>
  <c r="AD23"/>
  <c r="AC23"/>
  <c r="AB23"/>
  <c r="AD22"/>
  <c r="AC22"/>
  <c r="AB22"/>
  <c r="X26"/>
  <c r="W26"/>
  <c r="V26"/>
  <c r="X25"/>
  <c r="W25"/>
  <c r="V25"/>
  <c r="X24"/>
  <c r="W24"/>
  <c r="V24"/>
  <c r="X23"/>
  <c r="W23"/>
  <c r="V23"/>
  <c r="X22"/>
  <c r="W22"/>
  <c r="V22"/>
  <c r="R26"/>
  <c r="Q26"/>
  <c r="P26"/>
  <c r="R25"/>
  <c r="Q25"/>
  <c r="P25"/>
  <c r="R24"/>
  <c r="Q24"/>
  <c r="P24"/>
  <c r="R23"/>
  <c r="Q23"/>
  <c r="P23"/>
  <c r="R22"/>
  <c r="Q22"/>
  <c r="P22"/>
  <c r="L26"/>
  <c r="K26"/>
  <c r="J26"/>
  <c r="L25"/>
  <c r="K25"/>
  <c r="J25"/>
  <c r="L24"/>
  <c r="K24"/>
  <c r="J24"/>
  <c r="L23"/>
  <c r="K23"/>
  <c r="J23"/>
  <c r="L22"/>
  <c r="K22"/>
  <c r="J22"/>
  <c r="F26"/>
  <c r="E26"/>
  <c r="D26"/>
  <c r="F25"/>
  <c r="E25"/>
  <c r="D25"/>
  <c r="F24"/>
  <c r="E24"/>
  <c r="D24"/>
  <c r="F23"/>
  <c r="E23"/>
  <c r="D23"/>
  <c r="F22"/>
  <c r="E22"/>
  <c r="D22"/>
  <c r="X28" i="4"/>
  <c r="W28"/>
  <c r="V28"/>
  <c r="X27"/>
  <c r="W27"/>
  <c r="V27"/>
  <c r="X26"/>
  <c r="W26"/>
  <c r="V26"/>
  <c r="X25"/>
  <c r="W25"/>
  <c r="V25"/>
  <c r="X24"/>
  <c r="W24"/>
  <c r="V24"/>
  <c r="R28"/>
  <c r="Q28"/>
  <c r="P28"/>
  <c r="R27"/>
  <c r="Q27"/>
  <c r="P27"/>
  <c r="R26"/>
  <c r="Q26"/>
  <c r="P26"/>
  <c r="R25"/>
  <c r="Q25"/>
  <c r="P25"/>
  <c r="R24"/>
  <c r="Q24"/>
  <c r="P24"/>
  <c r="L28"/>
  <c r="K28"/>
  <c r="J28"/>
  <c r="L27"/>
  <c r="K27"/>
  <c r="J27"/>
  <c r="L26"/>
  <c r="K26"/>
  <c r="J26"/>
  <c r="L25"/>
  <c r="K25"/>
  <c r="J25"/>
  <c r="L24"/>
  <c r="K24"/>
  <c r="J24"/>
  <c r="F28"/>
  <c r="E28"/>
  <c r="D28"/>
  <c r="F27"/>
  <c r="E27"/>
  <c r="D27"/>
  <c r="F26"/>
  <c r="E26"/>
  <c r="D26"/>
  <c r="F25"/>
  <c r="E25"/>
  <c r="D25"/>
  <c r="F24"/>
  <c r="E24"/>
  <c r="D24"/>
  <c r="L103" i="3"/>
  <c r="K103"/>
  <c r="J103"/>
  <c r="L102"/>
  <c r="K102"/>
  <c r="J102"/>
  <c r="L101"/>
  <c r="K101"/>
  <c r="J101"/>
  <c r="L100"/>
  <c r="K100"/>
  <c r="J100"/>
  <c r="L99"/>
  <c r="K99"/>
  <c r="J99"/>
  <c r="L179" i="2"/>
  <c r="K179"/>
  <c r="J179"/>
  <c r="L178"/>
  <c r="K178"/>
  <c r="J178"/>
  <c r="L177"/>
  <c r="K177"/>
  <c r="J177"/>
  <c r="L176"/>
  <c r="K176"/>
  <c r="J176"/>
  <c r="L175"/>
  <c r="K175"/>
  <c r="J175"/>
  <c r="F202"/>
  <c r="E202"/>
  <c r="D202"/>
  <c r="F201"/>
  <c r="E201"/>
  <c r="D201"/>
  <c r="F200"/>
  <c r="E200"/>
  <c r="D200"/>
  <c r="F199"/>
  <c r="E199"/>
  <c r="D199"/>
  <c r="F198"/>
  <c r="E198"/>
  <c r="D198"/>
  <c r="F179"/>
  <c r="E179"/>
  <c r="D179"/>
  <c r="F178"/>
  <c r="E178"/>
  <c r="D178"/>
  <c r="F177"/>
  <c r="E177"/>
  <c r="D177"/>
  <c r="F176"/>
  <c r="E176"/>
  <c r="D176"/>
  <c r="F175"/>
  <c r="E175"/>
  <c r="D175"/>
  <c r="F126" i="3"/>
  <c r="E126"/>
  <c r="D126"/>
  <c r="F125"/>
  <c r="E125"/>
  <c r="D125"/>
  <c r="F124"/>
  <c r="E124"/>
  <c r="D124"/>
  <c r="F123"/>
  <c r="E123"/>
  <c r="D123"/>
  <c r="F122"/>
  <c r="E122"/>
  <c r="D122"/>
  <c r="F103"/>
  <c r="E103"/>
  <c r="D103"/>
  <c r="F102"/>
  <c r="E102"/>
  <c r="D102"/>
  <c r="F101"/>
  <c r="E101"/>
  <c r="D101"/>
  <c r="F100"/>
  <c r="E100"/>
  <c r="D100"/>
  <c r="F99"/>
  <c r="E99"/>
  <c r="D99"/>
  <c r="AJ152" i="2"/>
  <c r="AI152"/>
  <c r="AH152"/>
  <c r="AJ151"/>
  <c r="AI151"/>
  <c r="AH151"/>
  <c r="AJ150"/>
  <c r="AI150"/>
  <c r="AH150"/>
  <c r="AJ149"/>
  <c r="AI149"/>
  <c r="AH149"/>
  <c r="AJ148"/>
  <c r="AI148"/>
  <c r="AH148"/>
  <c r="AJ127"/>
  <c r="AI127"/>
  <c r="AH127"/>
  <c r="AJ126"/>
  <c r="AI126"/>
  <c r="AH126"/>
  <c r="AJ125"/>
  <c r="AI125"/>
  <c r="AH125"/>
  <c r="AJ124"/>
  <c r="AI124"/>
  <c r="AH124"/>
  <c r="AJ123"/>
  <c r="AI123"/>
  <c r="AH123"/>
  <c r="AJ77" i="3"/>
  <c r="AI77"/>
  <c r="AH77"/>
  <c r="AJ76"/>
  <c r="AI76"/>
  <c r="AH76"/>
  <c r="AJ75"/>
  <c r="AI75"/>
  <c r="AH75"/>
  <c r="AJ74"/>
  <c r="AI74"/>
  <c r="AH74"/>
  <c r="AJ73"/>
  <c r="AI73"/>
  <c r="AH73"/>
  <c r="AJ52"/>
  <c r="AI52"/>
  <c r="AH52"/>
  <c r="AJ51"/>
  <c r="AI51"/>
  <c r="AH51"/>
  <c r="AJ50"/>
  <c r="AI50"/>
  <c r="AH50"/>
  <c r="AJ49"/>
  <c r="AI49"/>
  <c r="AH49"/>
  <c r="AJ48"/>
  <c r="AI48"/>
  <c r="AH48"/>
  <c r="AD152" i="2"/>
  <c r="AC152"/>
  <c r="AB152"/>
  <c r="AD151"/>
  <c r="AC151"/>
  <c r="AB151"/>
  <c r="AD150"/>
  <c r="AC150"/>
  <c r="AB150"/>
  <c r="AD149"/>
  <c r="AC149"/>
  <c r="AB149"/>
  <c r="AD148"/>
  <c r="AC148"/>
  <c r="AB148"/>
  <c r="AD127"/>
  <c r="AC127"/>
  <c r="AB127"/>
  <c r="AD126"/>
  <c r="AC126"/>
  <c r="AB126"/>
  <c r="AD125"/>
  <c r="AC125"/>
  <c r="AB125"/>
  <c r="AD124"/>
  <c r="AC124"/>
  <c r="AB124"/>
  <c r="AD123"/>
  <c r="AC123"/>
  <c r="AB123"/>
  <c r="AD77" i="3"/>
  <c r="AC77"/>
  <c r="AB77"/>
  <c r="AD76"/>
  <c r="AC76"/>
  <c r="AB76"/>
  <c r="AD75"/>
  <c r="AC75"/>
  <c r="AB75"/>
  <c r="AD74"/>
  <c r="AC74"/>
  <c r="AB74"/>
  <c r="AD73"/>
  <c r="AC73"/>
  <c r="AB73"/>
  <c r="AD52"/>
  <c r="AC52"/>
  <c r="AB52"/>
  <c r="AD51"/>
  <c r="AC51"/>
  <c r="AB51"/>
  <c r="AD50"/>
  <c r="AC50"/>
  <c r="AB50"/>
  <c r="AD49"/>
  <c r="AC49"/>
  <c r="AB49"/>
  <c r="AD48"/>
  <c r="AC48"/>
  <c r="AB48"/>
  <c r="X152" i="2"/>
  <c r="W152"/>
  <c r="V152"/>
  <c r="X151"/>
  <c r="W151"/>
  <c r="V151"/>
  <c r="X150"/>
  <c r="W150"/>
  <c r="V150"/>
  <c r="X149"/>
  <c r="W149"/>
  <c r="V149"/>
  <c r="X148"/>
  <c r="W148"/>
  <c r="V148"/>
  <c r="X77" i="3"/>
  <c r="W77"/>
  <c r="V77"/>
  <c r="X76"/>
  <c r="W76"/>
  <c r="V76"/>
  <c r="X75"/>
  <c r="W75"/>
  <c r="V75"/>
  <c r="X74"/>
  <c r="W74"/>
  <c r="V74"/>
  <c r="X73"/>
  <c r="W73"/>
  <c r="V73"/>
  <c r="X52"/>
  <c r="W52"/>
  <c r="V52"/>
  <c r="X51"/>
  <c r="W51"/>
  <c r="V51"/>
  <c r="X50"/>
  <c r="W50"/>
  <c r="V50"/>
  <c r="X49"/>
  <c r="W49"/>
  <c r="V49"/>
  <c r="X48"/>
  <c r="W48"/>
  <c r="V48"/>
  <c r="X127" i="2"/>
  <c r="W127"/>
  <c r="V127"/>
  <c r="X126"/>
  <c r="W126"/>
  <c r="V126"/>
  <c r="X125"/>
  <c r="W125"/>
  <c r="V125"/>
  <c r="X124"/>
  <c r="W124"/>
  <c r="V124"/>
  <c r="X123"/>
  <c r="W123"/>
  <c r="V123"/>
  <c r="R152"/>
  <c r="Q152"/>
  <c r="P152"/>
  <c r="L152"/>
  <c r="K152"/>
  <c r="J152"/>
  <c r="F152"/>
  <c r="E152"/>
  <c r="D152"/>
  <c r="R151"/>
  <c r="Q151"/>
  <c r="P151"/>
  <c r="L151"/>
  <c r="K151"/>
  <c r="J151"/>
  <c r="F151"/>
  <c r="E151"/>
  <c r="D151"/>
  <c r="R150"/>
  <c r="Q150"/>
  <c r="P150"/>
  <c r="L150"/>
  <c r="K150"/>
  <c r="J150"/>
  <c r="F150"/>
  <c r="E150"/>
  <c r="D150"/>
  <c r="R149"/>
  <c r="Q149"/>
  <c r="P149"/>
  <c r="L149"/>
  <c r="K149"/>
  <c r="J149"/>
  <c r="F149"/>
  <c r="E149"/>
  <c r="D149"/>
  <c r="R148"/>
  <c r="Q148"/>
  <c r="P148"/>
  <c r="L148"/>
  <c r="K148"/>
  <c r="J148"/>
  <c r="F148"/>
  <c r="E148"/>
  <c r="D148"/>
  <c r="R127"/>
  <c r="Q127"/>
  <c r="P127"/>
  <c r="L127"/>
  <c r="K127"/>
  <c r="J127"/>
  <c r="F127"/>
  <c r="E127"/>
  <c r="D127"/>
  <c r="R126"/>
  <c r="Q126"/>
  <c r="P126"/>
  <c r="L126"/>
  <c r="K126"/>
  <c r="J126"/>
  <c r="F126"/>
  <c r="E126"/>
  <c r="D126"/>
  <c r="R125"/>
  <c r="Q125"/>
  <c r="P125"/>
  <c r="L125"/>
  <c r="K125"/>
  <c r="J125"/>
  <c r="F125"/>
  <c r="E125"/>
  <c r="D125"/>
  <c r="R124"/>
  <c r="Q124"/>
  <c r="P124"/>
  <c r="L124"/>
  <c r="K124"/>
  <c r="J124"/>
  <c r="F124"/>
  <c r="E124"/>
  <c r="D124"/>
  <c r="R123"/>
  <c r="Q123"/>
  <c r="P123"/>
  <c r="L123"/>
  <c r="K123"/>
  <c r="J123"/>
  <c r="F123"/>
  <c r="E123"/>
  <c r="D123"/>
  <c r="R77" i="3"/>
  <c r="Q77"/>
  <c r="P77"/>
  <c r="L77"/>
  <c r="K77"/>
  <c r="J77"/>
  <c r="F77"/>
  <c r="E77"/>
  <c r="D77"/>
  <c r="R76"/>
  <c r="Q76"/>
  <c r="P76"/>
  <c r="L76"/>
  <c r="K76"/>
  <c r="J76"/>
  <c r="F76"/>
  <c r="E76"/>
  <c r="D76"/>
  <c r="R75"/>
  <c r="Q75"/>
  <c r="P75"/>
  <c r="L75"/>
  <c r="K75"/>
  <c r="J75"/>
  <c r="F75"/>
  <c r="E75"/>
  <c r="D75"/>
  <c r="R74"/>
  <c r="Q74"/>
  <c r="P74"/>
  <c r="L74"/>
  <c r="K74"/>
  <c r="J74"/>
  <c r="F74"/>
  <c r="E74"/>
  <c r="D74"/>
  <c r="R73"/>
  <c r="Q73"/>
  <c r="P73"/>
  <c r="L73"/>
  <c r="K73"/>
  <c r="J73"/>
  <c r="F73"/>
  <c r="E73"/>
  <c r="D73"/>
  <c r="R52"/>
  <c r="Q52"/>
  <c r="P52"/>
  <c r="L52"/>
  <c r="K52"/>
  <c r="J52"/>
  <c r="F52"/>
  <c r="E52"/>
  <c r="D52"/>
  <c r="R51"/>
  <c r="Q51"/>
  <c r="P51"/>
  <c r="L51"/>
  <c r="K51"/>
  <c r="J51"/>
  <c r="F51"/>
  <c r="E51"/>
  <c r="D51"/>
  <c r="R50"/>
  <c r="Q50"/>
  <c r="P50"/>
  <c r="L50"/>
  <c r="K50"/>
  <c r="J50"/>
  <c r="F50"/>
  <c r="E50"/>
  <c r="D50"/>
  <c r="R49"/>
  <c r="Q49"/>
  <c r="P49"/>
  <c r="L49"/>
  <c r="K49"/>
  <c r="J49"/>
  <c r="F49"/>
  <c r="E49"/>
  <c r="D49"/>
  <c r="R48"/>
  <c r="Q48"/>
  <c r="P48"/>
  <c r="L48"/>
  <c r="K48"/>
  <c r="J48"/>
  <c r="F48"/>
  <c r="E48"/>
  <c r="D48"/>
  <c r="F27"/>
  <c r="E27"/>
  <c r="D27"/>
  <c r="F26"/>
  <c r="E26"/>
  <c r="D26"/>
  <c r="F25"/>
  <c r="E25"/>
  <c r="D25"/>
  <c r="F24"/>
  <c r="E24"/>
  <c r="D24"/>
  <c r="F23"/>
  <c r="E23"/>
  <c r="D23"/>
  <c r="F102" i="2"/>
  <c r="E102"/>
  <c r="D102"/>
  <c r="F101"/>
  <c r="E101"/>
  <c r="D101"/>
  <c r="F100"/>
  <c r="E100"/>
  <c r="D100"/>
  <c r="F99"/>
  <c r="E99"/>
  <c r="D99"/>
  <c r="F98"/>
  <c r="E98"/>
  <c r="D98"/>
  <c r="R76"/>
  <c r="Q76"/>
  <c r="P76"/>
  <c r="L76"/>
  <c r="K76"/>
  <c r="J76"/>
  <c r="F76"/>
  <c r="E76"/>
  <c r="D76"/>
  <c r="R75"/>
  <c r="Q75"/>
  <c r="P75"/>
  <c r="L75"/>
  <c r="K75"/>
  <c r="J75"/>
  <c r="F75"/>
  <c r="E75"/>
  <c r="D75"/>
  <c r="R74"/>
  <c r="Q74"/>
  <c r="P74"/>
  <c r="L74"/>
  <c r="K74"/>
  <c r="J74"/>
  <c r="F74"/>
  <c r="E74"/>
  <c r="D74"/>
  <c r="R73"/>
  <c r="Q73"/>
  <c r="P73"/>
  <c r="L73"/>
  <c r="K73"/>
  <c r="J73"/>
  <c r="F73"/>
  <c r="E73"/>
  <c r="D73"/>
  <c r="R72"/>
  <c r="Q72"/>
  <c r="P72"/>
  <c r="L72"/>
  <c r="K72"/>
  <c r="J72"/>
  <c r="F72"/>
  <c r="E72"/>
  <c r="D72"/>
  <c r="R51"/>
  <c r="Q51"/>
  <c r="P51"/>
  <c r="R50"/>
  <c r="Q50"/>
  <c r="P50"/>
  <c r="R49"/>
  <c r="Q49"/>
  <c r="P49"/>
  <c r="R48"/>
  <c r="Q48"/>
  <c r="P48"/>
  <c r="R47"/>
  <c r="Q47"/>
  <c r="P47"/>
  <c r="L51"/>
  <c r="K51"/>
  <c r="J51"/>
  <c r="L50"/>
  <c r="K50"/>
  <c r="J50"/>
  <c r="L49"/>
  <c r="K49"/>
  <c r="J49"/>
  <c r="L48"/>
  <c r="K48"/>
  <c r="J48"/>
  <c r="L47"/>
  <c r="K47"/>
  <c r="J47"/>
  <c r="F51"/>
  <c r="E51"/>
  <c r="D51"/>
  <c r="F50"/>
  <c r="E50"/>
  <c r="D50"/>
  <c r="F49"/>
  <c r="E49"/>
  <c r="D49"/>
  <c r="F48"/>
  <c r="E48"/>
  <c r="D48"/>
  <c r="F47"/>
  <c r="E47"/>
  <c r="D47"/>
  <c r="F26"/>
  <c r="E26"/>
  <c r="D26"/>
  <c r="F25"/>
  <c r="E25"/>
  <c r="D25"/>
  <c r="F24"/>
  <c r="E24"/>
  <c r="D24"/>
  <c r="F23"/>
  <c r="E23"/>
  <c r="D23"/>
  <c r="F22"/>
  <c r="E22"/>
  <c r="D22"/>
  <c r="F21" i="1"/>
  <c r="E21"/>
  <c r="D21"/>
  <c r="F20"/>
  <c r="E20"/>
  <c r="D20"/>
  <c r="F19"/>
  <c r="E19"/>
  <c r="D19"/>
  <c r="F18"/>
  <c r="E18"/>
  <c r="D18"/>
  <c r="F17"/>
  <c r="E17"/>
  <c r="D17"/>
</calcChain>
</file>

<file path=xl/sharedStrings.xml><?xml version="1.0" encoding="utf-8"?>
<sst xmlns="http://schemas.openxmlformats.org/spreadsheetml/2006/main" count="782" uniqueCount="80">
  <si>
    <t>Nr eksperymentu</t>
  </si>
  <si>
    <t>Czas wykonania [ms]</t>
  </si>
  <si>
    <t>Nr próby</t>
  </si>
  <si>
    <t>Wynik</t>
  </si>
  <si>
    <t>Liczby baterii</t>
  </si>
  <si>
    <t>Numery pokoleń</t>
  </si>
  <si>
    <t>Średnia</t>
  </si>
  <si>
    <t>Mediana</t>
  </si>
  <si>
    <t>Odchylenie standardowe</t>
  </si>
  <si>
    <t>Minimum</t>
  </si>
  <si>
    <t>Maksimum</t>
  </si>
  <si>
    <t>Test mutacji</t>
  </si>
  <si>
    <t>0000</t>
  </si>
  <si>
    <t>zamiana miast</t>
  </si>
  <si>
    <t>INVER-OVER</t>
  </si>
  <si>
    <t>0001</t>
  </si>
  <si>
    <t>0002</t>
  </si>
  <si>
    <t>0003</t>
  </si>
  <si>
    <t>0004</t>
  </si>
  <si>
    <t>0005</t>
  </si>
  <si>
    <t>0007</t>
  </si>
  <si>
    <t>1000</t>
  </si>
  <si>
    <t>1001</t>
  </si>
  <si>
    <t>1002</t>
  </si>
  <si>
    <t>1003</t>
  </si>
  <si>
    <t>1005</t>
  </si>
  <si>
    <t>1006</t>
  </si>
  <si>
    <t>1004</t>
  </si>
  <si>
    <t>0008</t>
  </si>
  <si>
    <t>0010</t>
  </si>
  <si>
    <t>0011</t>
  </si>
  <si>
    <t>0012</t>
  </si>
  <si>
    <t>0013</t>
  </si>
  <si>
    <t>0009</t>
  </si>
  <si>
    <t>0014</t>
  </si>
  <si>
    <t>1007</t>
  </si>
  <si>
    <t>1008</t>
  </si>
  <si>
    <t>1009</t>
  </si>
  <si>
    <t>1010</t>
  </si>
  <si>
    <t>0015</t>
  </si>
  <si>
    <t>0016</t>
  </si>
  <si>
    <t>0017</t>
  </si>
  <si>
    <t>1011</t>
  </si>
  <si>
    <t>1012</t>
  </si>
  <si>
    <t>0018</t>
  </si>
  <si>
    <t>liczba pokoleń</t>
  </si>
  <si>
    <t>1013</t>
  </si>
  <si>
    <t>1014</t>
  </si>
  <si>
    <t>0020</t>
  </si>
  <si>
    <t>0021</t>
  </si>
  <si>
    <t>0022</t>
  </si>
  <si>
    <t>1015</t>
  </si>
  <si>
    <t>2000</t>
  </si>
  <si>
    <t>2001</t>
  </si>
  <si>
    <t>2002</t>
  </si>
  <si>
    <t>2003</t>
  </si>
  <si>
    <t>3000</t>
  </si>
  <si>
    <t>3001</t>
  </si>
  <si>
    <t>3002</t>
  </si>
  <si>
    <t>3003</t>
  </si>
  <si>
    <t>3004</t>
  </si>
  <si>
    <t>3005</t>
  </si>
  <si>
    <t>3006</t>
  </si>
  <si>
    <t>2004</t>
  </si>
  <si>
    <t>2005</t>
  </si>
  <si>
    <t>2006</t>
  </si>
  <si>
    <t>2007</t>
  </si>
  <si>
    <t>PMX+turniej</t>
  </si>
  <si>
    <t>PMX+ranking</t>
  </si>
  <si>
    <t>CiL+turniej</t>
  </si>
  <si>
    <t>CiL+ranking</t>
  </si>
  <si>
    <t>zachłannie</t>
  </si>
  <si>
    <t>najlepszy osobnik wybierany z 1 osobnika</t>
  </si>
  <si>
    <t>najlepszy osobnik wybierany z 20 osobników</t>
  </si>
  <si>
    <t>00000</t>
  </si>
  <si>
    <t>00001</t>
  </si>
  <si>
    <t>najlepszy osobnik wybierany ze 100 osobników</t>
  </si>
  <si>
    <t>00002</t>
  </si>
  <si>
    <t>zachłanny</t>
  </si>
  <si>
    <t>12345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</si>
</sst>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b/>
      <sz val="11"/>
      <color theme="1"/>
      <name val="Czcionka tekstu podstawowego"/>
      <charset val="238"/>
    </font>
    <font>
      <sz val="11"/>
      <color rgb="FFFF0000"/>
      <name val="Calibri"/>
      <family val="2"/>
      <charset val="238"/>
      <scheme val="minor"/>
    </font>
    <font>
      <b/>
      <sz val="24"/>
      <color theme="1"/>
      <name val="Czcionka tekstu podstawowego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0" xfId="0" applyFont="1"/>
    <xf numFmtId="9" fontId="0" fillId="0" borderId="0" xfId="0" applyNumberFormat="1"/>
    <xf numFmtId="0" fontId="0" fillId="0" borderId="0" xfId="0" applyBorder="1"/>
    <xf numFmtId="0" fontId="2" fillId="0" borderId="1" xfId="0" applyFont="1" applyBorder="1"/>
    <xf numFmtId="0" fontId="3" fillId="0" borderId="0" xfId="0" applyFont="1"/>
    <xf numFmtId="0" fontId="4" fillId="0" borderId="1" xfId="0" applyFont="1" applyBorder="1"/>
    <xf numFmtId="0" fontId="0" fillId="0" borderId="0" xfId="0" applyFont="1" applyBorder="1"/>
    <xf numFmtId="0" fontId="1" fillId="2" borderId="1" xfId="0" applyFont="1" applyFill="1" applyBorder="1"/>
    <xf numFmtId="0" fontId="2" fillId="0" borderId="0" xfId="0" applyFont="1" applyBorder="1"/>
    <xf numFmtId="0" fontId="4" fillId="0" borderId="0" xfId="0" applyFont="1" applyBorder="1"/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zamiana miast</c:v>
          </c:tx>
          <c:cat>
            <c:numRef>
              <c:f>'PMX+turniej'!$J$10:$M$10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'PMX+turniej'!$J$11:$M$11</c:f>
              <c:numCache>
                <c:formatCode>General</c:formatCode>
                <c:ptCount val="4"/>
                <c:pt idx="0">
                  <c:v>18451164.349285103</c:v>
                </c:pt>
                <c:pt idx="1">
                  <c:v>16441694.209339147</c:v>
                </c:pt>
                <c:pt idx="2">
                  <c:v>16844242.150318712</c:v>
                </c:pt>
                <c:pt idx="3">
                  <c:v>13685193.88919057</c:v>
                </c:pt>
              </c:numCache>
            </c:numRef>
          </c:val>
        </c:ser>
        <c:ser>
          <c:idx val="1"/>
          <c:order val="1"/>
          <c:tx>
            <c:v>INVER-OVER</c:v>
          </c:tx>
          <c:cat>
            <c:numRef>
              <c:f>'PMX+turniej'!$J$10:$M$10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'PMX+turniej'!$J$12:$M$12</c:f>
              <c:numCache>
                <c:formatCode>General</c:formatCode>
                <c:ptCount val="4"/>
                <c:pt idx="0">
                  <c:v>18451164.349285103</c:v>
                </c:pt>
                <c:pt idx="1">
                  <c:v>15542124.475209588</c:v>
                </c:pt>
                <c:pt idx="2">
                  <c:v>13029799.804765711</c:v>
                </c:pt>
                <c:pt idx="3">
                  <c:v>13330693.004682031</c:v>
                </c:pt>
              </c:numCache>
            </c:numRef>
          </c:val>
        </c:ser>
        <c:dLbls/>
        <c:marker val="1"/>
        <c:axId val="122449920"/>
        <c:axId val="122451456"/>
      </c:lineChart>
      <c:catAx>
        <c:axId val="122449920"/>
        <c:scaling>
          <c:orientation val="minMax"/>
        </c:scaling>
        <c:axPos val="b"/>
        <c:numFmt formatCode="General" sourceLinked="1"/>
        <c:tickLblPos val="nextTo"/>
        <c:crossAx val="122451456"/>
        <c:crosses val="autoZero"/>
        <c:auto val="1"/>
        <c:lblAlgn val="ctr"/>
        <c:lblOffset val="100"/>
      </c:catAx>
      <c:valAx>
        <c:axId val="122451456"/>
        <c:scaling>
          <c:orientation val="minMax"/>
          <c:min val="12000000"/>
        </c:scaling>
        <c:axPos val="l"/>
        <c:majorGridlines/>
        <c:numFmt formatCode="General" sourceLinked="1"/>
        <c:tickLblPos val="nextTo"/>
        <c:crossAx val="1224499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zamiana miast</c:v>
          </c:tx>
          <c:cat>
            <c:numRef>
              <c:f>'PMX+turniej'!$J$6:$M$6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'PMX+turniej'!$J$7:$M$7</c:f>
              <c:numCache>
                <c:formatCode>General</c:formatCode>
                <c:ptCount val="4"/>
                <c:pt idx="0">
                  <c:v>1.2</c:v>
                </c:pt>
                <c:pt idx="1">
                  <c:v>391.1</c:v>
                </c:pt>
                <c:pt idx="2">
                  <c:v>620.1</c:v>
                </c:pt>
                <c:pt idx="3">
                  <c:v>855.3</c:v>
                </c:pt>
              </c:numCache>
            </c:numRef>
          </c:val>
        </c:ser>
        <c:ser>
          <c:idx val="1"/>
          <c:order val="1"/>
          <c:tx>
            <c:v>INVER-OVER</c:v>
          </c:tx>
          <c:cat>
            <c:numRef>
              <c:f>'PMX+turniej'!$J$6:$M$6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'PMX+turniej'!$J$8:$M$8</c:f>
              <c:numCache>
                <c:formatCode>General</c:formatCode>
                <c:ptCount val="4"/>
                <c:pt idx="0">
                  <c:v>1.2</c:v>
                </c:pt>
                <c:pt idx="1">
                  <c:v>630.9</c:v>
                </c:pt>
                <c:pt idx="2">
                  <c:v>171.8</c:v>
                </c:pt>
                <c:pt idx="3">
                  <c:v>48.6</c:v>
                </c:pt>
              </c:numCache>
            </c:numRef>
          </c:val>
        </c:ser>
        <c:dLbls/>
        <c:marker val="1"/>
        <c:axId val="122476800"/>
        <c:axId val="122290176"/>
      </c:lineChart>
      <c:catAx>
        <c:axId val="122476800"/>
        <c:scaling>
          <c:orientation val="minMax"/>
        </c:scaling>
        <c:axPos val="b"/>
        <c:numFmt formatCode="General" sourceLinked="1"/>
        <c:tickLblPos val="nextTo"/>
        <c:crossAx val="122290176"/>
        <c:crosses val="autoZero"/>
        <c:auto val="1"/>
        <c:lblAlgn val="ctr"/>
        <c:lblOffset val="100"/>
      </c:catAx>
      <c:valAx>
        <c:axId val="122290176"/>
        <c:scaling>
          <c:orientation val="minMax"/>
        </c:scaling>
        <c:axPos val="l"/>
        <c:majorGridlines/>
        <c:numFmt formatCode="General" sourceLinked="1"/>
        <c:tickLblPos val="nextTo"/>
        <c:crossAx val="1224768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zamiana miast</c:v>
          </c:tx>
          <c:cat>
            <c:numRef>
              <c:f>'PMX+turniej'!$J$90:$M$90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'PMX+turniej'!$J$91:$M$91</c:f>
              <c:numCache>
                <c:formatCode>General</c:formatCode>
                <c:ptCount val="4"/>
                <c:pt idx="0">
                  <c:v>16014749.585397717</c:v>
                </c:pt>
                <c:pt idx="1">
                  <c:v>13802699.99261314</c:v>
                </c:pt>
                <c:pt idx="2">
                  <c:v>13270131.230476528</c:v>
                </c:pt>
                <c:pt idx="3">
                  <c:v>12381991.551667061</c:v>
                </c:pt>
              </c:numCache>
            </c:numRef>
          </c:val>
        </c:ser>
        <c:ser>
          <c:idx val="1"/>
          <c:order val="1"/>
          <c:tx>
            <c:v>INVER-OVER</c:v>
          </c:tx>
          <c:cat>
            <c:numRef>
              <c:f>'PMX+turniej'!$J$90:$M$90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'PMX+turniej'!$J$92:$M$92</c:f>
              <c:numCache>
                <c:formatCode>General</c:formatCode>
                <c:ptCount val="4"/>
                <c:pt idx="0">
                  <c:v>16014749.585397717</c:v>
                </c:pt>
                <c:pt idx="1">
                  <c:v>12706107.469741721</c:v>
                </c:pt>
                <c:pt idx="2">
                  <c:v>13672409.40681782</c:v>
                </c:pt>
                <c:pt idx="3">
                  <c:v>15252054.737728661</c:v>
                </c:pt>
              </c:numCache>
            </c:numRef>
          </c:val>
        </c:ser>
        <c:dLbls/>
        <c:marker val="1"/>
        <c:axId val="122311424"/>
        <c:axId val="122312960"/>
      </c:lineChart>
      <c:catAx>
        <c:axId val="122311424"/>
        <c:scaling>
          <c:orientation val="minMax"/>
        </c:scaling>
        <c:axPos val="b"/>
        <c:numFmt formatCode="General" sourceLinked="1"/>
        <c:tickLblPos val="nextTo"/>
        <c:crossAx val="122312960"/>
        <c:crosses val="autoZero"/>
        <c:auto val="1"/>
        <c:lblAlgn val="ctr"/>
        <c:lblOffset val="100"/>
      </c:catAx>
      <c:valAx>
        <c:axId val="122312960"/>
        <c:scaling>
          <c:orientation val="minMax"/>
          <c:min val="12000000"/>
        </c:scaling>
        <c:axPos val="l"/>
        <c:majorGridlines/>
        <c:numFmt formatCode="General" sourceLinked="1"/>
        <c:tickLblPos val="nextTo"/>
        <c:crossAx val="122311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zamiana miast</c:v>
          </c:tx>
          <c:cat>
            <c:numRef>
              <c:f>'PMX+turniej'!$J$100:$M$100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'PMX+turniej'!$J$101:$M$101</c:f>
              <c:numCache>
                <c:formatCode>General</c:formatCode>
                <c:ptCount val="4"/>
                <c:pt idx="0">
                  <c:v>5.8</c:v>
                </c:pt>
                <c:pt idx="1">
                  <c:v>399.8</c:v>
                </c:pt>
                <c:pt idx="2">
                  <c:v>899</c:v>
                </c:pt>
                <c:pt idx="3">
                  <c:v>893.9</c:v>
                </c:pt>
              </c:numCache>
            </c:numRef>
          </c:val>
        </c:ser>
        <c:ser>
          <c:idx val="1"/>
          <c:order val="1"/>
          <c:tx>
            <c:v>INVER-OVER</c:v>
          </c:tx>
          <c:cat>
            <c:numRef>
              <c:f>'PMX+turniej'!$J$100:$M$100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'PMX+turniej'!$J$102:$M$102</c:f>
              <c:numCache>
                <c:formatCode>General</c:formatCode>
                <c:ptCount val="4"/>
                <c:pt idx="0">
                  <c:v>5.8</c:v>
                </c:pt>
                <c:pt idx="1">
                  <c:v>768.1</c:v>
                </c:pt>
                <c:pt idx="2">
                  <c:v>29.2</c:v>
                </c:pt>
                <c:pt idx="3">
                  <c:v>6.8</c:v>
                </c:pt>
              </c:numCache>
            </c:numRef>
          </c:val>
        </c:ser>
        <c:dLbls/>
        <c:marker val="1"/>
        <c:axId val="122493952"/>
        <c:axId val="122499840"/>
      </c:lineChart>
      <c:catAx>
        <c:axId val="122493952"/>
        <c:scaling>
          <c:orientation val="minMax"/>
        </c:scaling>
        <c:axPos val="b"/>
        <c:numFmt formatCode="General" sourceLinked="1"/>
        <c:tickLblPos val="nextTo"/>
        <c:crossAx val="122499840"/>
        <c:crosses val="autoZero"/>
        <c:auto val="1"/>
        <c:lblAlgn val="ctr"/>
        <c:lblOffset val="100"/>
      </c:catAx>
      <c:valAx>
        <c:axId val="122499840"/>
        <c:scaling>
          <c:orientation val="minMax"/>
        </c:scaling>
        <c:axPos val="l"/>
        <c:majorGridlines/>
        <c:numFmt formatCode="General" sourceLinked="1"/>
        <c:tickLblPos val="nextTo"/>
        <c:crossAx val="122493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populacja = 10, zamiana miast</c:v>
          </c:tx>
          <c:cat>
            <c:numRef>
              <c:f>'PMX+turniej'!$J$10:$M$10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'PMX+turniej'!$J$11:$M$11</c:f>
              <c:numCache>
                <c:formatCode>General</c:formatCode>
                <c:ptCount val="4"/>
                <c:pt idx="0">
                  <c:v>18451164.349285103</c:v>
                </c:pt>
                <c:pt idx="1">
                  <c:v>16441694.209339147</c:v>
                </c:pt>
                <c:pt idx="2">
                  <c:v>16844242.150318712</c:v>
                </c:pt>
                <c:pt idx="3">
                  <c:v>13685193.88919057</c:v>
                </c:pt>
              </c:numCache>
            </c:numRef>
          </c:val>
        </c:ser>
        <c:ser>
          <c:idx val="1"/>
          <c:order val="1"/>
          <c:tx>
            <c:v>populacja = 10, INVER-OVER</c:v>
          </c:tx>
          <c:cat>
            <c:numRef>
              <c:f>'PMX+turniej'!$J$10:$M$10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'PMX+turniej'!$J$12:$M$12</c:f>
              <c:numCache>
                <c:formatCode>General</c:formatCode>
                <c:ptCount val="4"/>
                <c:pt idx="0">
                  <c:v>18451164.349285103</c:v>
                </c:pt>
                <c:pt idx="1">
                  <c:v>15542124.475209588</c:v>
                </c:pt>
                <c:pt idx="2">
                  <c:v>13029799.804765711</c:v>
                </c:pt>
                <c:pt idx="3">
                  <c:v>13330693.004682031</c:v>
                </c:pt>
              </c:numCache>
            </c:numRef>
          </c:val>
        </c:ser>
        <c:ser>
          <c:idx val="2"/>
          <c:order val="2"/>
          <c:tx>
            <c:v>populacja = 20, zamiana miast</c:v>
          </c:tx>
          <c:cat>
            <c:numRef>
              <c:f>'PMX+turniej'!$J$10:$M$10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'PMX+turniej'!$J$91:$M$91</c:f>
              <c:numCache>
                <c:formatCode>General</c:formatCode>
                <c:ptCount val="4"/>
                <c:pt idx="0">
                  <c:v>16014749.585397717</c:v>
                </c:pt>
                <c:pt idx="1">
                  <c:v>13802699.99261314</c:v>
                </c:pt>
                <c:pt idx="2">
                  <c:v>13270131.230476528</c:v>
                </c:pt>
                <c:pt idx="3">
                  <c:v>12381991.551667061</c:v>
                </c:pt>
              </c:numCache>
            </c:numRef>
          </c:val>
        </c:ser>
        <c:ser>
          <c:idx val="3"/>
          <c:order val="3"/>
          <c:tx>
            <c:v>populacja = 20, INVER-OVER</c:v>
          </c:tx>
          <c:cat>
            <c:numRef>
              <c:f>'PMX+turniej'!$J$10:$M$10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'PMX+turniej'!$J$92:$M$92</c:f>
              <c:numCache>
                <c:formatCode>General</c:formatCode>
                <c:ptCount val="4"/>
                <c:pt idx="0">
                  <c:v>16014749.585397717</c:v>
                </c:pt>
                <c:pt idx="1">
                  <c:v>12706107.469741721</c:v>
                </c:pt>
                <c:pt idx="2">
                  <c:v>13672409.40681782</c:v>
                </c:pt>
                <c:pt idx="3">
                  <c:v>15252054.737728661</c:v>
                </c:pt>
              </c:numCache>
            </c:numRef>
          </c:val>
        </c:ser>
        <c:dLbls/>
        <c:marker val="1"/>
        <c:axId val="122355712"/>
        <c:axId val="122357248"/>
      </c:lineChart>
      <c:catAx>
        <c:axId val="122355712"/>
        <c:scaling>
          <c:orientation val="minMax"/>
        </c:scaling>
        <c:axPos val="b"/>
        <c:numFmt formatCode="General" sourceLinked="1"/>
        <c:tickLblPos val="nextTo"/>
        <c:crossAx val="122357248"/>
        <c:crosses val="autoZero"/>
        <c:auto val="1"/>
        <c:lblAlgn val="ctr"/>
        <c:lblOffset val="100"/>
      </c:catAx>
      <c:valAx>
        <c:axId val="122357248"/>
        <c:scaling>
          <c:orientation val="minMax"/>
          <c:min val="12000000"/>
        </c:scaling>
        <c:axPos val="l"/>
        <c:majorGridlines/>
        <c:numFmt formatCode="General" sourceLinked="1"/>
        <c:tickLblPos val="nextTo"/>
        <c:crossAx val="122355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porównanie!$G$28:$K$28</c:f>
              <c:strCache>
                <c:ptCount val="5"/>
                <c:pt idx="0">
                  <c:v>zachłanny</c:v>
                </c:pt>
                <c:pt idx="1">
                  <c:v>PMX+turniej</c:v>
                </c:pt>
                <c:pt idx="2">
                  <c:v>PMX+ranking</c:v>
                </c:pt>
                <c:pt idx="3">
                  <c:v>CiL+turniej</c:v>
                </c:pt>
                <c:pt idx="4">
                  <c:v>CiL+ranking</c:v>
                </c:pt>
              </c:strCache>
            </c:strRef>
          </c:cat>
          <c:val>
            <c:numRef>
              <c:f>porównanie!$G$29:$K$29</c:f>
              <c:numCache>
                <c:formatCode>General</c:formatCode>
                <c:ptCount val="5"/>
                <c:pt idx="0">
                  <c:v>14433958.397334799</c:v>
                </c:pt>
                <c:pt idx="1">
                  <c:v>7791374.2388350368</c:v>
                </c:pt>
                <c:pt idx="2">
                  <c:v>7643013.6435771585</c:v>
                </c:pt>
                <c:pt idx="3">
                  <c:v>10918685.023245294</c:v>
                </c:pt>
                <c:pt idx="4">
                  <c:v>11110354.968749363</c:v>
                </c:pt>
              </c:numCache>
            </c:numRef>
          </c:val>
        </c:ser>
        <c:dLbls/>
        <c:gapWidth val="219"/>
        <c:overlap val="-27"/>
        <c:axId val="122584064"/>
        <c:axId val="122753792"/>
      </c:barChart>
      <c:catAx>
        <c:axId val="1225840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753792"/>
        <c:crosses val="autoZero"/>
        <c:auto val="1"/>
        <c:lblAlgn val="ctr"/>
        <c:lblOffset val="100"/>
      </c:catAx>
      <c:valAx>
        <c:axId val="122753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58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plotArea>
      <c:layout/>
      <c:barChart>
        <c:barDir val="col"/>
        <c:grouping val="clustered"/>
        <c:ser>
          <c:idx val="0"/>
          <c:order val="0"/>
          <c:tx>
            <c:v>średnia liczba baterii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porównanie!$G$28:$K$28</c:f>
              <c:strCache>
                <c:ptCount val="5"/>
                <c:pt idx="0">
                  <c:v>zachłanny</c:v>
                </c:pt>
                <c:pt idx="1">
                  <c:v>PMX+turniej</c:v>
                </c:pt>
                <c:pt idx="2">
                  <c:v>PMX+ranking</c:v>
                </c:pt>
                <c:pt idx="3">
                  <c:v>CiL+turniej</c:v>
                </c:pt>
                <c:pt idx="4">
                  <c:v>CiL+ranking</c:v>
                </c:pt>
              </c:strCache>
            </c:strRef>
          </c:cat>
          <c:val>
            <c:numRef>
              <c:f>porównanie!$G$30:$K$30</c:f>
              <c:numCache>
                <c:formatCode>General</c:formatCode>
                <c:ptCount val="5"/>
                <c:pt idx="0">
                  <c:v>70.7</c:v>
                </c:pt>
                <c:pt idx="1">
                  <c:v>50.2</c:v>
                </c:pt>
                <c:pt idx="2">
                  <c:v>49.7</c:v>
                </c:pt>
                <c:pt idx="3">
                  <c:v>57.5</c:v>
                </c:pt>
                <c:pt idx="4">
                  <c:v>58.8</c:v>
                </c:pt>
              </c:numCache>
            </c:numRef>
          </c:val>
        </c:ser>
        <c:dLbls/>
        <c:gapWidth val="219"/>
        <c:overlap val="-27"/>
        <c:axId val="122773888"/>
        <c:axId val="122775424"/>
      </c:barChart>
      <c:catAx>
        <c:axId val="1227738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775424"/>
        <c:crosses val="autoZero"/>
        <c:auto val="1"/>
        <c:lblAlgn val="ctr"/>
        <c:lblOffset val="100"/>
      </c:catAx>
      <c:valAx>
        <c:axId val="122775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7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plotArea>
      <c:layout/>
      <c:barChart>
        <c:barDir val="col"/>
        <c:grouping val="clustered"/>
        <c:ser>
          <c:idx val="0"/>
          <c:order val="0"/>
          <c:tx>
            <c:v>czas wykonania algorytmu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porównanie!$G$28:$K$28</c:f>
              <c:strCache>
                <c:ptCount val="5"/>
                <c:pt idx="0">
                  <c:v>zachłanny</c:v>
                </c:pt>
                <c:pt idx="1">
                  <c:v>PMX+turniej</c:v>
                </c:pt>
                <c:pt idx="2">
                  <c:v>PMX+ranking</c:v>
                </c:pt>
                <c:pt idx="3">
                  <c:v>CiL+turniej</c:v>
                </c:pt>
                <c:pt idx="4">
                  <c:v>CiL+ranking</c:v>
                </c:pt>
              </c:strCache>
            </c:strRef>
          </c:cat>
          <c:val>
            <c:numRef>
              <c:f>porównanie!$G$31:$K$31</c:f>
              <c:numCache>
                <c:formatCode>General</c:formatCode>
                <c:ptCount val="5"/>
                <c:pt idx="0">
                  <c:v>589226</c:v>
                </c:pt>
                <c:pt idx="1">
                  <c:v>1933379</c:v>
                </c:pt>
                <c:pt idx="2">
                  <c:v>2115510</c:v>
                </c:pt>
                <c:pt idx="3">
                  <c:v>24831633</c:v>
                </c:pt>
                <c:pt idx="4">
                  <c:v>15274715</c:v>
                </c:pt>
              </c:numCache>
            </c:numRef>
          </c:val>
        </c:ser>
        <c:dLbls/>
        <c:gapWidth val="219"/>
        <c:overlap val="-27"/>
        <c:axId val="122816000"/>
        <c:axId val="122817536"/>
      </c:barChart>
      <c:catAx>
        <c:axId val="1228160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817536"/>
        <c:crosses val="autoZero"/>
        <c:auto val="1"/>
        <c:lblAlgn val="ctr"/>
        <c:lblOffset val="100"/>
      </c:catAx>
      <c:valAx>
        <c:axId val="122817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81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14</xdr:row>
      <xdr:rowOff>171450</xdr:rowOff>
    </xdr:from>
    <xdr:to>
      <xdr:col>14</xdr:col>
      <xdr:colOff>447674</xdr:colOff>
      <xdr:row>29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13</xdr:row>
      <xdr:rowOff>171450</xdr:rowOff>
    </xdr:from>
    <xdr:to>
      <xdr:col>22</xdr:col>
      <xdr:colOff>600075</xdr:colOff>
      <xdr:row>28</xdr:row>
      <xdr:rowOff>57150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85</xdr:row>
      <xdr:rowOff>0</xdr:rowOff>
    </xdr:from>
    <xdr:to>
      <xdr:col>21</xdr:col>
      <xdr:colOff>219075</xdr:colOff>
      <xdr:row>99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952500</xdr:colOff>
      <xdr:row>84</xdr:row>
      <xdr:rowOff>114300</xdr:rowOff>
    </xdr:from>
    <xdr:to>
      <xdr:col>28</xdr:col>
      <xdr:colOff>590550</xdr:colOff>
      <xdr:row>99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60</xdr:row>
      <xdr:rowOff>66675</xdr:rowOff>
    </xdr:from>
    <xdr:to>
      <xdr:col>28</xdr:col>
      <xdr:colOff>342900</xdr:colOff>
      <xdr:row>74</xdr:row>
      <xdr:rowOff>142875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23</xdr:row>
      <xdr:rowOff>95250</xdr:rowOff>
    </xdr:from>
    <xdr:to>
      <xdr:col>19</xdr:col>
      <xdr:colOff>209550</xdr:colOff>
      <xdr:row>37</xdr:row>
      <xdr:rowOff>171450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39</xdr:row>
      <xdr:rowOff>161925</xdr:rowOff>
    </xdr:from>
    <xdr:to>
      <xdr:col>19</xdr:col>
      <xdr:colOff>247650</xdr:colOff>
      <xdr:row>54</xdr:row>
      <xdr:rowOff>47625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56</xdr:row>
      <xdr:rowOff>171450</xdr:rowOff>
    </xdr:from>
    <xdr:to>
      <xdr:col>19</xdr:col>
      <xdr:colOff>342900</xdr:colOff>
      <xdr:row>71</xdr:row>
      <xdr:rowOff>57150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R21"/>
  <sheetViews>
    <sheetView topLeftCell="F1" workbookViewId="0">
      <selection activeCell="O5" sqref="O5:R21"/>
    </sheetView>
  </sheetViews>
  <sheetFormatPr defaultRowHeight="15"/>
  <cols>
    <col min="4" max="4" width="14" customWidth="1"/>
    <col min="10" max="10" width="12" customWidth="1"/>
    <col min="16" max="16" width="10.85546875" customWidth="1"/>
  </cols>
  <sheetData>
    <row r="2" spans="3:18">
      <c r="C2" t="s">
        <v>71</v>
      </c>
    </row>
    <row r="3" spans="3:18">
      <c r="D3" t="s">
        <v>72</v>
      </c>
      <c r="J3" t="s">
        <v>73</v>
      </c>
      <c r="P3" t="s">
        <v>76</v>
      </c>
    </row>
    <row r="5" spans="3:18">
      <c r="C5" s="1" t="s">
        <v>0</v>
      </c>
      <c r="D5" s="2" t="s">
        <v>74</v>
      </c>
      <c r="E5" s="1" t="s">
        <v>1</v>
      </c>
      <c r="F5" s="1">
        <v>6977</v>
      </c>
      <c r="I5" s="1" t="s">
        <v>0</v>
      </c>
      <c r="J5" s="2" t="s">
        <v>75</v>
      </c>
      <c r="K5" s="1" t="s">
        <v>1</v>
      </c>
      <c r="L5" s="1">
        <v>121991</v>
      </c>
      <c r="O5" s="1" t="s">
        <v>0</v>
      </c>
      <c r="P5" s="2" t="s">
        <v>77</v>
      </c>
      <c r="Q5" s="1" t="s">
        <v>1</v>
      </c>
      <c r="R5" s="1">
        <v>589226</v>
      </c>
    </row>
    <row r="6" spans="3:18">
      <c r="C6" s="1" t="s">
        <v>2</v>
      </c>
      <c r="D6" s="1" t="s">
        <v>3</v>
      </c>
      <c r="E6" s="1" t="s">
        <v>4</v>
      </c>
      <c r="F6" s="1" t="s">
        <v>5</v>
      </c>
      <c r="I6" s="1" t="s">
        <v>2</v>
      </c>
      <c r="J6" s="1" t="s">
        <v>3</v>
      </c>
      <c r="K6" s="1" t="s">
        <v>4</v>
      </c>
      <c r="L6" s="1" t="s">
        <v>5</v>
      </c>
      <c r="O6" s="1" t="s">
        <v>2</v>
      </c>
      <c r="P6" s="1" t="s">
        <v>3</v>
      </c>
      <c r="Q6" s="1" t="s">
        <v>4</v>
      </c>
      <c r="R6" s="1" t="s">
        <v>5</v>
      </c>
    </row>
    <row r="7" spans="3:18">
      <c r="C7" s="1">
        <v>1</v>
      </c>
      <c r="D7" s="1">
        <v>57421161.537335098</v>
      </c>
      <c r="E7" s="1">
        <v>92</v>
      </c>
      <c r="F7" s="1">
        <v>0</v>
      </c>
      <c r="I7" s="1">
        <v>1</v>
      </c>
      <c r="J7" s="1">
        <v>13908687.783590499</v>
      </c>
      <c r="K7" s="1">
        <v>70</v>
      </c>
      <c r="L7" s="1">
        <v>0</v>
      </c>
      <c r="O7" s="1">
        <v>1</v>
      </c>
      <c r="P7" s="1">
        <v>13868183.057241799</v>
      </c>
      <c r="Q7" s="1">
        <v>70</v>
      </c>
      <c r="R7" s="1">
        <v>0</v>
      </c>
    </row>
    <row r="8" spans="3:18">
      <c r="C8" s="1">
        <v>2</v>
      </c>
      <c r="D8" s="1">
        <v>20983202.583204199</v>
      </c>
      <c r="E8" s="1">
        <v>78</v>
      </c>
      <c r="F8" s="1">
        <v>0</v>
      </c>
      <c r="I8" s="1">
        <v>2</v>
      </c>
      <c r="J8" s="1">
        <v>14109800.331189999</v>
      </c>
      <c r="K8" s="1">
        <v>70</v>
      </c>
      <c r="L8" s="1">
        <v>0</v>
      </c>
      <c r="O8" s="1">
        <v>2</v>
      </c>
      <c r="P8" s="1">
        <v>13940549.850704201</v>
      </c>
      <c r="Q8" s="1">
        <v>70</v>
      </c>
      <c r="R8" s="1">
        <v>0</v>
      </c>
    </row>
    <row r="9" spans="3:18">
      <c r="C9" s="1">
        <v>3</v>
      </c>
      <c r="D9" s="1">
        <v>22052570.4852423</v>
      </c>
      <c r="E9" s="1">
        <v>78</v>
      </c>
      <c r="F9" s="1">
        <v>0</v>
      </c>
      <c r="I9" s="1">
        <v>3</v>
      </c>
      <c r="J9" s="1">
        <v>14056557.714391701</v>
      </c>
      <c r="K9" s="1">
        <v>70</v>
      </c>
      <c r="L9" s="1">
        <v>0</v>
      </c>
      <c r="O9" s="1">
        <v>3</v>
      </c>
      <c r="P9" s="1">
        <v>14045280.9950186</v>
      </c>
      <c r="Q9" s="1">
        <v>70</v>
      </c>
      <c r="R9" s="1">
        <v>0</v>
      </c>
    </row>
    <row r="10" spans="3:18">
      <c r="C10" s="1">
        <v>4</v>
      </c>
      <c r="D10" s="1">
        <v>18679906.682851098</v>
      </c>
      <c r="E10" s="1">
        <v>77</v>
      </c>
      <c r="F10" s="1">
        <v>0</v>
      </c>
      <c r="I10" s="1">
        <v>4</v>
      </c>
      <c r="J10" s="1">
        <v>14020380.063480699</v>
      </c>
      <c r="K10" s="1">
        <v>70</v>
      </c>
      <c r="L10" s="1">
        <v>0</v>
      </c>
      <c r="O10" s="1">
        <v>4</v>
      </c>
      <c r="P10" s="1">
        <v>14036705.779114399</v>
      </c>
      <c r="Q10" s="1">
        <v>70</v>
      </c>
      <c r="R10" s="1">
        <v>0</v>
      </c>
    </row>
    <row r="11" spans="3:18">
      <c r="C11" s="1">
        <v>5</v>
      </c>
      <c r="D11" s="1">
        <v>20315363.758057602</v>
      </c>
      <c r="E11" s="1">
        <v>78</v>
      </c>
      <c r="F11" s="1">
        <v>0</v>
      </c>
      <c r="I11" s="1">
        <v>5</v>
      </c>
      <c r="J11" s="1">
        <v>18536246.437492602</v>
      </c>
      <c r="K11" s="1">
        <v>77</v>
      </c>
      <c r="L11" s="1">
        <v>0</v>
      </c>
      <c r="O11" s="1">
        <v>5</v>
      </c>
      <c r="P11" s="1">
        <v>14047161.028959399</v>
      </c>
      <c r="Q11" s="1">
        <v>70</v>
      </c>
      <c r="R11" s="1">
        <v>0</v>
      </c>
    </row>
    <row r="12" spans="3:18">
      <c r="C12" s="1">
        <v>6</v>
      </c>
      <c r="D12" s="1">
        <v>30620819.805568401</v>
      </c>
      <c r="E12" s="1">
        <v>85</v>
      </c>
      <c r="F12" s="1">
        <v>0</v>
      </c>
      <c r="I12" s="1">
        <v>6</v>
      </c>
      <c r="J12" s="1">
        <v>18331538.079416499</v>
      </c>
      <c r="K12" s="1">
        <v>77</v>
      </c>
      <c r="L12" s="1">
        <v>0</v>
      </c>
      <c r="O12" s="1">
        <v>6</v>
      </c>
      <c r="P12" s="1">
        <v>13945485.054839799</v>
      </c>
      <c r="Q12" s="1">
        <v>70</v>
      </c>
      <c r="R12" s="1">
        <v>0</v>
      </c>
    </row>
    <row r="13" spans="3:18">
      <c r="C13" s="1">
        <v>7</v>
      </c>
      <c r="D13" s="1">
        <v>19529099.068121102</v>
      </c>
      <c r="E13" s="1">
        <v>78</v>
      </c>
      <c r="F13" s="1">
        <v>0</v>
      </c>
      <c r="I13" s="1">
        <v>7</v>
      </c>
      <c r="J13" s="1">
        <v>18663059.088295698</v>
      </c>
      <c r="K13" s="1">
        <v>77</v>
      </c>
      <c r="L13" s="1">
        <v>0</v>
      </c>
      <c r="O13" s="1">
        <v>7</v>
      </c>
      <c r="P13" s="1">
        <v>14009347.5724997</v>
      </c>
      <c r="Q13" s="1">
        <v>70</v>
      </c>
      <c r="R13" s="1">
        <v>0</v>
      </c>
    </row>
    <row r="14" spans="3:18">
      <c r="C14" s="1">
        <v>8</v>
      </c>
      <c r="D14" s="1">
        <v>96184907.489013806</v>
      </c>
      <c r="E14" s="1">
        <v>95</v>
      </c>
      <c r="F14" s="1">
        <v>0</v>
      </c>
      <c r="I14" s="1">
        <v>8</v>
      </c>
      <c r="J14" s="1">
        <v>13997885.091863001</v>
      </c>
      <c r="K14" s="1">
        <v>70</v>
      </c>
      <c r="L14" s="1">
        <v>0</v>
      </c>
      <c r="O14" s="1">
        <v>8</v>
      </c>
      <c r="P14" s="1">
        <v>14040689.756529201</v>
      </c>
      <c r="Q14" s="1">
        <v>70</v>
      </c>
      <c r="R14" s="1">
        <v>0</v>
      </c>
    </row>
    <row r="15" spans="3:18">
      <c r="C15" s="1">
        <v>9</v>
      </c>
      <c r="D15" s="1">
        <v>20982152.326891702</v>
      </c>
      <c r="E15" s="1">
        <v>78</v>
      </c>
      <c r="F15" s="1">
        <v>0</v>
      </c>
      <c r="I15" s="1">
        <v>9</v>
      </c>
      <c r="J15" s="1">
        <v>18399247.847742599</v>
      </c>
      <c r="K15" s="1">
        <v>77</v>
      </c>
      <c r="L15" s="1">
        <v>0</v>
      </c>
      <c r="O15" s="1">
        <v>9</v>
      </c>
      <c r="P15" s="1">
        <v>18361031.947293401</v>
      </c>
      <c r="Q15" s="1">
        <v>77</v>
      </c>
      <c r="R15" s="1">
        <v>0</v>
      </c>
    </row>
    <row r="16" spans="3:18">
      <c r="C16" s="1">
        <v>10</v>
      </c>
      <c r="D16" s="1">
        <v>20436963.7737225</v>
      </c>
      <c r="E16" s="1">
        <v>78</v>
      </c>
      <c r="F16" s="1">
        <v>0</v>
      </c>
      <c r="I16" s="1">
        <v>10</v>
      </c>
      <c r="J16" s="1">
        <v>15615809.056567701</v>
      </c>
      <c r="K16" s="1">
        <v>73</v>
      </c>
      <c r="L16" s="1">
        <v>0</v>
      </c>
      <c r="O16" s="1">
        <v>10</v>
      </c>
      <c r="P16" s="1">
        <v>14045148.931147501</v>
      </c>
      <c r="Q16" s="1">
        <v>70</v>
      </c>
      <c r="R16" s="1">
        <v>0</v>
      </c>
    </row>
    <row r="17" spans="3:18">
      <c r="C17" s="1" t="s">
        <v>6</v>
      </c>
      <c r="D17" s="3">
        <f>AVERAGE(D7:D16)</f>
        <v>32720614.751000784</v>
      </c>
      <c r="E17" s="3">
        <f>AVERAGE(E7:E16)</f>
        <v>81.7</v>
      </c>
      <c r="F17" s="3">
        <f>AVERAGE(F7:F16)</f>
        <v>0</v>
      </c>
      <c r="I17" s="1" t="s">
        <v>6</v>
      </c>
      <c r="J17" s="3">
        <f>AVERAGE(J7:J16)</f>
        <v>15963921.149403101</v>
      </c>
      <c r="K17" s="3">
        <f>AVERAGE(K7:K16)</f>
        <v>73.099999999999994</v>
      </c>
      <c r="L17" s="3">
        <f>AVERAGE(L7:L16)</f>
        <v>0</v>
      </c>
      <c r="O17" s="1" t="s">
        <v>6</v>
      </c>
      <c r="P17" s="3">
        <f>AVERAGE(P7:P16)</f>
        <v>14433958.397334799</v>
      </c>
      <c r="Q17" s="3">
        <f>AVERAGE(Q7:Q16)</f>
        <v>70.7</v>
      </c>
      <c r="R17" s="3">
        <f>AVERAGE(R7:R16)</f>
        <v>0</v>
      </c>
    </row>
    <row r="18" spans="3:18">
      <c r="C18" s="1" t="s">
        <v>7</v>
      </c>
      <c r="D18" s="3">
        <f>MEDIAN(D7:D16)</f>
        <v>20982677.45504795</v>
      </c>
      <c r="E18" s="3">
        <f>MEDIAN(E7:E16)</f>
        <v>78</v>
      </c>
      <c r="F18" s="3">
        <f>MEDIAN(F7:F16)</f>
        <v>0</v>
      </c>
      <c r="I18" s="1" t="s">
        <v>7</v>
      </c>
      <c r="J18" s="3">
        <f>MEDIAN(J7:J16)</f>
        <v>14862804.69387885</v>
      </c>
      <c r="K18" s="3">
        <f>MEDIAN(K7:K16)</f>
        <v>71.5</v>
      </c>
      <c r="L18" s="3">
        <f>MEDIAN(L7:L16)</f>
        <v>0</v>
      </c>
      <c r="O18" s="1" t="s">
        <v>7</v>
      </c>
      <c r="P18" s="3">
        <f>MEDIAN(P7:P16)</f>
        <v>14038697.7678218</v>
      </c>
      <c r="Q18" s="3">
        <f>MEDIAN(Q7:Q16)</f>
        <v>70</v>
      </c>
      <c r="R18" s="3">
        <f>MEDIAN(R7:R16)</f>
        <v>0</v>
      </c>
    </row>
    <row r="19" spans="3:18">
      <c r="C19" s="1" t="s">
        <v>8</v>
      </c>
      <c r="D19" s="3">
        <f>STDEV(D7:D16)</f>
        <v>25182763.105444159</v>
      </c>
      <c r="E19" s="3">
        <f>STDEV(E7:E16)</f>
        <v>6.65081448646204</v>
      </c>
      <c r="F19" s="3">
        <f>STDEV(F7:F16)</f>
        <v>0</v>
      </c>
      <c r="I19" s="1" t="s">
        <v>8</v>
      </c>
      <c r="J19" s="3">
        <f>STDEV(J7:J16)</f>
        <v>2223666.7487867619</v>
      </c>
      <c r="K19" s="3">
        <f>STDEV(K7:K16)</f>
        <v>3.4785054261852406</v>
      </c>
      <c r="L19" s="3">
        <f>STDEV(L7:L16)</f>
        <v>0</v>
      </c>
      <c r="O19" s="1" t="s">
        <v>8</v>
      </c>
      <c r="P19" s="3">
        <f>STDEV(P7:P16)</f>
        <v>1381170.4356088615</v>
      </c>
      <c r="Q19" s="3">
        <f>STDEV(Q7:Q16)</f>
        <v>2.2135943621178291</v>
      </c>
      <c r="R19" s="3">
        <f>STDEV(R7:R16)</f>
        <v>0</v>
      </c>
    </row>
    <row r="20" spans="3:18">
      <c r="C20" s="4" t="s">
        <v>9</v>
      </c>
      <c r="D20" s="1">
        <f>MIN(D7:D16)</f>
        <v>18679906.682851098</v>
      </c>
      <c r="E20" s="1">
        <f t="shared" ref="E20:F20" si="0">MIN(E7:E16)</f>
        <v>77</v>
      </c>
      <c r="F20" s="1">
        <f t="shared" si="0"/>
        <v>0</v>
      </c>
      <c r="I20" s="4" t="s">
        <v>9</v>
      </c>
      <c r="J20" s="1">
        <f>MIN(J7:J16)</f>
        <v>13908687.783590499</v>
      </c>
      <c r="K20" s="1">
        <f t="shared" ref="K20:L20" si="1">MIN(K7:K16)</f>
        <v>70</v>
      </c>
      <c r="L20" s="1">
        <f t="shared" si="1"/>
        <v>0</v>
      </c>
      <c r="O20" s="4" t="s">
        <v>9</v>
      </c>
      <c r="P20" s="1">
        <f>MIN(P7:P16)</f>
        <v>13868183.057241799</v>
      </c>
      <c r="Q20" s="1">
        <f t="shared" ref="Q20:R20" si="2">MIN(Q7:Q16)</f>
        <v>70</v>
      </c>
      <c r="R20" s="1">
        <f t="shared" si="2"/>
        <v>0</v>
      </c>
    </row>
    <row r="21" spans="3:18">
      <c r="C21" s="4" t="s">
        <v>10</v>
      </c>
      <c r="D21" s="1">
        <f>MAX(D7:D16)</f>
        <v>96184907.489013806</v>
      </c>
      <c r="E21" s="1">
        <f t="shared" ref="E21:F21" si="3">MAX(E7:E16)</f>
        <v>95</v>
      </c>
      <c r="F21" s="1">
        <f t="shared" si="3"/>
        <v>0</v>
      </c>
      <c r="I21" s="4" t="s">
        <v>10</v>
      </c>
      <c r="J21" s="1">
        <f>MAX(J7:J16)</f>
        <v>18663059.088295698</v>
      </c>
      <c r="K21" s="1">
        <f t="shared" ref="K21:L21" si="4">MAX(K7:K16)</f>
        <v>77</v>
      </c>
      <c r="L21" s="1">
        <f t="shared" si="4"/>
        <v>0</v>
      </c>
      <c r="O21" s="4" t="s">
        <v>10</v>
      </c>
      <c r="P21" s="1">
        <f>MAX(P7:P16)</f>
        <v>18361031.947293401</v>
      </c>
      <c r="Q21" s="1">
        <f t="shared" ref="Q21:R21" si="5">MAX(Q7:Q16)</f>
        <v>77</v>
      </c>
      <c r="R21" s="1">
        <f t="shared" si="5"/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5:AJ202"/>
  <sheetViews>
    <sheetView topLeftCell="A151" workbookViewId="0">
      <selection activeCell="I163" sqref="I163:L179"/>
    </sheetView>
  </sheetViews>
  <sheetFormatPr defaultRowHeight="15"/>
  <cols>
    <col min="4" max="4" width="16.7109375" customWidth="1"/>
    <col min="10" max="10" width="13.42578125" customWidth="1"/>
    <col min="16" max="16" width="13.140625" customWidth="1"/>
    <col min="21" max="21" width="9.140625" customWidth="1"/>
    <col min="22" max="22" width="14.5703125" customWidth="1"/>
    <col min="28" max="28" width="13.7109375" customWidth="1"/>
    <col min="34" max="34" width="13.140625" customWidth="1"/>
  </cols>
  <sheetData>
    <row r="5" spans="3:13">
      <c r="C5" s="5" t="s">
        <v>11</v>
      </c>
    </row>
    <row r="6" spans="3:13">
      <c r="C6">
        <v>10</v>
      </c>
      <c r="J6">
        <v>0</v>
      </c>
      <c r="K6">
        <v>5</v>
      </c>
      <c r="L6">
        <v>30</v>
      </c>
      <c r="M6">
        <v>50</v>
      </c>
    </row>
    <row r="7" spans="3:13">
      <c r="C7" s="6">
        <v>0</v>
      </c>
      <c r="J7" s="11">
        <v>1.2</v>
      </c>
      <c r="K7">
        <v>391.1</v>
      </c>
      <c r="L7">
        <v>620.1</v>
      </c>
      <c r="M7">
        <v>855.3</v>
      </c>
    </row>
    <row r="8" spans="3:13">
      <c r="J8" s="11">
        <v>1.2</v>
      </c>
      <c r="K8">
        <v>630.9</v>
      </c>
      <c r="L8">
        <v>171.8</v>
      </c>
      <c r="M8">
        <v>48.6</v>
      </c>
    </row>
    <row r="9" spans="3:13">
      <c r="C9" s="7"/>
      <c r="D9" s="7"/>
      <c r="E9" s="7"/>
      <c r="F9" s="7"/>
    </row>
    <row r="10" spans="3:13">
      <c r="C10" s="1" t="s">
        <v>0</v>
      </c>
      <c r="D10" s="2" t="s">
        <v>12</v>
      </c>
      <c r="E10" s="1" t="s">
        <v>1</v>
      </c>
      <c r="F10" s="1">
        <v>7792043</v>
      </c>
      <c r="J10">
        <v>0</v>
      </c>
      <c r="K10">
        <v>5</v>
      </c>
      <c r="L10">
        <v>30</v>
      </c>
      <c r="M10">
        <v>50</v>
      </c>
    </row>
    <row r="11" spans="3:13">
      <c r="C11" s="1" t="s">
        <v>2</v>
      </c>
      <c r="D11" s="1" t="s">
        <v>3</v>
      </c>
      <c r="E11" s="1" t="s">
        <v>4</v>
      </c>
      <c r="F11" s="1" t="s">
        <v>5</v>
      </c>
      <c r="J11">
        <v>18451164.349285103</v>
      </c>
      <c r="K11">
        <v>16441694.209339147</v>
      </c>
      <c r="L11">
        <v>16844242.150318712</v>
      </c>
      <c r="M11">
        <v>13685193.88919057</v>
      </c>
    </row>
    <row r="12" spans="3:13">
      <c r="C12" s="1">
        <v>1</v>
      </c>
      <c r="D12" s="1">
        <v>20337189.921447299</v>
      </c>
      <c r="E12" s="1">
        <v>78</v>
      </c>
      <c r="F12" s="1">
        <v>0</v>
      </c>
      <c r="J12">
        <v>18451164.349285103</v>
      </c>
      <c r="K12">
        <v>15542124.475209588</v>
      </c>
      <c r="L12">
        <v>13029799.804765711</v>
      </c>
      <c r="M12">
        <v>13330693.004682031</v>
      </c>
    </row>
    <row r="13" spans="3:13">
      <c r="C13" s="1">
        <v>2</v>
      </c>
      <c r="D13" s="1">
        <v>18716499.485080998</v>
      </c>
      <c r="E13" s="1">
        <v>77</v>
      </c>
      <c r="F13" s="1">
        <v>0</v>
      </c>
    </row>
    <row r="14" spans="3:13">
      <c r="C14" s="1">
        <v>3</v>
      </c>
      <c r="D14" s="1">
        <v>15684596.068469901</v>
      </c>
      <c r="E14" s="1">
        <v>73</v>
      </c>
      <c r="F14" s="1">
        <v>5</v>
      </c>
    </row>
    <row r="15" spans="3:13">
      <c r="C15" s="1">
        <v>4</v>
      </c>
      <c r="D15" s="1">
        <v>20083341.683332801</v>
      </c>
      <c r="E15" s="1">
        <v>79</v>
      </c>
      <c r="F15" s="1">
        <v>0</v>
      </c>
    </row>
    <row r="16" spans="3:13">
      <c r="C16" s="1">
        <v>5</v>
      </c>
      <c r="D16" s="1">
        <v>18378539.169294398</v>
      </c>
      <c r="E16" s="1">
        <v>77</v>
      </c>
      <c r="F16" s="1">
        <v>0</v>
      </c>
    </row>
    <row r="17" spans="3:15">
      <c r="C17" s="1">
        <v>6</v>
      </c>
      <c r="D17" s="1">
        <v>12626334.8013409</v>
      </c>
      <c r="E17" s="1">
        <v>67</v>
      </c>
      <c r="F17" s="1">
        <v>4</v>
      </c>
    </row>
    <row r="18" spans="3:15">
      <c r="C18" s="1">
        <v>7</v>
      </c>
      <c r="D18" s="1">
        <v>18528408.973761801</v>
      </c>
      <c r="E18" s="1">
        <v>77</v>
      </c>
      <c r="F18" s="1">
        <v>0</v>
      </c>
    </row>
    <row r="19" spans="3:15">
      <c r="C19" s="1">
        <v>8</v>
      </c>
      <c r="D19" s="1">
        <v>20401944.887807898</v>
      </c>
      <c r="E19" s="1">
        <v>78</v>
      </c>
      <c r="F19" s="1">
        <v>3</v>
      </c>
    </row>
    <row r="20" spans="3:15">
      <c r="C20" s="1">
        <v>9</v>
      </c>
      <c r="D20" s="1">
        <v>20171848.837507602</v>
      </c>
      <c r="E20" s="1">
        <v>79</v>
      </c>
      <c r="F20" s="1">
        <v>0</v>
      </c>
    </row>
    <row r="21" spans="3:15">
      <c r="C21" s="1">
        <v>10</v>
      </c>
      <c r="D21" s="1">
        <v>19582939.664807402</v>
      </c>
      <c r="E21" s="1">
        <v>78</v>
      </c>
      <c r="F21" s="1">
        <v>0</v>
      </c>
    </row>
    <row r="22" spans="3:15">
      <c r="C22" s="1" t="s">
        <v>6</v>
      </c>
      <c r="D22" s="3">
        <f>AVERAGE(D12:D21)</f>
        <v>18451164.349285103</v>
      </c>
      <c r="E22" s="3">
        <f>AVERAGE(E12:E21)</f>
        <v>76.3</v>
      </c>
      <c r="F22" s="3">
        <f>AVERAGE(F12:F21)</f>
        <v>1.2</v>
      </c>
    </row>
    <row r="23" spans="3:15">
      <c r="C23" s="1" t="s">
        <v>7</v>
      </c>
      <c r="D23" s="3">
        <f>MEDIAN(D12:D21)</f>
        <v>19149719.574944198</v>
      </c>
      <c r="E23" s="3">
        <f>MEDIAN(E12:E21)</f>
        <v>77.5</v>
      </c>
      <c r="F23" s="3">
        <f>MEDIAN(F12:F21)</f>
        <v>0</v>
      </c>
    </row>
    <row r="24" spans="3:15">
      <c r="C24" s="1" t="s">
        <v>8</v>
      </c>
      <c r="D24" s="3">
        <f>STDEV(D12:D21)</f>
        <v>2492934.3194322116</v>
      </c>
      <c r="E24" s="3">
        <f>STDEV(E12:E21)</f>
        <v>3.6832956257496723</v>
      </c>
      <c r="F24" s="3">
        <f>STDEV(F12:F21)</f>
        <v>1.9888578520235065</v>
      </c>
    </row>
    <row r="25" spans="3:15">
      <c r="C25" s="4" t="s">
        <v>9</v>
      </c>
      <c r="D25" s="1">
        <f>MIN(D12:D21)</f>
        <v>12626334.8013409</v>
      </c>
      <c r="E25" s="1">
        <f t="shared" ref="E25:F25" si="0">MIN(E12:E21)</f>
        <v>67</v>
      </c>
      <c r="F25" s="1">
        <f t="shared" si="0"/>
        <v>0</v>
      </c>
    </row>
    <row r="26" spans="3:15">
      <c r="C26" s="4" t="s">
        <v>10</v>
      </c>
      <c r="D26" s="1">
        <f>MAX(D12:D21)</f>
        <v>20401944.887807898</v>
      </c>
      <c r="E26" s="1">
        <f t="shared" ref="E26:F26" si="1">MAX(E12:E21)</f>
        <v>79</v>
      </c>
      <c r="F26" s="1">
        <f t="shared" si="1"/>
        <v>5</v>
      </c>
    </row>
    <row r="31" spans="3:15">
      <c r="C31" s="5" t="s">
        <v>13</v>
      </c>
    </row>
    <row r="32" spans="3:15">
      <c r="C32" s="6">
        <v>0.05</v>
      </c>
      <c r="I32" s="6">
        <v>0.3</v>
      </c>
      <c r="O32" s="6">
        <v>0.5</v>
      </c>
    </row>
    <row r="34" spans="3:18">
      <c r="C34" s="7"/>
      <c r="D34" s="7"/>
      <c r="E34" s="7"/>
      <c r="F34" s="7"/>
      <c r="I34" s="7"/>
      <c r="J34" s="7"/>
      <c r="K34" s="7"/>
      <c r="L34" s="7"/>
      <c r="O34" s="7"/>
      <c r="P34" s="7"/>
      <c r="Q34" s="7"/>
      <c r="R34" s="7"/>
    </row>
    <row r="35" spans="3:18">
      <c r="C35" s="1" t="s">
        <v>0</v>
      </c>
      <c r="D35" s="2" t="s">
        <v>15</v>
      </c>
      <c r="E35" s="1" t="s">
        <v>1</v>
      </c>
      <c r="F35" s="1">
        <v>6815911</v>
      </c>
      <c r="I35" s="1" t="s">
        <v>0</v>
      </c>
      <c r="J35" s="2" t="s">
        <v>16</v>
      </c>
      <c r="K35" s="1" t="s">
        <v>1</v>
      </c>
      <c r="L35" s="1">
        <v>6827969</v>
      </c>
      <c r="O35" s="1" t="s">
        <v>0</v>
      </c>
      <c r="P35" s="2" t="s">
        <v>17</v>
      </c>
      <c r="Q35" s="1" t="s">
        <v>1</v>
      </c>
      <c r="R35" s="8">
        <v>148799</v>
      </c>
    </row>
    <row r="36" spans="3:18">
      <c r="C36" s="1" t="s">
        <v>2</v>
      </c>
      <c r="D36" s="1" t="s">
        <v>3</v>
      </c>
      <c r="E36" s="1" t="s">
        <v>4</v>
      </c>
      <c r="F36" s="1" t="s">
        <v>5</v>
      </c>
      <c r="I36" s="1" t="s">
        <v>2</v>
      </c>
      <c r="J36" s="1" t="s">
        <v>3</v>
      </c>
      <c r="K36" s="1" t="s">
        <v>4</v>
      </c>
      <c r="L36" s="1" t="s">
        <v>5</v>
      </c>
      <c r="O36" s="1" t="s">
        <v>2</v>
      </c>
      <c r="P36" s="1" t="s">
        <v>3</v>
      </c>
      <c r="Q36" s="1" t="s">
        <v>4</v>
      </c>
      <c r="R36" s="1" t="s">
        <v>5</v>
      </c>
    </row>
    <row r="37" spans="3:18">
      <c r="C37" s="1">
        <v>1</v>
      </c>
      <c r="D37" s="1">
        <v>18616718.444306701</v>
      </c>
      <c r="E37" s="1">
        <v>77</v>
      </c>
      <c r="F37" s="1">
        <v>0</v>
      </c>
      <c r="I37" s="1">
        <v>1</v>
      </c>
      <c r="J37" s="1">
        <v>16581133.974303899</v>
      </c>
      <c r="K37" s="1">
        <v>72</v>
      </c>
      <c r="L37" s="1">
        <v>980</v>
      </c>
      <c r="O37" s="1">
        <v>1</v>
      </c>
      <c r="P37" s="1">
        <v>14027185.6106256</v>
      </c>
      <c r="Q37" s="1">
        <v>67</v>
      </c>
      <c r="R37" s="1">
        <v>1000</v>
      </c>
    </row>
    <row r="38" spans="3:18">
      <c r="C38" s="1">
        <v>2</v>
      </c>
      <c r="D38" s="1">
        <v>20207317.727882698</v>
      </c>
      <c r="E38" s="1">
        <v>78</v>
      </c>
      <c r="F38" s="1">
        <v>934</v>
      </c>
      <c r="I38" s="1">
        <v>2</v>
      </c>
      <c r="J38" s="1">
        <v>15153585.430619599</v>
      </c>
      <c r="K38" s="1">
        <v>71</v>
      </c>
      <c r="L38" s="1">
        <v>983</v>
      </c>
      <c r="O38" s="1">
        <v>2</v>
      </c>
      <c r="P38" s="1">
        <v>11933781.139066</v>
      </c>
      <c r="Q38" s="1">
        <v>62</v>
      </c>
      <c r="R38" s="1">
        <v>979</v>
      </c>
    </row>
    <row r="39" spans="3:18">
      <c r="C39" s="1">
        <v>3</v>
      </c>
      <c r="D39" s="1">
        <v>12865991.659855001</v>
      </c>
      <c r="E39" s="1">
        <v>67</v>
      </c>
      <c r="F39" s="1">
        <v>3</v>
      </c>
      <c r="I39" s="1">
        <v>3</v>
      </c>
      <c r="J39" s="1">
        <v>18354321.864975501</v>
      </c>
      <c r="K39" s="1">
        <v>77</v>
      </c>
      <c r="L39" s="1">
        <v>993</v>
      </c>
      <c r="O39" s="1">
        <v>3</v>
      </c>
      <c r="P39" s="1">
        <v>16222894.074765399</v>
      </c>
      <c r="Q39" s="1">
        <v>71</v>
      </c>
      <c r="R39" s="1">
        <v>983</v>
      </c>
    </row>
    <row r="40" spans="3:18">
      <c r="C40" s="1">
        <v>4</v>
      </c>
      <c r="D40" s="1">
        <v>12006843.295942999</v>
      </c>
      <c r="E40" s="1">
        <v>61</v>
      </c>
      <c r="F40" s="1">
        <v>991</v>
      </c>
      <c r="I40" s="1">
        <v>4</v>
      </c>
      <c r="J40" s="1">
        <v>13269842.047438599</v>
      </c>
      <c r="K40" s="1">
        <v>65</v>
      </c>
      <c r="L40" s="1">
        <v>967</v>
      </c>
      <c r="O40" s="1">
        <v>4</v>
      </c>
      <c r="P40" s="1">
        <v>13099083.874759899</v>
      </c>
      <c r="Q40" s="1">
        <v>65</v>
      </c>
      <c r="R40" s="1">
        <v>894</v>
      </c>
    </row>
    <row r="41" spans="3:18">
      <c r="C41" s="1">
        <v>5</v>
      </c>
      <c r="D41" s="1">
        <v>14036424.6020109</v>
      </c>
      <c r="E41" s="1">
        <v>70</v>
      </c>
      <c r="F41" s="1">
        <v>5</v>
      </c>
      <c r="I41" s="1">
        <v>5</v>
      </c>
      <c r="J41" s="1">
        <v>15687303.4980965</v>
      </c>
      <c r="K41" s="1">
        <v>72</v>
      </c>
      <c r="L41" s="1">
        <v>996</v>
      </c>
      <c r="O41" s="1">
        <v>5</v>
      </c>
      <c r="P41" s="1">
        <v>15803927.1222177</v>
      </c>
      <c r="Q41" s="1">
        <v>70</v>
      </c>
      <c r="R41" s="1">
        <v>998</v>
      </c>
    </row>
    <row r="42" spans="3:18">
      <c r="C42" s="1">
        <v>6</v>
      </c>
      <c r="D42" s="1">
        <v>20228335.494226798</v>
      </c>
      <c r="E42" s="1">
        <v>78</v>
      </c>
      <c r="F42" s="1">
        <v>0</v>
      </c>
      <c r="I42" s="1">
        <v>6</v>
      </c>
      <c r="J42" s="1">
        <v>16365074.012276899</v>
      </c>
      <c r="K42" s="1">
        <v>73</v>
      </c>
      <c r="L42" s="1">
        <v>975</v>
      </c>
      <c r="O42" s="1">
        <v>6</v>
      </c>
      <c r="P42" s="1">
        <v>13190866.1786067</v>
      </c>
      <c r="Q42" s="1">
        <v>67</v>
      </c>
      <c r="R42" s="1">
        <v>834</v>
      </c>
    </row>
    <row r="43" spans="3:18">
      <c r="C43" s="1">
        <v>7</v>
      </c>
      <c r="D43" s="1">
        <v>13278675.561498201</v>
      </c>
      <c r="E43" s="1">
        <v>67</v>
      </c>
      <c r="F43" s="1">
        <v>998</v>
      </c>
      <c r="I43" s="1">
        <v>7</v>
      </c>
      <c r="J43" s="1">
        <v>17859366.048115399</v>
      </c>
      <c r="K43" s="1">
        <v>75</v>
      </c>
      <c r="L43" s="1">
        <v>3</v>
      </c>
      <c r="O43" s="1">
        <v>7</v>
      </c>
      <c r="P43" s="1">
        <v>14309847.282169299</v>
      </c>
      <c r="Q43" s="1">
        <v>69</v>
      </c>
      <c r="R43" s="1">
        <v>996</v>
      </c>
    </row>
    <row r="44" spans="3:18">
      <c r="C44" s="1">
        <v>8</v>
      </c>
      <c r="D44" s="1">
        <v>18356353.663050499</v>
      </c>
      <c r="E44" s="1">
        <v>77</v>
      </c>
      <c r="F44" s="1">
        <v>0</v>
      </c>
      <c r="I44" s="1">
        <v>8</v>
      </c>
      <c r="J44" s="1">
        <v>19874878.109385099</v>
      </c>
      <c r="K44" s="1">
        <v>78</v>
      </c>
      <c r="L44" s="1">
        <v>0</v>
      </c>
      <c r="O44" s="1">
        <v>8</v>
      </c>
      <c r="P44" s="1">
        <v>10675560.7360103</v>
      </c>
      <c r="Q44" s="1">
        <v>59</v>
      </c>
      <c r="R44" s="1">
        <v>950</v>
      </c>
    </row>
    <row r="45" spans="3:18">
      <c r="C45" s="1">
        <v>9</v>
      </c>
      <c r="D45" s="1">
        <v>15343230.403042801</v>
      </c>
      <c r="E45" s="1">
        <v>73</v>
      </c>
      <c r="F45" s="1">
        <v>973</v>
      </c>
      <c r="I45" s="1">
        <v>9</v>
      </c>
      <c r="J45" s="1">
        <v>20748371.924094301</v>
      </c>
      <c r="K45" s="1">
        <v>78</v>
      </c>
      <c r="L45" s="1">
        <v>2</v>
      </c>
      <c r="O45" s="1">
        <v>9</v>
      </c>
      <c r="P45" s="1">
        <v>16644509.543868801</v>
      </c>
      <c r="Q45" s="1">
        <v>73</v>
      </c>
      <c r="R45" s="1">
        <v>916</v>
      </c>
    </row>
    <row r="46" spans="3:18">
      <c r="C46" s="1">
        <v>10</v>
      </c>
      <c r="D46" s="1">
        <v>19477051.241574898</v>
      </c>
      <c r="E46" s="1">
        <v>78</v>
      </c>
      <c r="F46" s="1">
        <v>7</v>
      </c>
      <c r="I46" s="1">
        <v>10</v>
      </c>
      <c r="J46" s="1">
        <v>14548544.5938813</v>
      </c>
      <c r="K46" s="1">
        <v>70</v>
      </c>
      <c r="L46" s="1">
        <v>302</v>
      </c>
      <c r="O46" s="1">
        <v>10</v>
      </c>
      <c r="P46" s="1">
        <v>10944283.329816001</v>
      </c>
      <c r="Q46" s="1">
        <v>61</v>
      </c>
      <c r="R46" s="1">
        <v>3</v>
      </c>
    </row>
    <row r="47" spans="3:18">
      <c r="C47" s="1" t="s">
        <v>6</v>
      </c>
      <c r="D47" s="3">
        <f>AVERAGE(D37:D46)</f>
        <v>16441694.209339147</v>
      </c>
      <c r="E47" s="3">
        <f>AVERAGE(E37:E46)</f>
        <v>72.599999999999994</v>
      </c>
      <c r="F47" s="3">
        <f>AVERAGE(F37:F46)</f>
        <v>391.1</v>
      </c>
      <c r="I47" s="1" t="s">
        <v>6</v>
      </c>
      <c r="J47" s="3">
        <f>AVERAGE(J37:J46)</f>
        <v>16844242.150318712</v>
      </c>
      <c r="K47" s="3">
        <f>AVERAGE(K37:K46)</f>
        <v>73.099999999999994</v>
      </c>
      <c r="L47" s="3">
        <f>AVERAGE(L37:L46)</f>
        <v>620.1</v>
      </c>
      <c r="O47" s="1" t="s">
        <v>6</v>
      </c>
      <c r="P47" s="3">
        <f>AVERAGE(P37:P46)</f>
        <v>13685193.88919057</v>
      </c>
      <c r="Q47" s="3">
        <f>AVERAGE(Q37:Q46)</f>
        <v>66.400000000000006</v>
      </c>
      <c r="R47" s="3">
        <f>AVERAGE(R37:R46)</f>
        <v>855.3</v>
      </c>
    </row>
    <row r="48" spans="3:18">
      <c r="C48" s="1" t="s">
        <v>7</v>
      </c>
      <c r="D48" s="3">
        <f>MEDIAN(D37:D46)</f>
        <v>16849792.033046648</v>
      </c>
      <c r="E48" s="3">
        <f>MEDIAN(E37:E46)</f>
        <v>75</v>
      </c>
      <c r="F48" s="3">
        <f>MEDIAN(F37:F46)</f>
        <v>6</v>
      </c>
      <c r="I48" s="1" t="s">
        <v>7</v>
      </c>
      <c r="J48" s="3">
        <f>MEDIAN(J37:J46)</f>
        <v>16473103.993290398</v>
      </c>
      <c r="K48" s="3">
        <f>MEDIAN(K37:K46)</f>
        <v>72.5</v>
      </c>
      <c r="L48" s="3">
        <f>MEDIAN(L37:L46)</f>
        <v>971</v>
      </c>
      <c r="O48" s="1" t="s">
        <v>7</v>
      </c>
      <c r="P48" s="3">
        <f>MEDIAN(P37:P46)</f>
        <v>13609025.894616149</v>
      </c>
      <c r="Q48" s="3">
        <f>MEDIAN(Q37:Q46)</f>
        <v>67</v>
      </c>
      <c r="R48" s="3">
        <f>MEDIAN(R37:R46)</f>
        <v>964.5</v>
      </c>
    </row>
    <row r="49" spans="3:18">
      <c r="C49" s="1" t="s">
        <v>8</v>
      </c>
      <c r="D49" s="3">
        <f>STDEV(D37:D46)</f>
        <v>3258813.6763425888</v>
      </c>
      <c r="E49" s="3">
        <f>STDEV(E37:E46)</f>
        <v>6.0589694760009412</v>
      </c>
      <c r="F49" s="3">
        <f>STDEV(F37:F46)</f>
        <v>501.95848655264535</v>
      </c>
      <c r="I49" s="1" t="s">
        <v>8</v>
      </c>
      <c r="J49" s="3">
        <f>STDEV(J37:J46)</f>
        <v>2363613.5106873615</v>
      </c>
      <c r="K49" s="3">
        <f>STDEV(K37:K46)</f>
        <v>4.0674862562084266</v>
      </c>
      <c r="L49" s="3">
        <f>STDEV(L37:L46)</f>
        <v>475.6802030309392</v>
      </c>
      <c r="O49" s="1" t="s">
        <v>8</v>
      </c>
      <c r="P49" s="3">
        <f>STDEV(P37:P46)</f>
        <v>2119210.1766274464</v>
      </c>
      <c r="Q49" s="3">
        <f>STDEV(Q37:Q46)</f>
        <v>4.5995168828427566</v>
      </c>
      <c r="R49" s="3">
        <f>STDEV(R37:R46)</f>
        <v>304.36201033199478</v>
      </c>
    </row>
    <row r="50" spans="3:18">
      <c r="C50" s="4" t="s">
        <v>9</v>
      </c>
      <c r="D50" s="1">
        <f>MIN(D37:D46)</f>
        <v>12006843.295942999</v>
      </c>
      <c r="E50" s="1">
        <f t="shared" ref="E50:F50" si="2">MIN(E37:E46)</f>
        <v>61</v>
      </c>
      <c r="F50" s="1">
        <f t="shared" si="2"/>
        <v>0</v>
      </c>
      <c r="I50" s="4" t="s">
        <v>9</v>
      </c>
      <c r="J50" s="1">
        <f>MIN(J37:J46)</f>
        <v>13269842.047438599</v>
      </c>
      <c r="K50" s="1">
        <f t="shared" ref="K50:L50" si="3">MIN(K37:K46)</f>
        <v>65</v>
      </c>
      <c r="L50" s="1">
        <f t="shared" si="3"/>
        <v>0</v>
      </c>
      <c r="O50" s="4" t="s">
        <v>9</v>
      </c>
      <c r="P50" s="1">
        <f>MIN(P37:P46)</f>
        <v>10675560.7360103</v>
      </c>
      <c r="Q50" s="1">
        <f t="shared" ref="Q50:R50" si="4">MIN(Q37:Q46)</f>
        <v>59</v>
      </c>
      <c r="R50" s="1">
        <f t="shared" si="4"/>
        <v>3</v>
      </c>
    </row>
    <row r="51" spans="3:18">
      <c r="C51" s="4" t="s">
        <v>10</v>
      </c>
      <c r="D51" s="1">
        <f>MAX(D37:D46)</f>
        <v>20228335.494226798</v>
      </c>
      <c r="E51" s="1">
        <f t="shared" ref="E51:F51" si="5">MAX(E37:E46)</f>
        <v>78</v>
      </c>
      <c r="F51" s="1">
        <f t="shared" si="5"/>
        <v>998</v>
      </c>
      <c r="I51" s="4" t="s">
        <v>10</v>
      </c>
      <c r="J51" s="1">
        <f>MAX(J37:J46)</f>
        <v>20748371.924094301</v>
      </c>
      <c r="K51" s="1">
        <f t="shared" ref="K51:L51" si="6">MAX(K37:K46)</f>
        <v>78</v>
      </c>
      <c r="L51" s="1">
        <f t="shared" si="6"/>
        <v>996</v>
      </c>
      <c r="O51" s="4" t="s">
        <v>10</v>
      </c>
      <c r="P51" s="1">
        <f>MAX(P37:P46)</f>
        <v>16644509.543868801</v>
      </c>
      <c r="Q51" s="1">
        <f t="shared" ref="Q51:R51" si="7">MAX(Q37:Q46)</f>
        <v>73</v>
      </c>
      <c r="R51" s="1">
        <f t="shared" si="7"/>
        <v>1000</v>
      </c>
    </row>
    <row r="56" spans="3:18">
      <c r="C56" s="5" t="s">
        <v>14</v>
      </c>
    </row>
    <row r="57" spans="3:18">
      <c r="C57" s="6">
        <v>0.05</v>
      </c>
      <c r="I57" s="6">
        <v>0.3</v>
      </c>
      <c r="O57" s="6">
        <v>0.5</v>
      </c>
    </row>
    <row r="59" spans="3:18">
      <c r="C59" s="7"/>
      <c r="D59" s="7"/>
      <c r="E59" s="7"/>
      <c r="F59" s="7"/>
      <c r="I59" s="7"/>
      <c r="J59" s="7"/>
      <c r="K59" s="7"/>
      <c r="L59" s="7"/>
      <c r="O59" s="7"/>
      <c r="P59" s="7"/>
      <c r="Q59" s="7"/>
      <c r="R59" s="7"/>
    </row>
    <row r="60" spans="3:18">
      <c r="C60" s="1" t="s">
        <v>0</v>
      </c>
      <c r="D60" s="2" t="s">
        <v>18</v>
      </c>
      <c r="E60" s="1" t="s">
        <v>1</v>
      </c>
      <c r="F60" s="8">
        <v>139209</v>
      </c>
      <c r="I60" s="1" t="s">
        <v>0</v>
      </c>
      <c r="J60" s="2" t="s">
        <v>19</v>
      </c>
      <c r="K60" s="1" t="s">
        <v>1</v>
      </c>
      <c r="L60" s="8">
        <v>117285</v>
      </c>
      <c r="O60" s="1" t="s">
        <v>0</v>
      </c>
      <c r="P60" s="2" t="s">
        <v>19</v>
      </c>
      <c r="Q60" s="1" t="s">
        <v>1</v>
      </c>
      <c r="R60" s="8">
        <v>148044</v>
      </c>
    </row>
    <row r="61" spans="3:18">
      <c r="C61" s="1" t="s">
        <v>2</v>
      </c>
      <c r="D61" s="1" t="s">
        <v>3</v>
      </c>
      <c r="E61" s="1" t="s">
        <v>4</v>
      </c>
      <c r="F61" s="1" t="s">
        <v>5</v>
      </c>
      <c r="I61" s="1" t="s">
        <v>2</v>
      </c>
      <c r="J61" s="1" t="s">
        <v>3</v>
      </c>
      <c r="K61" s="1" t="s">
        <v>4</v>
      </c>
      <c r="L61" s="1" t="s">
        <v>5</v>
      </c>
      <c r="O61" s="1" t="s">
        <v>2</v>
      </c>
      <c r="P61" s="1" t="s">
        <v>3</v>
      </c>
      <c r="Q61" s="1" t="s">
        <v>4</v>
      </c>
      <c r="R61" s="1" t="s">
        <v>5</v>
      </c>
    </row>
    <row r="62" spans="3:18">
      <c r="C62" s="1">
        <v>1</v>
      </c>
      <c r="D62" s="1">
        <v>14824676.789136</v>
      </c>
      <c r="E62" s="1">
        <v>71</v>
      </c>
      <c r="F62" s="1">
        <v>1</v>
      </c>
      <c r="I62" s="1">
        <v>1</v>
      </c>
      <c r="J62" s="1">
        <v>12232078.045518</v>
      </c>
      <c r="K62" s="1">
        <v>62</v>
      </c>
      <c r="L62" s="1">
        <v>128</v>
      </c>
      <c r="O62" s="1">
        <v>1</v>
      </c>
      <c r="P62" s="1">
        <v>12401204.440608701</v>
      </c>
      <c r="Q62" s="1">
        <v>63</v>
      </c>
      <c r="R62" s="1">
        <v>51</v>
      </c>
    </row>
    <row r="63" spans="3:18">
      <c r="C63" s="1">
        <v>2</v>
      </c>
      <c r="D63" s="1">
        <v>16150655.744653299</v>
      </c>
      <c r="E63" s="1">
        <v>71</v>
      </c>
      <c r="F63" s="1">
        <v>946</v>
      </c>
      <c r="I63" s="1">
        <v>2</v>
      </c>
      <c r="J63" s="1">
        <v>12312298.604247199</v>
      </c>
      <c r="K63" s="1">
        <v>59</v>
      </c>
      <c r="L63" s="1">
        <v>221</v>
      </c>
      <c r="O63" s="1">
        <v>2</v>
      </c>
      <c r="P63" s="1">
        <v>11761829.684923301</v>
      </c>
      <c r="Q63" s="1">
        <v>60</v>
      </c>
      <c r="R63" s="1">
        <v>50</v>
      </c>
    </row>
    <row r="64" spans="3:18">
      <c r="C64" s="1">
        <v>3</v>
      </c>
      <c r="D64" s="1">
        <v>13517770.865993099</v>
      </c>
      <c r="E64" s="1">
        <v>69</v>
      </c>
      <c r="F64" s="1">
        <v>881</v>
      </c>
      <c r="I64" s="1">
        <v>3</v>
      </c>
      <c r="J64" s="1">
        <v>12706383.133461099</v>
      </c>
      <c r="K64" s="1">
        <v>64</v>
      </c>
      <c r="L64" s="1">
        <v>296</v>
      </c>
      <c r="O64" s="1">
        <v>3</v>
      </c>
      <c r="P64" s="1">
        <v>14574330.8346234</v>
      </c>
      <c r="Q64" s="1">
        <v>69</v>
      </c>
      <c r="R64" s="1">
        <v>46</v>
      </c>
    </row>
    <row r="65" spans="3:18">
      <c r="C65" s="1">
        <v>4</v>
      </c>
      <c r="D65" s="1">
        <v>15869223.474656699</v>
      </c>
      <c r="E65" s="1">
        <v>71</v>
      </c>
      <c r="F65" s="1">
        <v>879</v>
      </c>
      <c r="I65" s="1">
        <v>4</v>
      </c>
      <c r="J65" s="1">
        <v>12837973.2566706</v>
      </c>
      <c r="K65" s="1">
        <v>59</v>
      </c>
      <c r="L65" s="1">
        <v>263</v>
      </c>
      <c r="O65" s="1">
        <v>4</v>
      </c>
      <c r="P65" s="1">
        <v>15995866.8638904</v>
      </c>
      <c r="Q65" s="1">
        <v>64</v>
      </c>
      <c r="R65" s="1">
        <v>146</v>
      </c>
    </row>
    <row r="66" spans="3:18">
      <c r="C66" s="1">
        <v>5</v>
      </c>
      <c r="D66" s="1">
        <v>18240241.840502098</v>
      </c>
      <c r="E66" s="1">
        <v>75</v>
      </c>
      <c r="F66" s="1">
        <v>885</v>
      </c>
      <c r="I66" s="1">
        <v>5</v>
      </c>
      <c r="J66" s="1">
        <v>14022282.672337299</v>
      </c>
      <c r="K66" s="1">
        <v>67</v>
      </c>
      <c r="L66" s="1">
        <v>102</v>
      </c>
      <c r="O66" s="1">
        <v>5</v>
      </c>
      <c r="P66" s="1">
        <v>13231605.680194</v>
      </c>
      <c r="Q66" s="1">
        <v>66</v>
      </c>
      <c r="R66" s="1">
        <v>4</v>
      </c>
    </row>
    <row r="67" spans="3:18">
      <c r="C67" s="1">
        <v>6</v>
      </c>
      <c r="D67" s="1">
        <v>15096581.525084199</v>
      </c>
      <c r="E67" s="1">
        <v>72</v>
      </c>
      <c r="F67" s="1">
        <v>0</v>
      </c>
      <c r="I67" s="1">
        <v>6</v>
      </c>
      <c r="J67" s="1">
        <v>15416891.6301855</v>
      </c>
      <c r="K67" s="1">
        <v>67</v>
      </c>
      <c r="L67" s="1">
        <v>149</v>
      </c>
      <c r="O67" s="1">
        <v>6</v>
      </c>
      <c r="P67" s="1">
        <v>14334334.6244736</v>
      </c>
      <c r="Q67" s="1">
        <v>67</v>
      </c>
      <c r="R67" s="1">
        <v>49</v>
      </c>
    </row>
    <row r="68" spans="3:18">
      <c r="C68" s="1">
        <v>7</v>
      </c>
      <c r="D68" s="1">
        <v>15671876.798151501</v>
      </c>
      <c r="E68" s="1">
        <v>73</v>
      </c>
      <c r="F68" s="1">
        <v>652</v>
      </c>
      <c r="I68" s="1">
        <v>7</v>
      </c>
      <c r="J68" s="1">
        <v>13513292.9711916</v>
      </c>
      <c r="K68" s="1">
        <v>64</v>
      </c>
      <c r="L68" s="1">
        <v>152</v>
      </c>
      <c r="O68" s="1">
        <v>7</v>
      </c>
      <c r="P68" s="1">
        <v>12475210.790085601</v>
      </c>
      <c r="Q68" s="1">
        <v>61</v>
      </c>
      <c r="R68" s="1">
        <v>64</v>
      </c>
    </row>
    <row r="69" spans="3:18">
      <c r="C69" s="1">
        <v>8</v>
      </c>
      <c r="D69" s="1">
        <v>18286143.767836299</v>
      </c>
      <c r="E69" s="1">
        <v>77</v>
      </c>
      <c r="F69" s="1">
        <v>800</v>
      </c>
      <c r="I69" s="1">
        <v>8</v>
      </c>
      <c r="J69" s="1">
        <v>12654785.9159617</v>
      </c>
      <c r="K69" s="1">
        <v>62</v>
      </c>
      <c r="L69" s="1">
        <v>202</v>
      </c>
      <c r="O69" s="1">
        <v>8</v>
      </c>
      <c r="P69" s="1">
        <v>12168028.0044888</v>
      </c>
      <c r="Q69" s="1">
        <v>63</v>
      </c>
      <c r="R69" s="1">
        <v>4</v>
      </c>
    </row>
    <row r="70" spans="3:18">
      <c r="C70" s="1">
        <v>9</v>
      </c>
      <c r="D70" s="1">
        <v>13697464.7884028</v>
      </c>
      <c r="E70" s="1">
        <v>68</v>
      </c>
      <c r="F70" s="1">
        <v>490</v>
      </c>
      <c r="I70" s="1">
        <v>9</v>
      </c>
      <c r="J70" s="1">
        <v>11965663.5238086</v>
      </c>
      <c r="K70" s="1">
        <v>62</v>
      </c>
      <c r="L70" s="1">
        <v>19</v>
      </c>
      <c r="O70" s="1">
        <v>9</v>
      </c>
      <c r="P70" s="1">
        <v>12163251.6945266</v>
      </c>
      <c r="Q70" s="1">
        <v>62</v>
      </c>
      <c r="R70" s="1">
        <v>45</v>
      </c>
    </row>
    <row r="71" spans="3:18">
      <c r="C71" s="1">
        <v>10</v>
      </c>
      <c r="D71" s="1">
        <v>14066609.157679901</v>
      </c>
      <c r="E71" s="1">
        <v>67</v>
      </c>
      <c r="F71" s="1">
        <v>775</v>
      </c>
      <c r="I71" s="1">
        <v>10</v>
      </c>
      <c r="J71" s="1">
        <v>12636348.2942755</v>
      </c>
      <c r="K71" s="1">
        <v>64</v>
      </c>
      <c r="L71" s="1">
        <v>186</v>
      </c>
      <c r="O71" s="1">
        <v>10</v>
      </c>
      <c r="P71" s="1">
        <v>14201267.4290059</v>
      </c>
      <c r="Q71" s="1">
        <v>66</v>
      </c>
      <c r="R71" s="1">
        <v>27</v>
      </c>
    </row>
    <row r="72" spans="3:18">
      <c r="C72" s="1" t="s">
        <v>6</v>
      </c>
      <c r="D72" s="3">
        <f>AVERAGE(D62:D71)</f>
        <v>15542124.475209588</v>
      </c>
      <c r="E72" s="3">
        <f>AVERAGE(E62:E71)</f>
        <v>71.400000000000006</v>
      </c>
      <c r="F72" s="3">
        <f>AVERAGE(F62:F71)</f>
        <v>630.9</v>
      </c>
      <c r="I72" s="1" t="s">
        <v>6</v>
      </c>
      <c r="J72" s="3">
        <f>AVERAGE(J62:J71)</f>
        <v>13029799.804765711</v>
      </c>
      <c r="K72" s="3">
        <f>AVERAGE(K62:K71)</f>
        <v>63</v>
      </c>
      <c r="L72" s="3">
        <f>AVERAGE(L62:L71)</f>
        <v>171.8</v>
      </c>
      <c r="O72" s="1" t="s">
        <v>6</v>
      </c>
      <c r="P72" s="3">
        <f>AVERAGE(P62:P71)</f>
        <v>13330693.004682031</v>
      </c>
      <c r="Q72" s="3">
        <f>AVERAGE(Q62:Q71)</f>
        <v>64.099999999999994</v>
      </c>
      <c r="R72" s="3">
        <f>AVERAGE(R62:R71)</f>
        <v>48.6</v>
      </c>
    </row>
    <row r="73" spans="3:18">
      <c r="C73" s="1" t="s">
        <v>7</v>
      </c>
      <c r="D73" s="3">
        <f>MEDIAN(D62:D71)</f>
        <v>15384229.161617849</v>
      </c>
      <c r="E73" s="3">
        <f>MEDIAN(E62:E71)</f>
        <v>71</v>
      </c>
      <c r="F73" s="3">
        <f>MEDIAN(F62:F71)</f>
        <v>787.5</v>
      </c>
      <c r="I73" s="1" t="s">
        <v>7</v>
      </c>
      <c r="J73" s="3">
        <f>MEDIAN(J62:J71)</f>
        <v>12680584.5247114</v>
      </c>
      <c r="K73" s="3">
        <f>MEDIAN(K62:K71)</f>
        <v>63</v>
      </c>
      <c r="L73" s="3">
        <f>MEDIAN(L62:L71)</f>
        <v>169</v>
      </c>
      <c r="O73" s="1" t="s">
        <v>7</v>
      </c>
      <c r="P73" s="3">
        <f>MEDIAN(P62:P71)</f>
        <v>12853408.2351398</v>
      </c>
      <c r="Q73" s="3">
        <f>MEDIAN(Q62:Q71)</f>
        <v>63.5</v>
      </c>
      <c r="R73" s="3">
        <f>MEDIAN(R62:R71)</f>
        <v>47.5</v>
      </c>
    </row>
    <row r="74" spans="3:18">
      <c r="C74" s="1" t="s">
        <v>8</v>
      </c>
      <c r="D74" s="3">
        <f>STDEV(D62:D71)</f>
        <v>1689667.323339157</v>
      </c>
      <c r="E74" s="3">
        <f>STDEV(E62:E71)</f>
        <v>3.0623157540948931</v>
      </c>
      <c r="F74" s="3">
        <f>STDEV(F62:F71)</f>
        <v>357.83684985075405</v>
      </c>
      <c r="I74" s="1" t="s">
        <v>8</v>
      </c>
      <c r="J74" s="3">
        <f>STDEV(J62:J71)</f>
        <v>1034804.5733640518</v>
      </c>
      <c r="K74" s="3">
        <f>STDEV(K62:K71)</f>
        <v>2.7888667551135851</v>
      </c>
      <c r="L74" s="3">
        <f>STDEV(L62:L71)</f>
        <v>80.503692116849166</v>
      </c>
      <c r="O74" s="1" t="s">
        <v>8</v>
      </c>
      <c r="P74" s="3">
        <f>STDEV(P62:P71)</f>
        <v>1382294.4460673528</v>
      </c>
      <c r="Q74" s="3">
        <f>STDEV(Q62:Q71)</f>
        <v>2.8460498941515415</v>
      </c>
      <c r="R74" s="3">
        <f>STDEV(R62:R71)</f>
        <v>39.716215552061072</v>
      </c>
    </row>
    <row r="75" spans="3:18">
      <c r="C75" s="4" t="s">
        <v>9</v>
      </c>
      <c r="D75" s="1">
        <f>MIN(D62:D71)</f>
        <v>13517770.865993099</v>
      </c>
      <c r="E75" s="1">
        <f t="shared" ref="E75:F75" si="8">MIN(E62:E71)</f>
        <v>67</v>
      </c>
      <c r="F75" s="1">
        <f t="shared" si="8"/>
        <v>0</v>
      </c>
      <c r="I75" s="4" t="s">
        <v>9</v>
      </c>
      <c r="J75" s="1">
        <f>MIN(J62:J71)</f>
        <v>11965663.5238086</v>
      </c>
      <c r="K75" s="1">
        <f t="shared" ref="K75:L75" si="9">MIN(K62:K71)</f>
        <v>59</v>
      </c>
      <c r="L75" s="1">
        <f t="shared" si="9"/>
        <v>19</v>
      </c>
      <c r="O75" s="4" t="s">
        <v>9</v>
      </c>
      <c r="P75" s="1">
        <f>MIN(P62:P71)</f>
        <v>11761829.684923301</v>
      </c>
      <c r="Q75" s="1">
        <f t="shared" ref="Q75:R75" si="10">MIN(Q62:Q71)</f>
        <v>60</v>
      </c>
      <c r="R75" s="1">
        <f t="shared" si="10"/>
        <v>4</v>
      </c>
    </row>
    <row r="76" spans="3:18">
      <c r="C76" s="4" t="s">
        <v>10</v>
      </c>
      <c r="D76" s="1">
        <f>MAX(D62:D71)</f>
        <v>18286143.767836299</v>
      </c>
      <c r="E76" s="1">
        <f t="shared" ref="E76:F76" si="11">MAX(E62:E71)</f>
        <v>77</v>
      </c>
      <c r="F76" s="1">
        <f t="shared" si="11"/>
        <v>946</v>
      </c>
      <c r="I76" s="4" t="s">
        <v>10</v>
      </c>
      <c r="J76" s="1">
        <f>MAX(J62:J71)</f>
        <v>15416891.6301855</v>
      </c>
      <c r="K76" s="1">
        <f t="shared" ref="K76:L76" si="12">MAX(K62:K71)</f>
        <v>67</v>
      </c>
      <c r="L76" s="1">
        <f t="shared" si="12"/>
        <v>296</v>
      </c>
      <c r="O76" s="4" t="s">
        <v>10</v>
      </c>
      <c r="P76" s="1">
        <f>MAX(P62:P71)</f>
        <v>15995866.8638904</v>
      </c>
      <c r="Q76" s="1">
        <f t="shared" ref="Q76:R76" si="13">MAX(Q62:Q71)</f>
        <v>69</v>
      </c>
      <c r="R76" s="1">
        <f t="shared" si="13"/>
        <v>146</v>
      </c>
    </row>
    <row r="81" spans="3:13">
      <c r="C81" s="5" t="s">
        <v>11</v>
      </c>
    </row>
    <row r="82" spans="3:13">
      <c r="C82">
        <v>20</v>
      </c>
    </row>
    <row r="83" spans="3:13">
      <c r="C83" s="6">
        <v>0</v>
      </c>
    </row>
    <row r="86" spans="3:13">
      <c r="C86" s="1" t="s">
        <v>0</v>
      </c>
      <c r="D86" s="2" t="s">
        <v>20</v>
      </c>
      <c r="E86" s="1" t="s">
        <v>1</v>
      </c>
      <c r="F86" s="8">
        <v>298653</v>
      </c>
    </row>
    <row r="87" spans="3:13">
      <c r="C87" s="1" t="s">
        <v>2</v>
      </c>
      <c r="D87" s="1" t="s">
        <v>3</v>
      </c>
      <c r="E87" s="1" t="s">
        <v>4</v>
      </c>
      <c r="F87" s="1" t="s">
        <v>5</v>
      </c>
    </row>
    <row r="88" spans="3:13">
      <c r="C88" s="1">
        <v>1</v>
      </c>
      <c r="D88" s="1">
        <v>14069943.233214</v>
      </c>
      <c r="E88" s="1">
        <v>67</v>
      </c>
      <c r="F88" s="1">
        <v>4</v>
      </c>
    </row>
    <row r="89" spans="3:13">
      <c r="C89" s="1">
        <v>2</v>
      </c>
      <c r="D89" s="1">
        <v>18160040.0468679</v>
      </c>
      <c r="E89" s="1">
        <v>76</v>
      </c>
      <c r="F89" s="1">
        <v>2</v>
      </c>
    </row>
    <row r="90" spans="3:13">
      <c r="C90" s="1">
        <v>3</v>
      </c>
      <c r="D90" s="1">
        <v>14065005.264170799</v>
      </c>
      <c r="E90" s="1">
        <v>70</v>
      </c>
      <c r="F90" s="1">
        <v>0</v>
      </c>
      <c r="J90">
        <v>0</v>
      </c>
      <c r="K90">
        <v>5</v>
      </c>
      <c r="L90">
        <v>30</v>
      </c>
      <c r="M90">
        <v>50</v>
      </c>
    </row>
    <row r="91" spans="3:13">
      <c r="C91" s="1">
        <v>4</v>
      </c>
      <c r="D91" s="1">
        <v>19519483.136043798</v>
      </c>
      <c r="E91" s="1">
        <v>78</v>
      </c>
      <c r="F91" s="1">
        <v>21</v>
      </c>
      <c r="J91">
        <v>16014749.585397717</v>
      </c>
      <c r="K91">
        <v>13802699.99261314</v>
      </c>
      <c r="L91">
        <v>13270131.230476528</v>
      </c>
      <c r="M91">
        <v>12381991.551667061</v>
      </c>
    </row>
    <row r="92" spans="3:13">
      <c r="C92" s="1">
        <v>5</v>
      </c>
      <c r="D92" s="1">
        <v>14067023.502597</v>
      </c>
      <c r="E92" s="1">
        <v>70</v>
      </c>
      <c r="F92" s="1">
        <v>21</v>
      </c>
      <c r="J92">
        <v>16014749.585397717</v>
      </c>
      <c r="K92">
        <v>12706107.469741721</v>
      </c>
      <c r="L92">
        <v>13672409.40681782</v>
      </c>
      <c r="M92">
        <v>15252054.737728661</v>
      </c>
    </row>
    <row r="93" spans="3:13">
      <c r="C93" s="1">
        <v>6</v>
      </c>
      <c r="D93" s="1">
        <v>14033386.796715099</v>
      </c>
      <c r="E93" s="1">
        <v>70</v>
      </c>
      <c r="F93" s="1">
        <v>1</v>
      </c>
    </row>
    <row r="94" spans="3:13">
      <c r="C94" s="1">
        <v>7</v>
      </c>
      <c r="D94" s="1">
        <v>18585510.203186799</v>
      </c>
      <c r="E94" s="1">
        <v>77</v>
      </c>
      <c r="F94" s="1">
        <v>0</v>
      </c>
    </row>
    <row r="95" spans="3:13">
      <c r="C95" s="1">
        <v>8</v>
      </c>
      <c r="D95" s="1">
        <v>19545897.104984902</v>
      </c>
      <c r="E95" s="1">
        <v>78</v>
      </c>
      <c r="F95" s="1">
        <v>0</v>
      </c>
    </row>
    <row r="96" spans="3:13">
      <c r="C96" s="1">
        <v>9</v>
      </c>
      <c r="D96" s="1">
        <v>12806571.901385499</v>
      </c>
      <c r="E96" s="1">
        <v>67</v>
      </c>
      <c r="F96" s="1">
        <v>2</v>
      </c>
    </row>
    <row r="97" spans="3:36">
      <c r="C97" s="1">
        <v>10</v>
      </c>
      <c r="D97" s="1">
        <v>15294634.664811401</v>
      </c>
      <c r="E97" s="1">
        <v>69</v>
      </c>
      <c r="F97" s="1">
        <v>7</v>
      </c>
    </row>
    <row r="98" spans="3:36">
      <c r="C98" s="1" t="s">
        <v>6</v>
      </c>
      <c r="D98" s="3">
        <f>AVERAGE(D88:D97)</f>
        <v>16014749.585397717</v>
      </c>
      <c r="E98" s="3">
        <f>AVERAGE(E88:E97)</f>
        <v>72.2</v>
      </c>
      <c r="F98" s="3">
        <f>AVERAGE(F88:F97)</f>
        <v>5.8</v>
      </c>
    </row>
    <row r="99" spans="3:36">
      <c r="C99" s="1" t="s">
        <v>7</v>
      </c>
      <c r="D99" s="3">
        <f>MEDIAN(D88:D97)</f>
        <v>14682288.9490127</v>
      </c>
      <c r="E99" s="3">
        <f>MEDIAN(E88:E97)</f>
        <v>70</v>
      </c>
      <c r="F99" s="3">
        <f>MEDIAN(F88:F97)</f>
        <v>2</v>
      </c>
    </row>
    <row r="100" spans="3:36">
      <c r="C100" s="1" t="s">
        <v>8</v>
      </c>
      <c r="D100" s="3">
        <f>STDEV(D88:D97)</f>
        <v>2626307.5261002323</v>
      </c>
      <c r="E100" s="3">
        <f>STDEV(E88:E97)</f>
        <v>4.5166359162544856</v>
      </c>
      <c r="F100" s="3">
        <f>STDEV(F88:F97)</f>
        <v>8.297255235585105</v>
      </c>
      <c r="J100">
        <v>0</v>
      </c>
      <c r="K100">
        <v>5</v>
      </c>
      <c r="L100">
        <v>30</v>
      </c>
      <c r="M100">
        <v>50</v>
      </c>
    </row>
    <row r="101" spans="3:36">
      <c r="C101" s="4" t="s">
        <v>9</v>
      </c>
      <c r="D101" s="1">
        <f>MIN(D88:D97)</f>
        <v>12806571.901385499</v>
      </c>
      <c r="E101" s="1">
        <f t="shared" ref="E101:F101" si="14">MIN(E88:E97)</f>
        <v>67</v>
      </c>
      <c r="F101" s="1">
        <f t="shared" si="14"/>
        <v>0</v>
      </c>
      <c r="J101">
        <v>5.8</v>
      </c>
      <c r="K101">
        <v>399.8</v>
      </c>
      <c r="L101">
        <v>899</v>
      </c>
      <c r="M101">
        <v>893.9</v>
      </c>
    </row>
    <row r="102" spans="3:36">
      <c r="C102" s="4" t="s">
        <v>10</v>
      </c>
      <c r="D102" s="1">
        <f>MAX(D88:D97)</f>
        <v>19545897.104984902</v>
      </c>
      <c r="E102" s="1">
        <f t="shared" ref="E102:F102" si="15">MAX(E88:E97)</f>
        <v>78</v>
      </c>
      <c r="F102" s="1">
        <f t="shared" si="15"/>
        <v>21</v>
      </c>
      <c r="J102">
        <v>5.8</v>
      </c>
      <c r="K102">
        <v>768.1</v>
      </c>
      <c r="L102">
        <v>29.2</v>
      </c>
      <c r="M102" s="11">
        <v>6.8</v>
      </c>
    </row>
    <row r="107" spans="3:36">
      <c r="C107" s="5" t="s">
        <v>13</v>
      </c>
    </row>
    <row r="108" spans="3:36">
      <c r="C108" s="6">
        <v>0.05</v>
      </c>
      <c r="I108" s="6">
        <v>0.3</v>
      </c>
      <c r="O108" s="6">
        <v>0.5</v>
      </c>
      <c r="U108" s="6">
        <v>0.4</v>
      </c>
      <c r="AA108" s="6">
        <v>0.45</v>
      </c>
      <c r="AG108" s="6">
        <v>0.55000000000000004</v>
      </c>
    </row>
    <row r="110" spans="3:36">
      <c r="C110" s="7"/>
      <c r="D110" s="7"/>
      <c r="E110" s="7"/>
      <c r="F110" s="7"/>
      <c r="I110" s="7"/>
      <c r="J110" s="7"/>
      <c r="K110" s="7"/>
      <c r="L110" s="7"/>
      <c r="O110" s="7"/>
      <c r="P110" s="7"/>
      <c r="Q110" s="7"/>
      <c r="R110" s="7"/>
      <c r="U110" s="7"/>
      <c r="V110" s="7"/>
      <c r="W110" s="7"/>
      <c r="X110" s="7"/>
      <c r="AA110" s="7"/>
      <c r="AB110" s="7"/>
      <c r="AC110" s="7"/>
      <c r="AD110" s="7"/>
      <c r="AG110" s="7"/>
      <c r="AH110" s="7"/>
      <c r="AI110" s="7"/>
      <c r="AJ110" s="7"/>
    </row>
    <row r="111" spans="3:36">
      <c r="C111" s="1" t="s">
        <v>0</v>
      </c>
      <c r="D111" s="2" t="s">
        <v>28</v>
      </c>
      <c r="E111" s="1" t="s">
        <v>1</v>
      </c>
      <c r="F111" s="8">
        <v>302868</v>
      </c>
      <c r="I111" s="1" t="s">
        <v>0</v>
      </c>
      <c r="J111" s="2" t="s">
        <v>33</v>
      </c>
      <c r="K111" s="1" t="s">
        <v>1</v>
      </c>
      <c r="L111" s="8">
        <v>272339</v>
      </c>
      <c r="O111" s="1" t="s">
        <v>0</v>
      </c>
      <c r="P111" s="2" t="s">
        <v>29</v>
      </c>
      <c r="Q111" s="1" t="s">
        <v>1</v>
      </c>
      <c r="R111" s="8">
        <v>235091</v>
      </c>
      <c r="U111" s="1" t="s">
        <v>0</v>
      </c>
      <c r="V111" s="2" t="s">
        <v>34</v>
      </c>
      <c r="W111" s="1" t="s">
        <v>1</v>
      </c>
      <c r="X111" s="8">
        <v>254900</v>
      </c>
      <c r="AA111" s="1" t="s">
        <v>0</v>
      </c>
      <c r="AB111" s="2" t="s">
        <v>40</v>
      </c>
      <c r="AC111" s="1" t="s">
        <v>1</v>
      </c>
      <c r="AD111" s="8">
        <v>256672</v>
      </c>
      <c r="AG111" s="1" t="s">
        <v>0</v>
      </c>
      <c r="AH111" s="2" t="s">
        <v>41</v>
      </c>
      <c r="AI111" s="1" t="s">
        <v>1</v>
      </c>
      <c r="AJ111" s="8">
        <v>259320</v>
      </c>
    </row>
    <row r="112" spans="3:36">
      <c r="C112" s="1" t="s">
        <v>2</v>
      </c>
      <c r="D112" s="1" t="s">
        <v>3</v>
      </c>
      <c r="E112" s="1" t="s">
        <v>4</v>
      </c>
      <c r="F112" s="1" t="s">
        <v>5</v>
      </c>
      <c r="I112" s="1" t="s">
        <v>2</v>
      </c>
      <c r="J112" s="1" t="s">
        <v>3</v>
      </c>
      <c r="K112" s="1" t="s">
        <v>4</v>
      </c>
      <c r="L112" s="1" t="s">
        <v>5</v>
      </c>
      <c r="O112" s="1" t="s">
        <v>2</v>
      </c>
      <c r="P112" s="1" t="s">
        <v>3</v>
      </c>
      <c r="Q112" s="1" t="s">
        <v>4</v>
      </c>
      <c r="R112" s="1" t="s">
        <v>5</v>
      </c>
      <c r="U112" s="1" t="s">
        <v>2</v>
      </c>
      <c r="V112" s="1" t="s">
        <v>3</v>
      </c>
      <c r="W112" s="1" t="s">
        <v>4</v>
      </c>
      <c r="X112" s="1" t="s">
        <v>5</v>
      </c>
      <c r="AA112" s="1" t="s">
        <v>2</v>
      </c>
      <c r="AB112" s="1" t="s">
        <v>3</v>
      </c>
      <c r="AC112" s="1" t="s">
        <v>4</v>
      </c>
      <c r="AD112" s="1" t="s">
        <v>5</v>
      </c>
      <c r="AG112" s="1" t="s">
        <v>2</v>
      </c>
      <c r="AH112" s="1" t="s">
        <v>3</v>
      </c>
      <c r="AI112" s="1" t="s">
        <v>4</v>
      </c>
      <c r="AJ112" s="1" t="s">
        <v>5</v>
      </c>
    </row>
    <row r="113" spans="3:36">
      <c r="C113" s="1">
        <v>1</v>
      </c>
      <c r="D113" s="1">
        <v>18352280.560141701</v>
      </c>
      <c r="E113" s="1">
        <v>77</v>
      </c>
      <c r="F113" s="1">
        <v>996</v>
      </c>
      <c r="I113" s="1">
        <v>1</v>
      </c>
      <c r="J113" s="1">
        <v>12713128.4539543</v>
      </c>
      <c r="K113" s="1">
        <v>66</v>
      </c>
      <c r="L113" s="1">
        <v>998</v>
      </c>
      <c r="O113" s="1">
        <v>1</v>
      </c>
      <c r="P113" s="1">
        <v>11573203.784775101</v>
      </c>
      <c r="Q113" s="1">
        <v>62</v>
      </c>
      <c r="R113" s="1">
        <v>1000</v>
      </c>
      <c r="U113" s="1">
        <v>1</v>
      </c>
      <c r="V113" s="1">
        <v>12580264.1259283</v>
      </c>
      <c r="W113" s="1">
        <v>67</v>
      </c>
      <c r="X113" s="1">
        <v>989</v>
      </c>
      <c r="AA113" s="1">
        <v>1</v>
      </c>
      <c r="AB113" s="1">
        <v>10270578.957420999</v>
      </c>
      <c r="AC113" s="1">
        <v>59</v>
      </c>
      <c r="AD113" s="1">
        <v>996</v>
      </c>
      <c r="AG113" s="1">
        <v>1</v>
      </c>
      <c r="AH113" s="1">
        <v>10795729.129618701</v>
      </c>
      <c r="AI113" s="1">
        <v>60</v>
      </c>
      <c r="AJ113" s="1">
        <v>883</v>
      </c>
    </row>
    <row r="114" spans="3:36">
      <c r="C114" s="1">
        <v>2</v>
      </c>
      <c r="D114" s="1">
        <v>13027452.3015271</v>
      </c>
      <c r="E114" s="1">
        <v>68</v>
      </c>
      <c r="F114" s="1">
        <v>990</v>
      </c>
      <c r="I114" s="1">
        <v>2</v>
      </c>
      <c r="J114" s="1">
        <v>12537099.7663488</v>
      </c>
      <c r="K114" s="1">
        <v>66</v>
      </c>
      <c r="L114" s="1">
        <v>997</v>
      </c>
      <c r="O114" s="1">
        <v>2</v>
      </c>
      <c r="P114" s="1">
        <v>13309513.667797999</v>
      </c>
      <c r="Q114" s="1">
        <v>69</v>
      </c>
      <c r="R114" s="1">
        <v>998</v>
      </c>
      <c r="U114" s="1">
        <v>2</v>
      </c>
      <c r="V114" s="1">
        <v>11569531.305915199</v>
      </c>
      <c r="W114" s="1">
        <v>64</v>
      </c>
      <c r="X114" s="1">
        <v>943</v>
      </c>
      <c r="AA114" s="1">
        <v>2</v>
      </c>
      <c r="AB114" s="1">
        <v>11822258.258238699</v>
      </c>
      <c r="AC114" s="1">
        <v>62</v>
      </c>
      <c r="AD114" s="1">
        <v>1000</v>
      </c>
      <c r="AG114" s="1">
        <v>2</v>
      </c>
      <c r="AH114" s="1">
        <v>11173602.794016801</v>
      </c>
      <c r="AI114" s="1">
        <v>61</v>
      </c>
      <c r="AJ114" s="1">
        <v>999</v>
      </c>
    </row>
    <row r="115" spans="3:36">
      <c r="C115" s="1">
        <v>3</v>
      </c>
      <c r="D115" s="1">
        <v>13955001.6152514</v>
      </c>
      <c r="E115" s="1">
        <v>70</v>
      </c>
      <c r="F115" s="1">
        <v>0</v>
      </c>
      <c r="I115" s="1">
        <v>3</v>
      </c>
      <c r="J115" s="1">
        <v>15404309.561959401</v>
      </c>
      <c r="K115" s="1">
        <v>72</v>
      </c>
      <c r="L115" s="1">
        <v>999</v>
      </c>
      <c r="O115" s="1">
        <v>3</v>
      </c>
      <c r="P115" s="1">
        <v>11490797.237188701</v>
      </c>
      <c r="Q115" s="1">
        <v>60</v>
      </c>
      <c r="R115" s="1">
        <v>999</v>
      </c>
      <c r="U115" s="1">
        <v>3</v>
      </c>
      <c r="V115" s="1">
        <v>13295828.796731999</v>
      </c>
      <c r="W115" s="1">
        <v>66</v>
      </c>
      <c r="X115" s="1">
        <v>999</v>
      </c>
      <c r="AA115" s="1">
        <v>3</v>
      </c>
      <c r="AB115" s="1">
        <v>11183784.0492141</v>
      </c>
      <c r="AC115" s="1">
        <v>60</v>
      </c>
      <c r="AD115" s="1">
        <v>1000</v>
      </c>
      <c r="AG115" s="1">
        <v>3</v>
      </c>
      <c r="AH115" s="1">
        <v>12502828.7965596</v>
      </c>
      <c r="AI115" s="1">
        <v>62</v>
      </c>
      <c r="AJ115" s="1">
        <v>1000</v>
      </c>
    </row>
    <row r="116" spans="3:36">
      <c r="C116" s="1">
        <v>4</v>
      </c>
      <c r="D116" s="1">
        <v>10239065.054994</v>
      </c>
      <c r="E116" s="1">
        <v>58</v>
      </c>
      <c r="F116" s="1">
        <v>994</v>
      </c>
      <c r="I116" s="1">
        <v>4</v>
      </c>
      <c r="J116" s="1">
        <v>14266649.375388</v>
      </c>
      <c r="K116" s="1">
        <v>68</v>
      </c>
      <c r="L116" s="1">
        <v>1000</v>
      </c>
      <c r="O116" s="1">
        <v>4</v>
      </c>
      <c r="P116" s="1">
        <v>11764415.2276267</v>
      </c>
      <c r="Q116" s="1">
        <v>62</v>
      </c>
      <c r="R116" s="1">
        <v>979</v>
      </c>
      <c r="U116" s="1">
        <v>4</v>
      </c>
      <c r="V116" s="1">
        <v>10086654.204671601</v>
      </c>
      <c r="W116" s="1">
        <v>58</v>
      </c>
      <c r="X116" s="1">
        <v>1000</v>
      </c>
      <c r="AA116" s="1">
        <v>4</v>
      </c>
      <c r="AB116" s="1">
        <v>12399989.1586989</v>
      </c>
      <c r="AC116" s="1">
        <v>65</v>
      </c>
      <c r="AD116" s="1">
        <v>542</v>
      </c>
      <c r="AG116" s="1">
        <v>4</v>
      </c>
      <c r="AH116" s="1">
        <v>13404761.9544455</v>
      </c>
      <c r="AI116" s="1">
        <v>67</v>
      </c>
      <c r="AJ116" s="1">
        <v>998</v>
      </c>
    </row>
    <row r="117" spans="3:36">
      <c r="C117" s="1">
        <v>5</v>
      </c>
      <c r="D117" s="1">
        <v>12864490.779716499</v>
      </c>
      <c r="E117" s="1">
        <v>64</v>
      </c>
      <c r="F117" s="1">
        <v>9</v>
      </c>
      <c r="I117" s="1">
        <v>5</v>
      </c>
      <c r="J117" s="1">
        <v>13133525.500873599</v>
      </c>
      <c r="K117" s="1">
        <v>67</v>
      </c>
      <c r="L117" s="1">
        <v>995</v>
      </c>
      <c r="O117" s="1">
        <v>5</v>
      </c>
      <c r="P117" s="1">
        <v>10946347.8504864</v>
      </c>
      <c r="Q117" s="1">
        <v>59</v>
      </c>
      <c r="R117" s="1">
        <v>1000</v>
      </c>
      <c r="U117" s="1">
        <v>5</v>
      </c>
      <c r="V117" s="1">
        <v>13463760.8063145</v>
      </c>
      <c r="W117" s="1">
        <v>69</v>
      </c>
      <c r="X117" s="1">
        <v>992</v>
      </c>
      <c r="AA117" s="1">
        <v>5</v>
      </c>
      <c r="AB117" s="1">
        <v>14411065.195612799</v>
      </c>
      <c r="AC117" s="1">
        <v>70</v>
      </c>
      <c r="AD117" s="1">
        <v>990</v>
      </c>
      <c r="AG117" s="1">
        <v>5</v>
      </c>
      <c r="AH117" s="1">
        <v>10653597.1582497</v>
      </c>
      <c r="AI117" s="1">
        <v>61</v>
      </c>
      <c r="AJ117" s="1">
        <v>998</v>
      </c>
    </row>
    <row r="118" spans="3:36">
      <c r="C118" s="1">
        <v>6</v>
      </c>
      <c r="D118" s="1">
        <v>15631682.000818601</v>
      </c>
      <c r="E118" s="1">
        <v>73</v>
      </c>
      <c r="F118" s="1">
        <v>0</v>
      </c>
      <c r="I118" s="1">
        <v>6</v>
      </c>
      <c r="J118" s="1">
        <v>12138368.4631427</v>
      </c>
      <c r="K118" s="1">
        <v>66</v>
      </c>
      <c r="L118" s="1">
        <v>1000</v>
      </c>
      <c r="O118" s="1">
        <v>6</v>
      </c>
      <c r="P118" s="1">
        <v>14784485.942696899</v>
      </c>
      <c r="Q118" s="1">
        <v>72</v>
      </c>
      <c r="R118" s="1">
        <v>968</v>
      </c>
      <c r="U118" s="1">
        <v>6</v>
      </c>
      <c r="V118" s="1">
        <v>14468166.8913054</v>
      </c>
      <c r="W118" s="1">
        <v>71</v>
      </c>
      <c r="X118" s="1">
        <v>994</v>
      </c>
      <c r="AA118" s="1">
        <v>6</v>
      </c>
      <c r="AB118" s="1">
        <v>10725173.643389899</v>
      </c>
      <c r="AC118" s="1">
        <v>59</v>
      </c>
      <c r="AD118" s="1">
        <v>981</v>
      </c>
      <c r="AG118" s="1">
        <v>6</v>
      </c>
      <c r="AH118" s="1">
        <v>12274822.0002445</v>
      </c>
      <c r="AI118" s="1">
        <v>66</v>
      </c>
      <c r="AJ118" s="1">
        <v>831</v>
      </c>
    </row>
    <row r="119" spans="3:36">
      <c r="C119" s="1">
        <v>7</v>
      </c>
      <c r="D119" s="1">
        <v>11357321.373137699</v>
      </c>
      <c r="E119" s="1">
        <v>62</v>
      </c>
      <c r="F119" s="1">
        <v>995</v>
      </c>
      <c r="I119" s="1">
        <v>7</v>
      </c>
      <c r="J119" s="1">
        <v>13348287.4219284</v>
      </c>
      <c r="K119" s="1">
        <v>66</v>
      </c>
      <c r="L119" s="1">
        <v>1000</v>
      </c>
      <c r="O119" s="1">
        <v>7</v>
      </c>
      <c r="P119" s="1">
        <v>14061487.9080805</v>
      </c>
      <c r="Q119" s="1">
        <v>70</v>
      </c>
      <c r="R119" s="1">
        <v>0</v>
      </c>
      <c r="U119" s="1">
        <v>7</v>
      </c>
      <c r="V119" s="1">
        <v>10922973.3591491</v>
      </c>
      <c r="W119" s="1">
        <v>59</v>
      </c>
      <c r="X119" s="1">
        <v>996</v>
      </c>
      <c r="AA119" s="1">
        <v>7</v>
      </c>
      <c r="AB119" s="1">
        <v>13755084.682709901</v>
      </c>
      <c r="AC119" s="1">
        <v>64</v>
      </c>
      <c r="AD119" s="1">
        <v>1000</v>
      </c>
      <c r="AG119" s="1">
        <v>7</v>
      </c>
      <c r="AH119" s="1">
        <v>9682201.4447645806</v>
      </c>
      <c r="AI119" s="1">
        <v>57</v>
      </c>
      <c r="AJ119" s="1">
        <v>997</v>
      </c>
    </row>
    <row r="120" spans="3:36">
      <c r="C120" s="1">
        <v>8</v>
      </c>
      <c r="D120" s="1">
        <v>13793021.7514414</v>
      </c>
      <c r="E120" s="1">
        <v>69</v>
      </c>
      <c r="F120" s="1">
        <v>6</v>
      </c>
      <c r="I120" s="1">
        <v>8</v>
      </c>
      <c r="J120" s="1">
        <v>14881497.933283599</v>
      </c>
      <c r="K120" s="1">
        <v>68</v>
      </c>
      <c r="L120" s="1">
        <v>9</v>
      </c>
      <c r="O120" s="1">
        <v>8</v>
      </c>
      <c r="P120" s="1">
        <v>13262136.3881154</v>
      </c>
      <c r="Q120" s="1">
        <v>65</v>
      </c>
      <c r="R120" s="1">
        <v>997</v>
      </c>
      <c r="U120" s="1">
        <v>8</v>
      </c>
      <c r="V120" s="1">
        <v>14000921.753246101</v>
      </c>
      <c r="W120" s="1">
        <v>67</v>
      </c>
      <c r="X120" s="1">
        <v>997</v>
      </c>
      <c r="AA120" s="1">
        <v>8</v>
      </c>
      <c r="AB120" s="1">
        <v>12362247.706767499</v>
      </c>
      <c r="AC120" s="1">
        <v>66</v>
      </c>
      <c r="AD120" s="1">
        <v>995</v>
      </c>
      <c r="AG120" s="1">
        <v>8</v>
      </c>
      <c r="AH120" s="1">
        <v>13717410.588566501</v>
      </c>
      <c r="AI120" s="1">
        <v>69</v>
      </c>
      <c r="AJ120" s="1">
        <v>958</v>
      </c>
    </row>
    <row r="121" spans="3:36">
      <c r="C121" s="1">
        <v>9</v>
      </c>
      <c r="D121" s="1">
        <v>14975519.7849291</v>
      </c>
      <c r="E121" s="1">
        <v>72</v>
      </c>
      <c r="F121" s="1">
        <v>0</v>
      </c>
      <c r="I121" s="1">
        <v>9</v>
      </c>
      <c r="J121" s="1">
        <v>12569970.055448599</v>
      </c>
      <c r="K121" s="1">
        <v>62</v>
      </c>
      <c r="L121" s="1">
        <v>997</v>
      </c>
      <c r="O121" s="1">
        <v>9</v>
      </c>
      <c r="P121" s="1">
        <v>12289660.929091601</v>
      </c>
      <c r="Q121" s="1">
        <v>64</v>
      </c>
      <c r="R121" s="1">
        <v>1000</v>
      </c>
      <c r="U121" s="1">
        <v>9</v>
      </c>
      <c r="V121" s="1">
        <v>11180758.219541799</v>
      </c>
      <c r="W121" s="1">
        <v>60</v>
      </c>
      <c r="X121" s="1">
        <v>992</v>
      </c>
      <c r="AA121" s="1">
        <v>9</v>
      </c>
      <c r="AB121" s="1">
        <v>13529760.107369401</v>
      </c>
      <c r="AC121" s="1">
        <v>66</v>
      </c>
      <c r="AD121" s="1">
        <v>998</v>
      </c>
      <c r="AG121" s="1">
        <v>9</v>
      </c>
      <c r="AH121" s="1">
        <v>11933732.001032099</v>
      </c>
      <c r="AI121" s="1">
        <v>63</v>
      </c>
      <c r="AJ121" s="1">
        <v>4</v>
      </c>
    </row>
    <row r="122" spans="3:36">
      <c r="C122" s="1">
        <v>10</v>
      </c>
      <c r="D122" s="1">
        <v>13831164.7041739</v>
      </c>
      <c r="E122" s="1">
        <v>67</v>
      </c>
      <c r="F122" s="1">
        <v>8</v>
      </c>
      <c r="I122" s="1">
        <v>10</v>
      </c>
      <c r="J122" s="1">
        <v>11708475.7724379</v>
      </c>
      <c r="K122" s="1">
        <v>62</v>
      </c>
      <c r="L122" s="1">
        <v>995</v>
      </c>
      <c r="O122" s="1">
        <v>10</v>
      </c>
      <c r="P122" s="1">
        <v>10337866.580811299</v>
      </c>
      <c r="Q122" s="1">
        <v>59</v>
      </c>
      <c r="R122" s="1">
        <v>998</v>
      </c>
      <c r="U122" s="1">
        <v>10</v>
      </c>
      <c r="V122" s="1">
        <v>16813674.255718</v>
      </c>
      <c r="W122" s="1">
        <v>72</v>
      </c>
      <c r="X122" s="1">
        <v>1000</v>
      </c>
      <c r="AA122" s="1">
        <v>10</v>
      </c>
      <c r="AB122" s="1">
        <v>12505542.475449299</v>
      </c>
      <c r="AC122" s="1">
        <v>66</v>
      </c>
      <c r="AD122" s="1">
        <v>996</v>
      </c>
      <c r="AG122" s="1">
        <v>10</v>
      </c>
      <c r="AH122" s="1">
        <v>13947471.019381</v>
      </c>
      <c r="AI122" s="1">
        <v>70</v>
      </c>
      <c r="AJ122" s="1">
        <v>1</v>
      </c>
    </row>
    <row r="123" spans="3:36">
      <c r="C123" s="1" t="s">
        <v>6</v>
      </c>
      <c r="D123" s="3">
        <f>AVERAGE(D113:D122)</f>
        <v>13802699.99261314</v>
      </c>
      <c r="E123" s="3">
        <f>AVERAGE(E113:E122)</f>
        <v>68</v>
      </c>
      <c r="F123" s="3">
        <f>AVERAGE(F113:F122)</f>
        <v>399.8</v>
      </c>
      <c r="I123" s="1" t="s">
        <v>6</v>
      </c>
      <c r="J123" s="3">
        <f>AVERAGE(J113:J122)</f>
        <v>13270131.230476528</v>
      </c>
      <c r="K123" s="3">
        <f>AVERAGE(K113:K122)</f>
        <v>66.3</v>
      </c>
      <c r="L123" s="3">
        <f>AVERAGE(L113:L122)</f>
        <v>899</v>
      </c>
      <c r="O123" s="1" t="s">
        <v>6</v>
      </c>
      <c r="P123" s="3">
        <f>AVERAGE(P113:P122)</f>
        <v>12381991.551667061</v>
      </c>
      <c r="Q123" s="3">
        <f>AVERAGE(Q113:Q122)</f>
        <v>64.2</v>
      </c>
      <c r="R123" s="3">
        <f>AVERAGE(R113:R122)</f>
        <v>893.9</v>
      </c>
      <c r="U123" s="1" t="s">
        <v>6</v>
      </c>
      <c r="V123" s="3">
        <f>AVERAGE(V113:V122)</f>
        <v>12838253.371852199</v>
      </c>
      <c r="W123" s="3">
        <f>AVERAGE(W113:W122)</f>
        <v>65.3</v>
      </c>
      <c r="X123" s="3">
        <f>AVERAGE(X113:X122)</f>
        <v>990.2</v>
      </c>
      <c r="AA123" s="1" t="s">
        <v>6</v>
      </c>
      <c r="AB123" s="3">
        <f>AVERAGE(AB113:AB122)</f>
        <v>12296548.423487151</v>
      </c>
      <c r="AC123" s="3">
        <f>AVERAGE(AC113:AC122)</f>
        <v>63.7</v>
      </c>
      <c r="AD123" s="3">
        <f>AVERAGE(AD113:AD122)</f>
        <v>949.8</v>
      </c>
      <c r="AG123" s="1" t="s">
        <v>6</v>
      </c>
      <c r="AH123" s="3">
        <f>AVERAGE(AH113:AH122)</f>
        <v>12008615.688687898</v>
      </c>
      <c r="AI123" s="3">
        <f>AVERAGE(AI113:AI122)</f>
        <v>63.6</v>
      </c>
      <c r="AJ123" s="3">
        <f>AVERAGE(AJ113:AJ122)</f>
        <v>766.9</v>
      </c>
    </row>
    <row r="124" spans="3:36">
      <c r="C124" s="1" t="s">
        <v>7</v>
      </c>
      <c r="D124" s="3">
        <f>MEDIAN(D113:D122)</f>
        <v>13812093.22780765</v>
      </c>
      <c r="E124" s="3">
        <f>MEDIAN(E113:E122)</f>
        <v>68.5</v>
      </c>
      <c r="F124" s="3">
        <f>MEDIAN(F113:F122)</f>
        <v>8.5</v>
      </c>
      <c r="I124" s="1" t="s">
        <v>7</v>
      </c>
      <c r="J124" s="3">
        <f>MEDIAN(J113:J122)</f>
        <v>12923326.977413949</v>
      </c>
      <c r="K124" s="3">
        <f>MEDIAN(K113:K122)</f>
        <v>66</v>
      </c>
      <c r="L124" s="3">
        <f>MEDIAN(L113:L122)</f>
        <v>997.5</v>
      </c>
      <c r="O124" s="1" t="s">
        <v>7</v>
      </c>
      <c r="P124" s="3">
        <f>MEDIAN(P113:P122)</f>
        <v>12027038.078359149</v>
      </c>
      <c r="Q124" s="3">
        <f>MEDIAN(Q113:Q122)</f>
        <v>63</v>
      </c>
      <c r="R124" s="3">
        <f>MEDIAN(R113:R122)</f>
        <v>998</v>
      </c>
      <c r="U124" s="1" t="s">
        <v>7</v>
      </c>
      <c r="V124" s="3">
        <f>MEDIAN(V113:V122)</f>
        <v>12938046.461330149</v>
      </c>
      <c r="W124" s="3">
        <f>MEDIAN(W113:W122)</f>
        <v>66.5</v>
      </c>
      <c r="X124" s="3">
        <f>MEDIAN(X113:X122)</f>
        <v>995</v>
      </c>
      <c r="AA124" s="1" t="s">
        <v>7</v>
      </c>
      <c r="AB124" s="3">
        <f>MEDIAN(AB113:AB122)</f>
        <v>12381118.4327332</v>
      </c>
      <c r="AC124" s="3">
        <f>MEDIAN(AC113:AC122)</f>
        <v>64.5</v>
      </c>
      <c r="AD124" s="3">
        <f>MEDIAN(AD113:AD122)</f>
        <v>996</v>
      </c>
      <c r="AG124" s="1" t="s">
        <v>7</v>
      </c>
      <c r="AH124" s="3">
        <f>MEDIAN(AH113:AH122)</f>
        <v>12104277.000638299</v>
      </c>
      <c r="AI124" s="3">
        <f>MEDIAN(AI113:AI122)</f>
        <v>62.5</v>
      </c>
      <c r="AJ124" s="3">
        <f>MEDIAN(AJ113:AJ122)</f>
        <v>977.5</v>
      </c>
    </row>
    <row r="125" spans="3:36">
      <c r="C125" s="1" t="s">
        <v>8</v>
      </c>
      <c r="D125" s="3">
        <f>STDEV(D113:D122)</f>
        <v>2251026.4462472755</v>
      </c>
      <c r="E125" s="3">
        <f>STDEV(E113:E122)</f>
        <v>5.5777335102271701</v>
      </c>
      <c r="F125" s="3">
        <f>STDEV(F113:F122)</f>
        <v>511.20311249269821</v>
      </c>
      <c r="I125" s="1" t="s">
        <v>8</v>
      </c>
      <c r="J125" s="3">
        <f>STDEV(J113:J122)</f>
        <v>1212275.4249235848</v>
      </c>
      <c r="K125" s="3">
        <f>STDEV(K113:K122)</f>
        <v>2.9078437983419185</v>
      </c>
      <c r="L125" s="3">
        <f>STDEV(L113:L122)</f>
        <v>312.71996702765523</v>
      </c>
      <c r="O125" s="1" t="s">
        <v>8</v>
      </c>
      <c r="P125" s="3">
        <f>STDEV(P113:P122)</f>
        <v>1426162.2811783787</v>
      </c>
      <c r="Q125" s="3">
        <f>STDEV(Q113:Q122)</f>
        <v>4.7093288033198295</v>
      </c>
      <c r="R125" s="3">
        <f>STDEV(R113:R122)</f>
        <v>314.2735715547488</v>
      </c>
      <c r="U125" s="1" t="s">
        <v>8</v>
      </c>
      <c r="V125" s="3">
        <f>STDEV(V113:V122)</f>
        <v>2002113.3746706739</v>
      </c>
      <c r="W125" s="3">
        <f>STDEV(W113:W122)</f>
        <v>4.9452558635075254</v>
      </c>
      <c r="X125" s="3">
        <f>STDEV(X113:X122)</f>
        <v>16.995424220784969</v>
      </c>
      <c r="AA125" s="1" t="s">
        <v>8</v>
      </c>
      <c r="AB125" s="3">
        <f>STDEV(AB113:AB122)</f>
        <v>1342261.0212321472</v>
      </c>
      <c r="AC125" s="3">
        <f>STDEV(AC113:AC122)</f>
        <v>3.622460796505909</v>
      </c>
      <c r="AD125" s="3">
        <f>STDEV(AD113:AD122)</f>
        <v>143.40525327430171</v>
      </c>
      <c r="AG125" s="1" t="s">
        <v>8</v>
      </c>
      <c r="AH125" s="3">
        <f>STDEV(AH113:AH122)</f>
        <v>1428507.5021456154</v>
      </c>
      <c r="AI125" s="3">
        <f>STDEV(AI113:AI122)</f>
        <v>4.221637386396683</v>
      </c>
      <c r="AJ125" s="3">
        <f>STDEV(AJ113:AJ122)</f>
        <v>406.97978382770373</v>
      </c>
    </row>
    <row r="126" spans="3:36">
      <c r="C126" s="4" t="s">
        <v>9</v>
      </c>
      <c r="D126" s="1">
        <f>MIN(D113:D122)</f>
        <v>10239065.054994</v>
      </c>
      <c r="E126" s="1">
        <f t="shared" ref="E126:F126" si="16">MIN(E113:E122)</f>
        <v>58</v>
      </c>
      <c r="F126" s="1">
        <f t="shared" si="16"/>
        <v>0</v>
      </c>
      <c r="I126" s="4" t="s">
        <v>9</v>
      </c>
      <c r="J126" s="1">
        <f>MIN(J113:J122)</f>
        <v>11708475.7724379</v>
      </c>
      <c r="K126" s="1">
        <f t="shared" ref="K126:L126" si="17">MIN(K113:K122)</f>
        <v>62</v>
      </c>
      <c r="L126" s="1">
        <f t="shared" si="17"/>
        <v>9</v>
      </c>
      <c r="O126" s="4" t="s">
        <v>9</v>
      </c>
      <c r="P126" s="1">
        <f>MIN(P113:P122)</f>
        <v>10337866.580811299</v>
      </c>
      <c r="Q126" s="1">
        <f t="shared" ref="Q126:R126" si="18">MIN(Q113:Q122)</f>
        <v>59</v>
      </c>
      <c r="R126" s="1">
        <f t="shared" si="18"/>
        <v>0</v>
      </c>
      <c r="U126" s="4" t="s">
        <v>9</v>
      </c>
      <c r="V126" s="1">
        <f>MIN(V113:V122)</f>
        <v>10086654.204671601</v>
      </c>
      <c r="W126" s="1">
        <f t="shared" ref="W126:X126" si="19">MIN(W113:W122)</f>
        <v>58</v>
      </c>
      <c r="X126" s="1">
        <f t="shared" si="19"/>
        <v>943</v>
      </c>
      <c r="AA126" s="4" t="s">
        <v>9</v>
      </c>
      <c r="AB126" s="1">
        <f>MIN(AB113:AB122)</f>
        <v>10270578.957420999</v>
      </c>
      <c r="AC126" s="1">
        <f t="shared" ref="AC126:AD126" si="20">MIN(AC113:AC122)</f>
        <v>59</v>
      </c>
      <c r="AD126" s="1">
        <f t="shared" si="20"/>
        <v>542</v>
      </c>
      <c r="AG126" s="4" t="s">
        <v>9</v>
      </c>
      <c r="AH126" s="1">
        <f>MIN(AH113:AH122)</f>
        <v>9682201.4447645806</v>
      </c>
      <c r="AI126" s="1">
        <f t="shared" ref="AI126:AJ126" si="21">MIN(AI113:AI122)</f>
        <v>57</v>
      </c>
      <c r="AJ126" s="1">
        <f t="shared" si="21"/>
        <v>1</v>
      </c>
    </row>
    <row r="127" spans="3:36">
      <c r="C127" s="4" t="s">
        <v>10</v>
      </c>
      <c r="D127" s="1">
        <f>MAX(D113:D122)</f>
        <v>18352280.560141701</v>
      </c>
      <c r="E127" s="1">
        <f t="shared" ref="E127:F127" si="22">MAX(E113:E122)</f>
        <v>77</v>
      </c>
      <c r="F127" s="1">
        <f t="shared" si="22"/>
        <v>996</v>
      </c>
      <c r="I127" s="4" t="s">
        <v>10</v>
      </c>
      <c r="J127" s="1">
        <f>MAX(J113:J122)</f>
        <v>15404309.561959401</v>
      </c>
      <c r="K127" s="1">
        <f t="shared" ref="K127:L127" si="23">MAX(K113:K122)</f>
        <v>72</v>
      </c>
      <c r="L127" s="1">
        <f t="shared" si="23"/>
        <v>1000</v>
      </c>
      <c r="O127" s="4" t="s">
        <v>10</v>
      </c>
      <c r="P127" s="1">
        <f>MAX(P113:P122)</f>
        <v>14784485.942696899</v>
      </c>
      <c r="Q127" s="1">
        <f t="shared" ref="Q127:R127" si="24">MAX(Q113:Q122)</f>
        <v>72</v>
      </c>
      <c r="R127" s="1">
        <f t="shared" si="24"/>
        <v>1000</v>
      </c>
      <c r="U127" s="4" t="s">
        <v>10</v>
      </c>
      <c r="V127" s="1">
        <f>MAX(V113:V122)</f>
        <v>16813674.255718</v>
      </c>
      <c r="W127" s="1">
        <f t="shared" ref="W127:X127" si="25">MAX(W113:W122)</f>
        <v>72</v>
      </c>
      <c r="X127" s="1">
        <f t="shared" si="25"/>
        <v>1000</v>
      </c>
      <c r="AA127" s="4" t="s">
        <v>10</v>
      </c>
      <c r="AB127" s="1">
        <f>MAX(AB113:AB122)</f>
        <v>14411065.195612799</v>
      </c>
      <c r="AC127" s="1">
        <f t="shared" ref="AC127:AD127" si="26">MAX(AC113:AC122)</f>
        <v>70</v>
      </c>
      <c r="AD127" s="1">
        <f t="shared" si="26"/>
        <v>1000</v>
      </c>
      <c r="AG127" s="4" t="s">
        <v>10</v>
      </c>
      <c r="AH127" s="1">
        <f>MAX(AH113:AH122)</f>
        <v>13947471.019381</v>
      </c>
      <c r="AI127" s="1">
        <f t="shared" ref="AI127:AJ127" si="27">MAX(AI113:AI122)</f>
        <v>70</v>
      </c>
      <c r="AJ127" s="1">
        <f t="shared" si="27"/>
        <v>1000</v>
      </c>
    </row>
    <row r="132" spans="3:36">
      <c r="C132" s="5" t="s">
        <v>14</v>
      </c>
    </row>
    <row r="133" spans="3:36">
      <c r="C133" s="6">
        <v>0.05</v>
      </c>
      <c r="I133" s="6">
        <v>0.3</v>
      </c>
      <c r="O133" s="6">
        <v>0.5</v>
      </c>
      <c r="U133" s="6">
        <v>0.02</v>
      </c>
      <c r="AA133" s="6">
        <v>0.15</v>
      </c>
      <c r="AG133" s="6">
        <v>0.1</v>
      </c>
    </row>
    <row r="135" spans="3:36">
      <c r="C135" s="7"/>
      <c r="D135" s="7"/>
      <c r="E135" s="7"/>
      <c r="F135" s="7"/>
      <c r="I135" s="7"/>
      <c r="J135" s="7"/>
      <c r="K135" s="7"/>
      <c r="L135" s="7"/>
      <c r="O135" s="7"/>
      <c r="P135" s="7"/>
      <c r="Q135" s="7"/>
      <c r="R135" s="7"/>
      <c r="U135" s="7"/>
      <c r="V135" s="7"/>
      <c r="W135" s="7"/>
      <c r="X135" s="7"/>
      <c r="AA135" s="7"/>
      <c r="AB135" s="7"/>
      <c r="AC135" s="7"/>
      <c r="AD135" s="7"/>
      <c r="AG135" s="7"/>
      <c r="AH135" s="7"/>
      <c r="AI135" s="7"/>
      <c r="AJ135" s="7"/>
    </row>
    <row r="136" spans="3:36">
      <c r="C136" s="1" t="s">
        <v>0</v>
      </c>
      <c r="D136" s="2" t="s">
        <v>30</v>
      </c>
      <c r="E136" s="1" t="s">
        <v>1</v>
      </c>
      <c r="F136" s="8">
        <v>247087</v>
      </c>
      <c r="I136" s="1" t="s">
        <v>0</v>
      </c>
      <c r="J136" s="2" t="s">
        <v>31</v>
      </c>
      <c r="K136" s="1" t="s">
        <v>1</v>
      </c>
      <c r="L136" s="8">
        <v>294479</v>
      </c>
      <c r="O136" s="1" t="s">
        <v>0</v>
      </c>
      <c r="P136" s="2" t="s">
        <v>32</v>
      </c>
      <c r="Q136" s="1" t="s">
        <v>1</v>
      </c>
      <c r="R136" s="8">
        <v>395487</v>
      </c>
      <c r="U136" s="1" t="s">
        <v>0</v>
      </c>
      <c r="V136" s="2" t="s">
        <v>39</v>
      </c>
      <c r="W136" s="1" t="s">
        <v>1</v>
      </c>
      <c r="X136" s="8">
        <v>261223</v>
      </c>
      <c r="AA136" s="1" t="s">
        <v>0</v>
      </c>
      <c r="AB136" s="2" t="s">
        <v>41</v>
      </c>
      <c r="AC136" s="1" t="s">
        <v>1</v>
      </c>
      <c r="AD136" s="8">
        <v>229109</v>
      </c>
      <c r="AG136" s="1" t="s">
        <v>0</v>
      </c>
      <c r="AH136" s="2" t="s">
        <v>44</v>
      </c>
      <c r="AI136" s="1" t="s">
        <v>1</v>
      </c>
      <c r="AJ136" s="8">
        <v>243263</v>
      </c>
    </row>
    <row r="137" spans="3:36">
      <c r="C137" s="1" t="s">
        <v>2</v>
      </c>
      <c r="D137" s="1" t="s">
        <v>3</v>
      </c>
      <c r="E137" s="1" t="s">
        <v>4</v>
      </c>
      <c r="F137" s="1" t="s">
        <v>5</v>
      </c>
      <c r="I137" s="1" t="s">
        <v>2</v>
      </c>
      <c r="J137" s="1" t="s">
        <v>3</v>
      </c>
      <c r="K137" s="1" t="s">
        <v>4</v>
      </c>
      <c r="L137" s="1" t="s">
        <v>5</v>
      </c>
      <c r="O137" s="1" t="s">
        <v>2</v>
      </c>
      <c r="P137" s="1" t="s">
        <v>3</v>
      </c>
      <c r="Q137" s="1" t="s">
        <v>4</v>
      </c>
      <c r="R137" s="1" t="s">
        <v>5</v>
      </c>
      <c r="U137" s="1" t="s">
        <v>2</v>
      </c>
      <c r="V137" s="1" t="s">
        <v>3</v>
      </c>
      <c r="W137" s="1" t="s">
        <v>4</v>
      </c>
      <c r="X137" s="1" t="s">
        <v>5</v>
      </c>
      <c r="AA137" s="1" t="s">
        <v>2</v>
      </c>
      <c r="AB137" s="1" t="s">
        <v>3</v>
      </c>
      <c r="AC137" s="1" t="s">
        <v>4</v>
      </c>
      <c r="AD137" s="1" t="s">
        <v>5</v>
      </c>
      <c r="AG137" s="1" t="s">
        <v>2</v>
      </c>
      <c r="AH137" s="1" t="s">
        <v>3</v>
      </c>
      <c r="AI137" s="1" t="s">
        <v>4</v>
      </c>
      <c r="AJ137" s="1" t="s">
        <v>5</v>
      </c>
    </row>
    <row r="138" spans="3:36">
      <c r="C138" s="1">
        <v>1</v>
      </c>
      <c r="D138" s="1">
        <v>10870589.9215944</v>
      </c>
      <c r="E138" s="1">
        <v>59</v>
      </c>
      <c r="F138" s="1">
        <v>951</v>
      </c>
      <c r="I138" s="1">
        <v>1</v>
      </c>
      <c r="J138" s="1">
        <v>13528972.154284401</v>
      </c>
      <c r="K138" s="1">
        <v>64</v>
      </c>
      <c r="L138" s="1">
        <v>125</v>
      </c>
      <c r="O138" s="1">
        <v>1</v>
      </c>
      <c r="P138" s="1">
        <v>17707217.070710499</v>
      </c>
      <c r="Q138" s="1">
        <v>74</v>
      </c>
      <c r="R138" s="1">
        <v>12</v>
      </c>
      <c r="U138" s="1">
        <v>1</v>
      </c>
      <c r="V138" s="1">
        <v>14265648.966502501</v>
      </c>
      <c r="W138" s="1">
        <v>70</v>
      </c>
      <c r="X138" s="1">
        <v>777</v>
      </c>
      <c r="AA138" s="1">
        <v>1</v>
      </c>
      <c r="AB138" s="1">
        <v>11400023.291571699</v>
      </c>
      <c r="AC138" s="1">
        <v>62</v>
      </c>
      <c r="AD138" s="1">
        <v>5</v>
      </c>
      <c r="AG138" s="1">
        <v>1</v>
      </c>
      <c r="AH138" s="1">
        <v>12081677.686297899</v>
      </c>
      <c r="AI138" s="1">
        <v>62</v>
      </c>
      <c r="AJ138" s="1">
        <v>993</v>
      </c>
    </row>
    <row r="139" spans="3:36">
      <c r="C139" s="1">
        <v>2</v>
      </c>
      <c r="D139" s="1">
        <v>13499471.091073399</v>
      </c>
      <c r="E139" s="1">
        <v>65</v>
      </c>
      <c r="F139" s="1">
        <v>984</v>
      </c>
      <c r="I139" s="1">
        <v>2</v>
      </c>
      <c r="J139" s="1">
        <v>12060528.7563591</v>
      </c>
      <c r="K139" s="1">
        <v>63</v>
      </c>
      <c r="L139" s="1">
        <v>30</v>
      </c>
      <c r="O139" s="1">
        <v>2</v>
      </c>
      <c r="P139" s="1">
        <v>14100994.7422371</v>
      </c>
      <c r="Q139" s="1">
        <v>70</v>
      </c>
      <c r="R139" s="1">
        <v>0</v>
      </c>
      <c r="U139" s="1">
        <v>2</v>
      </c>
      <c r="V139" s="1">
        <v>12142169.490325101</v>
      </c>
      <c r="W139" s="1">
        <v>65</v>
      </c>
      <c r="X139" s="1">
        <v>1</v>
      </c>
      <c r="AA139" s="1">
        <v>2</v>
      </c>
      <c r="AB139" s="1">
        <v>13357949.284962701</v>
      </c>
      <c r="AC139" s="1">
        <v>67</v>
      </c>
      <c r="AD139" s="1">
        <v>8</v>
      </c>
      <c r="AG139" s="1">
        <v>2</v>
      </c>
      <c r="AH139" s="1">
        <v>11760699.779524</v>
      </c>
      <c r="AI139" s="1">
        <v>63</v>
      </c>
      <c r="AJ139" s="1">
        <v>35</v>
      </c>
    </row>
    <row r="140" spans="3:36">
      <c r="C140" s="1">
        <v>3</v>
      </c>
      <c r="D140" s="1">
        <v>15746382.2075442</v>
      </c>
      <c r="E140" s="1">
        <v>71</v>
      </c>
      <c r="F140" s="1">
        <v>5</v>
      </c>
      <c r="I140" s="1">
        <v>3</v>
      </c>
      <c r="J140" s="1">
        <v>14074272.0729052</v>
      </c>
      <c r="K140" s="1">
        <v>67</v>
      </c>
      <c r="L140" s="1">
        <v>7</v>
      </c>
      <c r="O140" s="1">
        <v>3</v>
      </c>
      <c r="P140" s="1">
        <v>17026962.9869739</v>
      </c>
      <c r="Q140" s="1">
        <v>73</v>
      </c>
      <c r="R140" s="1">
        <v>9</v>
      </c>
      <c r="U140" s="1">
        <v>3</v>
      </c>
      <c r="V140" s="1">
        <v>13955226.712013399</v>
      </c>
      <c r="W140" s="1">
        <v>70</v>
      </c>
      <c r="X140" s="1">
        <v>0</v>
      </c>
      <c r="AA140" s="1">
        <v>3</v>
      </c>
      <c r="AB140" s="1">
        <v>13728087.9818557</v>
      </c>
      <c r="AC140" s="1">
        <v>68</v>
      </c>
      <c r="AD140" s="1">
        <v>273</v>
      </c>
      <c r="AG140" s="1">
        <v>3</v>
      </c>
      <c r="AH140" s="1">
        <v>13786833.945506999</v>
      </c>
      <c r="AI140" s="1">
        <v>66</v>
      </c>
      <c r="AJ140" s="1">
        <v>871</v>
      </c>
    </row>
    <row r="141" spans="3:36">
      <c r="C141" s="1">
        <v>4</v>
      </c>
      <c r="D141" s="1">
        <v>12806871.8485326</v>
      </c>
      <c r="E141" s="1">
        <v>65</v>
      </c>
      <c r="F141" s="1">
        <v>914</v>
      </c>
      <c r="I141" s="1">
        <v>4</v>
      </c>
      <c r="J141" s="1">
        <v>14003340.9082004</v>
      </c>
      <c r="K141" s="1">
        <v>70</v>
      </c>
      <c r="L141" s="1">
        <v>1</v>
      </c>
      <c r="O141" s="1">
        <v>4</v>
      </c>
      <c r="P141" s="1">
        <v>14026890.3489141</v>
      </c>
      <c r="Q141" s="1">
        <v>70</v>
      </c>
      <c r="R141" s="1">
        <v>0</v>
      </c>
      <c r="U141" s="1">
        <v>4</v>
      </c>
      <c r="V141" s="1">
        <v>18618319.936400499</v>
      </c>
      <c r="W141" s="1">
        <v>77</v>
      </c>
      <c r="X141" s="1">
        <v>0</v>
      </c>
      <c r="AA141" s="1">
        <v>4</v>
      </c>
      <c r="AB141" s="1">
        <v>12202227.512638099</v>
      </c>
      <c r="AC141" s="1">
        <v>64</v>
      </c>
      <c r="AD141" s="1">
        <v>979</v>
      </c>
      <c r="AG141" s="1">
        <v>4</v>
      </c>
      <c r="AH141" s="1">
        <v>12915482.7287549</v>
      </c>
      <c r="AI141" s="1">
        <v>66</v>
      </c>
      <c r="AJ141" s="1">
        <v>953</v>
      </c>
    </row>
    <row r="142" spans="3:36">
      <c r="C142" s="1">
        <v>5</v>
      </c>
      <c r="D142" s="1">
        <v>12924597.584193701</v>
      </c>
      <c r="E142" s="1">
        <v>65</v>
      </c>
      <c r="F142" s="1">
        <v>987</v>
      </c>
      <c r="I142" s="1">
        <v>5</v>
      </c>
      <c r="J142" s="1">
        <v>13745426.992478101</v>
      </c>
      <c r="K142" s="1">
        <v>67</v>
      </c>
      <c r="L142" s="1">
        <v>29</v>
      </c>
      <c r="O142" s="1">
        <v>5</v>
      </c>
      <c r="P142" s="1">
        <v>13789191.5214095</v>
      </c>
      <c r="Q142" s="1">
        <v>70</v>
      </c>
      <c r="R142" s="1">
        <v>4</v>
      </c>
      <c r="U142" s="1">
        <v>5</v>
      </c>
      <c r="V142" s="1">
        <v>13933796.0961645</v>
      </c>
      <c r="W142" s="1">
        <v>70</v>
      </c>
      <c r="X142" s="1">
        <v>0</v>
      </c>
      <c r="AA142" s="1">
        <v>5</v>
      </c>
      <c r="AB142" s="1">
        <v>11615366.9420675</v>
      </c>
      <c r="AC142" s="1">
        <v>61</v>
      </c>
      <c r="AD142" s="1">
        <v>996</v>
      </c>
      <c r="AG142" s="1">
        <v>5</v>
      </c>
      <c r="AH142" s="1">
        <v>13860209.451162901</v>
      </c>
      <c r="AI142" s="1">
        <v>66</v>
      </c>
      <c r="AJ142" s="1">
        <v>497</v>
      </c>
    </row>
    <row r="143" spans="3:36">
      <c r="C143" s="1">
        <v>6</v>
      </c>
      <c r="D143" s="1">
        <v>11519533.6535582</v>
      </c>
      <c r="E143" s="1">
        <v>61</v>
      </c>
      <c r="F143" s="1">
        <v>994</v>
      </c>
      <c r="I143" s="1">
        <v>6</v>
      </c>
      <c r="J143" s="1">
        <v>12525395.676114099</v>
      </c>
      <c r="K143" s="1">
        <v>65</v>
      </c>
      <c r="L143" s="1">
        <v>22</v>
      </c>
      <c r="O143" s="1">
        <v>6</v>
      </c>
      <c r="P143" s="1">
        <v>12874138.1860107</v>
      </c>
      <c r="Q143" s="1">
        <v>67</v>
      </c>
      <c r="R143" s="1">
        <v>16</v>
      </c>
      <c r="U143" s="1">
        <v>6</v>
      </c>
      <c r="V143" s="1">
        <v>12340818.574896401</v>
      </c>
      <c r="W143" s="1">
        <v>64</v>
      </c>
      <c r="X143" s="1">
        <v>837</v>
      </c>
      <c r="AA143" s="1">
        <v>6</v>
      </c>
      <c r="AB143" s="1">
        <v>11844182.0547702</v>
      </c>
      <c r="AC143" s="1">
        <v>62</v>
      </c>
      <c r="AD143" s="1">
        <v>970</v>
      </c>
      <c r="AG143" s="1">
        <v>6</v>
      </c>
      <c r="AH143" s="1">
        <v>11984937.5383482</v>
      </c>
      <c r="AI143" s="1">
        <v>66</v>
      </c>
      <c r="AJ143" s="1">
        <v>974</v>
      </c>
    </row>
    <row r="144" spans="3:36">
      <c r="C144" s="1">
        <v>7</v>
      </c>
      <c r="D144" s="1">
        <v>13805681.3130983</v>
      </c>
      <c r="E144" s="1">
        <v>70</v>
      </c>
      <c r="F144" s="1">
        <v>913</v>
      </c>
      <c r="I144" s="1">
        <v>7</v>
      </c>
      <c r="J144" s="1">
        <v>14467244.379593801</v>
      </c>
      <c r="K144" s="1">
        <v>68</v>
      </c>
      <c r="L144" s="1">
        <v>30</v>
      </c>
      <c r="O144" s="1">
        <v>7</v>
      </c>
      <c r="P144" s="1">
        <v>14326122.282389799</v>
      </c>
      <c r="Q144" s="1">
        <v>69</v>
      </c>
      <c r="R144" s="1">
        <v>13</v>
      </c>
      <c r="U144" s="1">
        <v>7</v>
      </c>
      <c r="V144" s="1">
        <v>13127838.399506999</v>
      </c>
      <c r="W144" s="1">
        <v>68</v>
      </c>
      <c r="X144" s="1">
        <v>916</v>
      </c>
      <c r="AA144" s="1">
        <v>7</v>
      </c>
      <c r="AB144" s="1">
        <v>12791582.8358512</v>
      </c>
      <c r="AC144" s="1">
        <v>64</v>
      </c>
      <c r="AD144" s="1">
        <v>71</v>
      </c>
      <c r="AG144" s="1">
        <v>7</v>
      </c>
      <c r="AH144" s="1">
        <v>14677839.9013837</v>
      </c>
      <c r="AI144" s="1">
        <v>70</v>
      </c>
      <c r="AJ144" s="1">
        <v>924</v>
      </c>
    </row>
    <row r="145" spans="3:36">
      <c r="C145" s="1">
        <v>8</v>
      </c>
      <c r="D145" s="1">
        <v>10541384.4409671</v>
      </c>
      <c r="E145" s="1">
        <v>60</v>
      </c>
      <c r="F145" s="1">
        <v>990</v>
      </c>
      <c r="I145" s="1">
        <v>8</v>
      </c>
      <c r="J145" s="1">
        <v>13872770.7553101</v>
      </c>
      <c r="K145" s="1">
        <v>70</v>
      </c>
      <c r="L145" s="1">
        <v>0</v>
      </c>
      <c r="O145" s="1">
        <v>8</v>
      </c>
      <c r="P145" s="1">
        <v>15412068.591735</v>
      </c>
      <c r="Q145" s="1">
        <v>69</v>
      </c>
      <c r="R145" s="1">
        <v>10</v>
      </c>
      <c r="U145" s="1">
        <v>8</v>
      </c>
      <c r="V145" s="1">
        <v>19494048.029817201</v>
      </c>
      <c r="W145" s="1">
        <v>78</v>
      </c>
      <c r="X145" s="1">
        <v>0</v>
      </c>
      <c r="AA145" s="1">
        <v>8</v>
      </c>
      <c r="AB145" s="1">
        <v>14783620.730131799</v>
      </c>
      <c r="AC145" s="1">
        <v>66</v>
      </c>
      <c r="AD145" s="1">
        <v>951</v>
      </c>
      <c r="AG145" s="1">
        <v>8</v>
      </c>
      <c r="AH145" s="1">
        <v>11704242.1206694</v>
      </c>
      <c r="AI145" s="1">
        <v>63</v>
      </c>
      <c r="AJ145" s="1">
        <v>906</v>
      </c>
    </row>
    <row r="146" spans="3:36">
      <c r="C146" s="1">
        <v>9</v>
      </c>
      <c r="D146" s="1">
        <v>12192366.396108</v>
      </c>
      <c r="E146" s="1">
        <v>63</v>
      </c>
      <c r="F146" s="1">
        <v>939</v>
      </c>
      <c r="I146" s="1">
        <v>9</v>
      </c>
      <c r="J146" s="1">
        <v>14418106.0297454</v>
      </c>
      <c r="K146" s="1">
        <v>64</v>
      </c>
      <c r="L146" s="1">
        <v>48</v>
      </c>
      <c r="O146" s="1">
        <v>9</v>
      </c>
      <c r="P146" s="1">
        <v>15709402.222696399</v>
      </c>
      <c r="Q146" s="1">
        <v>73</v>
      </c>
      <c r="R146" s="1">
        <v>3</v>
      </c>
      <c r="U146" s="1">
        <v>9</v>
      </c>
      <c r="V146" s="1">
        <v>17928466.5580783</v>
      </c>
      <c r="W146" s="1">
        <v>76</v>
      </c>
      <c r="X146" s="1">
        <v>111</v>
      </c>
      <c r="AA146" s="1">
        <v>9</v>
      </c>
      <c r="AB146" s="1">
        <v>13321538.193300201</v>
      </c>
      <c r="AC146" s="1">
        <v>65</v>
      </c>
      <c r="AD146" s="1">
        <v>29</v>
      </c>
      <c r="AG146" s="1">
        <v>9</v>
      </c>
      <c r="AH146" s="1">
        <v>12354510.5257066</v>
      </c>
      <c r="AI146" s="1">
        <v>66</v>
      </c>
      <c r="AJ146" s="1">
        <v>750</v>
      </c>
    </row>
    <row r="147" spans="3:36">
      <c r="C147" s="1">
        <v>10</v>
      </c>
      <c r="D147" s="1">
        <v>13154196.240747301</v>
      </c>
      <c r="E147" s="1">
        <v>66</v>
      </c>
      <c r="F147" s="1">
        <v>4</v>
      </c>
      <c r="I147" s="1">
        <v>10</v>
      </c>
      <c r="J147" s="1">
        <v>14028036.3431876</v>
      </c>
      <c r="K147" s="1">
        <v>70</v>
      </c>
      <c r="L147" s="1">
        <v>0</v>
      </c>
      <c r="O147" s="1">
        <v>10</v>
      </c>
      <c r="P147" s="1">
        <v>17547559.424209598</v>
      </c>
      <c r="Q147" s="1">
        <v>75</v>
      </c>
      <c r="R147" s="1">
        <v>1</v>
      </c>
      <c r="U147" s="1">
        <v>10</v>
      </c>
      <c r="V147" s="1">
        <v>11595952.605849899</v>
      </c>
      <c r="W147" s="1">
        <v>63</v>
      </c>
      <c r="X147" s="1">
        <v>616</v>
      </c>
      <c r="AA147" s="1">
        <v>10</v>
      </c>
      <c r="AB147" s="1">
        <v>13854193.2208484</v>
      </c>
      <c r="AC147" s="1">
        <v>66</v>
      </c>
      <c r="AD147" s="1">
        <v>5</v>
      </c>
      <c r="AG147" s="1">
        <v>10</v>
      </c>
      <c r="AH147" s="1">
        <v>13899727.629199</v>
      </c>
      <c r="AI147" s="1">
        <v>70</v>
      </c>
      <c r="AJ147" s="1">
        <v>0</v>
      </c>
    </row>
    <row r="148" spans="3:36">
      <c r="C148" s="1" t="s">
        <v>6</v>
      </c>
      <c r="D148" s="3">
        <f>AVERAGE(D138:D147)</f>
        <v>12706107.469741721</v>
      </c>
      <c r="E148" s="3">
        <f>AVERAGE(E138:E147)</f>
        <v>64.5</v>
      </c>
      <c r="F148" s="3">
        <f>AVERAGE(F138:F147)</f>
        <v>768.1</v>
      </c>
      <c r="I148" s="1" t="s">
        <v>6</v>
      </c>
      <c r="J148" s="3">
        <f>AVERAGE(J138:J147)</f>
        <v>13672409.40681782</v>
      </c>
      <c r="K148" s="3">
        <f>AVERAGE(K138:K147)</f>
        <v>66.8</v>
      </c>
      <c r="L148" s="3">
        <f>AVERAGE(L138:L147)</f>
        <v>29.2</v>
      </c>
      <c r="O148" s="1" t="s">
        <v>6</v>
      </c>
      <c r="P148" s="3">
        <f>AVERAGE(P138:P147)</f>
        <v>15252054.737728661</v>
      </c>
      <c r="Q148" s="3">
        <f>AVERAGE(Q138:Q147)</f>
        <v>71</v>
      </c>
      <c r="R148" s="3">
        <f>AVERAGE(R138:R147)</f>
        <v>6.8</v>
      </c>
      <c r="U148" s="1" t="s">
        <v>6</v>
      </c>
      <c r="V148" s="3">
        <f>AVERAGE(V138:V147)</f>
        <v>14740228.53695548</v>
      </c>
      <c r="W148" s="3">
        <f>AVERAGE(W138:W147)</f>
        <v>70.099999999999994</v>
      </c>
      <c r="X148" s="3">
        <f>AVERAGE(X138:X147)</f>
        <v>325.8</v>
      </c>
      <c r="AA148" s="1" t="s">
        <v>6</v>
      </c>
      <c r="AB148" s="3">
        <f>AVERAGE(AB138:AB147)</f>
        <v>12889877.204799751</v>
      </c>
      <c r="AC148" s="3">
        <f>AVERAGE(AC138:AC147)</f>
        <v>64.5</v>
      </c>
      <c r="AD148" s="3">
        <f>AVERAGE(AD138:AD147)</f>
        <v>428.7</v>
      </c>
      <c r="AG148" s="1" t="s">
        <v>6</v>
      </c>
      <c r="AH148" s="3">
        <f>AVERAGE(AH138:AH147)</f>
        <v>12902616.130655359</v>
      </c>
      <c r="AI148" s="3">
        <f>AVERAGE(AI138:AI147)</f>
        <v>65.8</v>
      </c>
      <c r="AJ148" s="3">
        <f>AVERAGE(AJ138:AJ147)</f>
        <v>690.3</v>
      </c>
    </row>
    <row r="149" spans="3:36">
      <c r="C149" s="1" t="s">
        <v>7</v>
      </c>
      <c r="D149" s="3">
        <f>MEDIAN(D138:D147)</f>
        <v>12865734.716363151</v>
      </c>
      <c r="E149" s="3">
        <f>MEDIAN(E138:E147)</f>
        <v>65</v>
      </c>
      <c r="F149" s="3">
        <f>MEDIAN(F138:F147)</f>
        <v>945</v>
      </c>
      <c r="I149" s="1" t="s">
        <v>7</v>
      </c>
      <c r="J149" s="3">
        <f>MEDIAN(J138:J147)</f>
        <v>13938055.831755251</v>
      </c>
      <c r="K149" s="3">
        <f>MEDIAN(K138:K147)</f>
        <v>67</v>
      </c>
      <c r="L149" s="3">
        <f>MEDIAN(L138:L147)</f>
        <v>25.5</v>
      </c>
      <c r="O149" s="1" t="s">
        <v>7</v>
      </c>
      <c r="P149" s="3">
        <f>MEDIAN(P138:P147)</f>
        <v>14869095.437062399</v>
      </c>
      <c r="Q149" s="3">
        <f>MEDIAN(Q138:Q147)</f>
        <v>70</v>
      </c>
      <c r="R149" s="3">
        <f>MEDIAN(R138:R147)</f>
        <v>6.5</v>
      </c>
      <c r="U149" s="1" t="s">
        <v>7</v>
      </c>
      <c r="V149" s="3">
        <f>MEDIAN(V138:V147)</f>
        <v>13944511.40408895</v>
      </c>
      <c r="W149" s="3">
        <f>MEDIAN(W138:W147)</f>
        <v>70</v>
      </c>
      <c r="X149" s="3">
        <f>MEDIAN(X138:X147)</f>
        <v>56</v>
      </c>
      <c r="AA149" s="1" t="s">
        <v>7</v>
      </c>
      <c r="AB149" s="3">
        <f>MEDIAN(AB138:AB147)</f>
        <v>13056560.514575701</v>
      </c>
      <c r="AC149" s="3">
        <f>MEDIAN(AC138:AC147)</f>
        <v>64.5</v>
      </c>
      <c r="AD149" s="3">
        <f>MEDIAN(AD138:AD147)</f>
        <v>172</v>
      </c>
      <c r="AG149" s="1" t="s">
        <v>7</v>
      </c>
      <c r="AH149" s="3">
        <f>MEDIAN(AH138:AH147)</f>
        <v>12634996.62723075</v>
      </c>
      <c r="AI149" s="3">
        <f>MEDIAN(AI138:AI147)</f>
        <v>66</v>
      </c>
      <c r="AJ149" s="3">
        <f>MEDIAN(AJ138:AJ147)</f>
        <v>888.5</v>
      </c>
    </row>
    <row r="150" spans="3:36">
      <c r="C150" s="1" t="s">
        <v>8</v>
      </c>
      <c r="D150" s="3">
        <f>STDEV(D138:D147)</f>
        <v>1529977.1844220513</v>
      </c>
      <c r="E150" s="3">
        <f>STDEV(E138:E147)</f>
        <v>3.9510898637098992</v>
      </c>
      <c r="F150" s="3">
        <f>STDEV(F138:F147)</f>
        <v>403.58296682480437</v>
      </c>
      <c r="I150" s="1" t="s">
        <v>8</v>
      </c>
      <c r="J150" s="3">
        <f>STDEV(J138:J147)</f>
        <v>786352.76782632235</v>
      </c>
      <c r="K150" s="3">
        <f>STDEV(K138:K147)</f>
        <v>2.6997942308422114</v>
      </c>
      <c r="L150" s="3">
        <f>STDEV(L138:L147)</f>
        <v>37.383299895957705</v>
      </c>
      <c r="O150" s="1" t="s">
        <v>8</v>
      </c>
      <c r="P150" s="3">
        <f>STDEV(P138:P147)</f>
        <v>1704895.1749122452</v>
      </c>
      <c r="Q150" s="3">
        <f>STDEV(Q138:Q147)</f>
        <v>2.5819888974716112</v>
      </c>
      <c r="R150" s="3">
        <f>STDEV(R138:R147)</f>
        <v>5.9029182989809748</v>
      </c>
      <c r="U150" s="1" t="s">
        <v>8</v>
      </c>
      <c r="V150" s="3">
        <f>STDEV(V138:V147)</f>
        <v>2873023.8296181951</v>
      </c>
      <c r="W150" s="3">
        <f>STDEV(W138:W147)</f>
        <v>5.4047304383392811</v>
      </c>
      <c r="X150" s="3">
        <f>STDEV(X138:X147)</f>
        <v>404.65013694960408</v>
      </c>
      <c r="AA150" s="1" t="s">
        <v>8</v>
      </c>
      <c r="AB150" s="3">
        <f>STDEV(AB138:AB147)</f>
        <v>1107762.1700227743</v>
      </c>
      <c r="AC150" s="3">
        <f>STDEV(AC138:AC147)</f>
        <v>2.3213980461973533</v>
      </c>
      <c r="AD150" s="3">
        <f>STDEV(AD138:AD147)</f>
        <v>475.91386942503692</v>
      </c>
      <c r="AG150" s="1" t="s">
        <v>8</v>
      </c>
      <c r="AH150" s="3">
        <f>STDEV(AH138:AH147)</f>
        <v>1075030.1980660483</v>
      </c>
      <c r="AI150" s="3">
        <f>STDEV(AI138:AI147)</f>
        <v>2.6997942308422118</v>
      </c>
      <c r="AJ150" s="3">
        <f>STDEV(AJ138:AJ147)</f>
        <v>383.2289857977284</v>
      </c>
    </row>
    <row r="151" spans="3:36">
      <c r="C151" s="4" t="s">
        <v>9</v>
      </c>
      <c r="D151" s="1">
        <f>MIN(D138:D147)</f>
        <v>10541384.4409671</v>
      </c>
      <c r="E151" s="1">
        <f t="shared" ref="E151:F151" si="28">MIN(E138:E147)</f>
        <v>59</v>
      </c>
      <c r="F151" s="1">
        <f t="shared" si="28"/>
        <v>4</v>
      </c>
      <c r="I151" s="4" t="s">
        <v>9</v>
      </c>
      <c r="J151" s="1">
        <f>MIN(J138:J147)</f>
        <v>12060528.7563591</v>
      </c>
      <c r="K151" s="1">
        <f t="shared" ref="K151:L151" si="29">MIN(K138:K147)</f>
        <v>63</v>
      </c>
      <c r="L151" s="1">
        <f t="shared" si="29"/>
        <v>0</v>
      </c>
      <c r="O151" s="4" t="s">
        <v>9</v>
      </c>
      <c r="P151" s="1">
        <f>MIN(P138:P147)</f>
        <v>12874138.1860107</v>
      </c>
      <c r="Q151" s="1">
        <f t="shared" ref="Q151:R151" si="30">MIN(Q138:Q147)</f>
        <v>67</v>
      </c>
      <c r="R151" s="1">
        <f t="shared" si="30"/>
        <v>0</v>
      </c>
      <c r="U151" s="4" t="s">
        <v>9</v>
      </c>
      <c r="V151" s="1">
        <f>MIN(V138:V147)</f>
        <v>11595952.605849899</v>
      </c>
      <c r="W151" s="1">
        <f t="shared" ref="W151:X151" si="31">MIN(W138:W147)</f>
        <v>63</v>
      </c>
      <c r="X151" s="1">
        <f t="shared" si="31"/>
        <v>0</v>
      </c>
      <c r="AA151" s="4" t="s">
        <v>9</v>
      </c>
      <c r="AB151" s="1">
        <f>MIN(AB138:AB147)</f>
        <v>11400023.291571699</v>
      </c>
      <c r="AC151" s="1">
        <f t="shared" ref="AC151:AD151" si="32">MIN(AC138:AC147)</f>
        <v>61</v>
      </c>
      <c r="AD151" s="1">
        <f t="shared" si="32"/>
        <v>5</v>
      </c>
      <c r="AG151" s="4" t="s">
        <v>9</v>
      </c>
      <c r="AH151" s="1">
        <f>MIN(AH138:AH147)</f>
        <v>11704242.1206694</v>
      </c>
      <c r="AI151" s="1">
        <f t="shared" ref="AI151:AJ151" si="33">MIN(AI138:AI147)</f>
        <v>62</v>
      </c>
      <c r="AJ151" s="1">
        <f t="shared" si="33"/>
        <v>0</v>
      </c>
    </row>
    <row r="152" spans="3:36">
      <c r="C152" s="4" t="s">
        <v>10</v>
      </c>
      <c r="D152" s="1">
        <f>MAX(D138:D147)</f>
        <v>15746382.2075442</v>
      </c>
      <c r="E152" s="1">
        <f t="shared" ref="E152:F152" si="34">MAX(E138:E147)</f>
        <v>71</v>
      </c>
      <c r="F152" s="1">
        <f t="shared" si="34"/>
        <v>994</v>
      </c>
      <c r="I152" s="4" t="s">
        <v>10</v>
      </c>
      <c r="J152" s="1">
        <f>MAX(J138:J147)</f>
        <v>14467244.379593801</v>
      </c>
      <c r="K152" s="1">
        <f t="shared" ref="K152:L152" si="35">MAX(K138:K147)</f>
        <v>70</v>
      </c>
      <c r="L152" s="1">
        <f t="shared" si="35"/>
        <v>125</v>
      </c>
      <c r="O152" s="4" t="s">
        <v>10</v>
      </c>
      <c r="P152" s="1">
        <f>MAX(P138:P147)</f>
        <v>17707217.070710499</v>
      </c>
      <c r="Q152" s="1">
        <f t="shared" ref="Q152:R152" si="36">MAX(Q138:Q147)</f>
        <v>75</v>
      </c>
      <c r="R152" s="1">
        <f t="shared" si="36"/>
        <v>16</v>
      </c>
      <c r="U152" s="4" t="s">
        <v>10</v>
      </c>
      <c r="V152" s="1">
        <f>MAX(V138:V147)</f>
        <v>19494048.029817201</v>
      </c>
      <c r="W152" s="1">
        <f t="shared" ref="W152:X152" si="37">MAX(W138:W147)</f>
        <v>78</v>
      </c>
      <c r="X152" s="1">
        <f t="shared" si="37"/>
        <v>916</v>
      </c>
      <c r="AA152" s="4" t="s">
        <v>10</v>
      </c>
      <c r="AB152" s="1">
        <f>MAX(AB138:AB147)</f>
        <v>14783620.730131799</v>
      </c>
      <c r="AC152" s="1">
        <f t="shared" ref="AC152:AD152" si="38">MAX(AC138:AC147)</f>
        <v>68</v>
      </c>
      <c r="AD152" s="1">
        <f t="shared" si="38"/>
        <v>996</v>
      </c>
      <c r="AG152" s="4" t="s">
        <v>10</v>
      </c>
      <c r="AH152" s="1">
        <f>MAX(AH138:AH147)</f>
        <v>14677839.9013837</v>
      </c>
      <c r="AI152" s="1">
        <f t="shared" ref="AI152:AJ152" si="39">MAX(AI138:AI147)</f>
        <v>70</v>
      </c>
      <c r="AJ152" s="1">
        <f t="shared" si="39"/>
        <v>993</v>
      </c>
    </row>
    <row r="159" spans="3:36" ht="30">
      <c r="C159" s="9" t="s">
        <v>45</v>
      </c>
    </row>
    <row r="160" spans="3:36">
      <c r="C160" s="5" t="s">
        <v>13</v>
      </c>
      <c r="D160" s="6">
        <v>0.5</v>
      </c>
    </row>
    <row r="161" spans="3:12">
      <c r="D161">
        <v>8000</v>
      </c>
      <c r="J161">
        <v>16000</v>
      </c>
    </row>
    <row r="163" spans="3:12">
      <c r="C163" s="1" t="s">
        <v>0</v>
      </c>
      <c r="D163" s="2" t="s">
        <v>48</v>
      </c>
      <c r="E163" s="1" t="s">
        <v>1</v>
      </c>
      <c r="F163" s="8">
        <v>1162584</v>
      </c>
      <c r="I163" s="1" t="s">
        <v>0</v>
      </c>
      <c r="J163" s="2" t="s">
        <v>50</v>
      </c>
      <c r="K163" s="1" t="s">
        <v>1</v>
      </c>
      <c r="L163" s="8">
        <v>1933379</v>
      </c>
    </row>
    <row r="164" spans="3:12">
      <c r="C164" s="1" t="s">
        <v>2</v>
      </c>
      <c r="D164" s="1" t="s">
        <v>3</v>
      </c>
      <c r="E164" s="1" t="s">
        <v>4</v>
      </c>
      <c r="F164" s="1" t="s">
        <v>5</v>
      </c>
      <c r="I164" s="1" t="s">
        <v>2</v>
      </c>
      <c r="J164" s="1" t="s">
        <v>3</v>
      </c>
      <c r="K164" s="1" t="s">
        <v>4</v>
      </c>
      <c r="L164" s="1" t="s">
        <v>5</v>
      </c>
    </row>
    <row r="165" spans="3:12">
      <c r="C165" s="1">
        <v>1</v>
      </c>
      <c r="D165" s="1">
        <v>8395496.9650571905</v>
      </c>
      <c r="E165" s="1">
        <v>48</v>
      </c>
      <c r="F165" s="1">
        <v>7995</v>
      </c>
      <c r="I165" s="1">
        <v>1</v>
      </c>
      <c r="J165" s="1">
        <v>8009565.7585040098</v>
      </c>
      <c r="K165" s="1">
        <v>50</v>
      </c>
      <c r="L165" s="1">
        <v>13543</v>
      </c>
    </row>
    <row r="166" spans="3:12">
      <c r="C166" s="1">
        <v>2</v>
      </c>
      <c r="D166" s="1">
        <v>10215728.6631667</v>
      </c>
      <c r="E166" s="1">
        <v>58</v>
      </c>
      <c r="F166" s="1">
        <v>7999</v>
      </c>
      <c r="I166" s="1">
        <v>2</v>
      </c>
      <c r="J166" s="1">
        <v>7712618.3842050601</v>
      </c>
      <c r="K166" s="1">
        <v>51</v>
      </c>
      <c r="L166" s="1">
        <v>14446</v>
      </c>
    </row>
    <row r="167" spans="3:12">
      <c r="C167" s="1">
        <v>3</v>
      </c>
      <c r="D167" s="1">
        <v>9557525.8796588201</v>
      </c>
      <c r="E167" s="1">
        <v>57</v>
      </c>
      <c r="F167" s="1">
        <v>7980</v>
      </c>
      <c r="I167" s="1">
        <v>3</v>
      </c>
      <c r="J167" s="1">
        <v>8338780.58583056</v>
      </c>
      <c r="K167" s="1">
        <v>54</v>
      </c>
      <c r="L167" s="1">
        <v>13888</v>
      </c>
    </row>
    <row r="168" spans="3:12">
      <c r="C168" s="1">
        <v>4</v>
      </c>
      <c r="D168" s="1">
        <v>8888498.8737511598</v>
      </c>
      <c r="E168" s="1">
        <v>54</v>
      </c>
      <c r="F168" s="1">
        <v>7994</v>
      </c>
      <c r="I168" s="1">
        <v>4</v>
      </c>
      <c r="J168" s="1">
        <v>7369090.0381302899</v>
      </c>
      <c r="K168" s="1">
        <v>49</v>
      </c>
      <c r="L168" s="1">
        <v>14441</v>
      </c>
    </row>
    <row r="169" spans="3:12">
      <c r="C169" s="1">
        <v>5</v>
      </c>
      <c r="D169" s="1">
        <v>8778745.4124527797</v>
      </c>
      <c r="E169" s="1">
        <v>54</v>
      </c>
      <c r="F169" s="1">
        <v>7999</v>
      </c>
      <c r="I169" s="1">
        <v>5</v>
      </c>
      <c r="J169" s="1">
        <v>7414089.5202356102</v>
      </c>
      <c r="K169" s="1">
        <v>48</v>
      </c>
      <c r="L169" s="1">
        <v>15835</v>
      </c>
    </row>
    <row r="170" spans="3:12">
      <c r="C170" s="1">
        <v>6</v>
      </c>
      <c r="D170" s="1">
        <v>8799989.2926936001</v>
      </c>
      <c r="E170" s="1">
        <v>53</v>
      </c>
      <c r="F170" s="1">
        <v>7946</v>
      </c>
      <c r="I170" s="1">
        <v>6</v>
      </c>
      <c r="J170" s="1">
        <v>7952723.0496444497</v>
      </c>
      <c r="K170" s="1">
        <v>52</v>
      </c>
      <c r="L170" s="1">
        <v>14905</v>
      </c>
    </row>
    <row r="171" spans="3:12">
      <c r="C171" s="1">
        <v>7</v>
      </c>
      <c r="D171" s="1">
        <v>8467123.2445506807</v>
      </c>
      <c r="E171" s="1">
        <v>51</v>
      </c>
      <c r="F171" s="1">
        <v>7793</v>
      </c>
      <c r="I171" s="1">
        <v>7</v>
      </c>
      <c r="J171" s="1">
        <v>8114287.8328665597</v>
      </c>
      <c r="K171" s="1">
        <v>51</v>
      </c>
      <c r="L171" s="1">
        <v>15995</v>
      </c>
    </row>
    <row r="172" spans="3:12">
      <c r="C172" s="1">
        <v>8</v>
      </c>
      <c r="D172" s="1">
        <v>9697573.1498909593</v>
      </c>
      <c r="E172" s="1">
        <v>57</v>
      </c>
      <c r="F172" s="1">
        <v>7987</v>
      </c>
      <c r="I172" s="1">
        <v>8</v>
      </c>
      <c r="J172" s="1">
        <v>7756675.4989643497</v>
      </c>
      <c r="K172" s="1">
        <v>49</v>
      </c>
      <c r="L172" s="1">
        <v>15915</v>
      </c>
    </row>
    <row r="173" spans="3:12">
      <c r="C173" s="1">
        <v>9</v>
      </c>
      <c r="D173" s="1">
        <v>9430516.1006807107</v>
      </c>
      <c r="E173" s="1">
        <v>58</v>
      </c>
      <c r="F173" s="1">
        <v>7971</v>
      </c>
      <c r="I173" s="1">
        <v>9</v>
      </c>
      <c r="J173" s="1">
        <v>7580832.3769959603</v>
      </c>
      <c r="K173" s="1">
        <v>50</v>
      </c>
      <c r="L173" s="1">
        <v>14149</v>
      </c>
    </row>
    <row r="174" spans="3:12">
      <c r="C174" s="1">
        <v>10</v>
      </c>
      <c r="D174" s="1">
        <v>8789341.3279597107</v>
      </c>
      <c r="E174" s="1">
        <v>55</v>
      </c>
      <c r="F174" s="1">
        <v>7999</v>
      </c>
      <c r="I174" s="1">
        <v>10</v>
      </c>
      <c r="J174" s="1">
        <v>7665079.34297352</v>
      </c>
      <c r="K174" s="1">
        <v>48</v>
      </c>
      <c r="L174" s="1">
        <v>14803</v>
      </c>
    </row>
    <row r="175" spans="3:12">
      <c r="C175" s="1" t="s">
        <v>6</v>
      </c>
      <c r="D175" s="3">
        <f>AVERAGE(D165:D174)</f>
        <v>9102053.8909862302</v>
      </c>
      <c r="E175" s="3">
        <f>AVERAGE(E165:E174)</f>
        <v>54.5</v>
      </c>
      <c r="F175" s="3">
        <f>AVERAGE(F165:F174)</f>
        <v>7966.3</v>
      </c>
      <c r="I175" s="1" t="s">
        <v>6</v>
      </c>
      <c r="J175" s="12">
        <f>AVERAGE(J165:J174)</f>
        <v>7791374.2388350368</v>
      </c>
      <c r="K175" s="3">
        <f>AVERAGE(K165:K174)</f>
        <v>50.2</v>
      </c>
      <c r="L175" s="3">
        <f>AVERAGE(L165:L174)</f>
        <v>14792</v>
      </c>
    </row>
    <row r="176" spans="3:12">
      <c r="C176" s="1" t="s">
        <v>7</v>
      </c>
      <c r="D176" s="3">
        <f>MEDIAN(D165:D174)</f>
        <v>8844244.0832223799</v>
      </c>
      <c r="E176" s="3">
        <f>MEDIAN(E165:E174)</f>
        <v>54.5</v>
      </c>
      <c r="F176" s="3">
        <f>MEDIAN(F165:F174)</f>
        <v>7990.5</v>
      </c>
      <c r="I176" s="1" t="s">
        <v>7</v>
      </c>
      <c r="J176" s="3">
        <f>MEDIAN(J165:J174)</f>
        <v>7734646.9415847044</v>
      </c>
      <c r="K176" s="3">
        <f>MEDIAN(K165:K174)</f>
        <v>50</v>
      </c>
      <c r="L176" s="3">
        <f>MEDIAN(L165:L174)</f>
        <v>14624.5</v>
      </c>
    </row>
    <row r="177" spans="3:12">
      <c r="C177" s="1" t="s">
        <v>8</v>
      </c>
      <c r="D177" s="3">
        <f>STDEV(D165:D174)</f>
        <v>591775.36496695457</v>
      </c>
      <c r="E177" s="3">
        <f>STDEV(E165:E174)</f>
        <v>3.2403703492039302</v>
      </c>
      <c r="F177" s="3">
        <f>STDEV(F165:F174)</f>
        <v>63.141903677352012</v>
      </c>
      <c r="I177" s="1" t="s">
        <v>8</v>
      </c>
      <c r="J177" s="3">
        <f>STDEV(J165:J174)</f>
        <v>310182.80353766104</v>
      </c>
      <c r="K177" s="3">
        <f>STDEV(K165:K174)</f>
        <v>1.8737959096740262</v>
      </c>
      <c r="L177" s="3">
        <f>STDEV(L165:L174)</f>
        <v>871.94928496762668</v>
      </c>
    </row>
    <row r="178" spans="3:12">
      <c r="C178" s="4" t="s">
        <v>9</v>
      </c>
      <c r="D178" s="1">
        <f>MIN(D165:D174)</f>
        <v>8395496.9650571905</v>
      </c>
      <c r="E178" s="1">
        <f t="shared" ref="E178:F178" si="40">MIN(E165:E174)</f>
        <v>48</v>
      </c>
      <c r="F178" s="1">
        <f t="shared" si="40"/>
        <v>7793</v>
      </c>
      <c r="I178" s="4" t="s">
        <v>9</v>
      </c>
      <c r="J178" s="1">
        <f>MIN(J165:J174)</f>
        <v>7369090.0381302899</v>
      </c>
      <c r="K178" s="1">
        <f t="shared" ref="K178:L178" si="41">MIN(K165:K174)</f>
        <v>48</v>
      </c>
      <c r="L178" s="1">
        <f t="shared" si="41"/>
        <v>13543</v>
      </c>
    </row>
    <row r="179" spans="3:12">
      <c r="C179" s="4" t="s">
        <v>10</v>
      </c>
      <c r="D179" s="1">
        <f>MAX(D165:D174)</f>
        <v>10215728.6631667</v>
      </c>
      <c r="E179" s="1">
        <f t="shared" ref="E179:F179" si="42">MAX(E165:E174)</f>
        <v>58</v>
      </c>
      <c r="F179" s="1">
        <f t="shared" si="42"/>
        <v>7999</v>
      </c>
      <c r="I179" s="4" t="s">
        <v>10</v>
      </c>
      <c r="J179" s="1">
        <f>MAX(J165:J174)</f>
        <v>8338780.58583056</v>
      </c>
      <c r="K179" s="1">
        <f t="shared" ref="K179:L179" si="43">MAX(K165:K174)</f>
        <v>54</v>
      </c>
      <c r="L179" s="1">
        <f t="shared" si="43"/>
        <v>15995</v>
      </c>
    </row>
    <row r="183" spans="3:12">
      <c r="C183" s="5" t="s">
        <v>14</v>
      </c>
      <c r="D183" s="6">
        <v>0.05</v>
      </c>
    </row>
    <row r="184" spans="3:12">
      <c r="D184">
        <v>8000</v>
      </c>
    </row>
    <row r="186" spans="3:12">
      <c r="C186" s="1" t="s">
        <v>0</v>
      </c>
      <c r="D186" s="2" t="s">
        <v>49</v>
      </c>
      <c r="E186" s="1" t="s">
        <v>1</v>
      </c>
      <c r="F186" s="8">
        <v>1008446</v>
      </c>
    </row>
    <row r="187" spans="3:12">
      <c r="C187" s="1" t="s">
        <v>2</v>
      </c>
      <c r="D187" s="1" t="s">
        <v>3</v>
      </c>
      <c r="E187" s="1" t="s">
        <v>4</v>
      </c>
      <c r="F187" s="1" t="s">
        <v>5</v>
      </c>
    </row>
    <row r="188" spans="3:12">
      <c r="C188" s="1">
        <v>1</v>
      </c>
      <c r="D188" s="1">
        <v>11164096.455949601</v>
      </c>
      <c r="E188" s="1">
        <v>59</v>
      </c>
      <c r="F188" s="1">
        <v>35</v>
      </c>
    </row>
    <row r="189" spans="3:12">
      <c r="C189" s="1">
        <v>2</v>
      </c>
      <c r="D189" s="1">
        <v>11898432.210261</v>
      </c>
      <c r="E189" s="1">
        <v>63</v>
      </c>
      <c r="F189" s="1">
        <v>6952</v>
      </c>
    </row>
    <row r="190" spans="3:12">
      <c r="C190" s="1">
        <v>3</v>
      </c>
      <c r="D190" s="1">
        <v>11240948.2273142</v>
      </c>
      <c r="E190" s="1">
        <v>59</v>
      </c>
      <c r="F190" s="1">
        <v>6991</v>
      </c>
    </row>
    <row r="191" spans="3:12">
      <c r="C191" s="1">
        <v>4</v>
      </c>
      <c r="D191" s="1">
        <v>10201759.6732118</v>
      </c>
      <c r="E191" s="1">
        <v>59</v>
      </c>
      <c r="F191" s="1">
        <v>5253</v>
      </c>
    </row>
    <row r="192" spans="3:12">
      <c r="C192" s="1">
        <v>5</v>
      </c>
      <c r="D192" s="1">
        <v>10386931.298098501</v>
      </c>
      <c r="E192" s="1">
        <v>59</v>
      </c>
      <c r="F192" s="1">
        <v>6813</v>
      </c>
    </row>
    <row r="193" spans="3:6">
      <c r="C193" s="1">
        <v>6</v>
      </c>
      <c r="D193" s="1">
        <v>12842167.725231901</v>
      </c>
      <c r="E193" s="1">
        <v>67</v>
      </c>
      <c r="F193" s="1">
        <v>6034</v>
      </c>
    </row>
    <row r="194" spans="3:6">
      <c r="C194" s="1">
        <v>7</v>
      </c>
      <c r="D194" s="1">
        <v>10610312.5879509</v>
      </c>
      <c r="E194" s="1">
        <v>59</v>
      </c>
      <c r="F194" s="1">
        <v>6350</v>
      </c>
    </row>
    <row r="195" spans="3:6">
      <c r="C195" s="1">
        <v>8</v>
      </c>
      <c r="D195" s="1">
        <v>12325477.5636569</v>
      </c>
      <c r="E195" s="1">
        <v>64</v>
      </c>
      <c r="F195" s="1">
        <v>31</v>
      </c>
    </row>
    <row r="196" spans="3:6">
      <c r="C196" s="1">
        <v>9</v>
      </c>
      <c r="D196" s="1">
        <v>12307521.9203681</v>
      </c>
      <c r="E196" s="1">
        <v>63</v>
      </c>
      <c r="F196" s="1">
        <v>6979</v>
      </c>
    </row>
    <row r="197" spans="3:6">
      <c r="C197" s="1">
        <v>10</v>
      </c>
      <c r="D197" s="1">
        <v>10485365.031411</v>
      </c>
      <c r="E197" s="1">
        <v>59</v>
      </c>
      <c r="F197" s="1">
        <v>7233</v>
      </c>
    </row>
    <row r="198" spans="3:6">
      <c r="C198" s="1" t="s">
        <v>6</v>
      </c>
      <c r="D198" s="3">
        <f>AVERAGE(D188:D197)</f>
        <v>11346301.269345392</v>
      </c>
      <c r="E198" s="3">
        <f>AVERAGE(E188:E197)</f>
        <v>61.1</v>
      </c>
      <c r="F198" s="3">
        <f>AVERAGE(F188:F197)</f>
        <v>5267.1</v>
      </c>
    </row>
    <row r="199" spans="3:6">
      <c r="C199" s="1" t="s">
        <v>7</v>
      </c>
      <c r="D199" s="3">
        <f>MEDIAN(D188:D197)</f>
        <v>11202522.341631901</v>
      </c>
      <c r="E199" s="3">
        <f>MEDIAN(E188:E197)</f>
        <v>59</v>
      </c>
      <c r="F199" s="3">
        <f>MEDIAN(F188:F197)</f>
        <v>6581.5</v>
      </c>
    </row>
    <row r="200" spans="3:6">
      <c r="C200" s="1" t="s">
        <v>8</v>
      </c>
      <c r="D200" s="3">
        <f>STDEV(D188:D197)</f>
        <v>941792.08571781998</v>
      </c>
      <c r="E200" s="3">
        <f>STDEV(E188:E197)</f>
        <v>2.923088169119167</v>
      </c>
      <c r="F200" s="3">
        <f>STDEV(F188:F197)</f>
        <v>2819.5450953025102</v>
      </c>
    </row>
    <row r="201" spans="3:6">
      <c r="C201" s="4" t="s">
        <v>9</v>
      </c>
      <c r="D201" s="1">
        <f>MIN(D188:D197)</f>
        <v>10201759.6732118</v>
      </c>
      <c r="E201" s="1">
        <f t="shared" ref="E201:F201" si="44">MIN(E188:E197)</f>
        <v>59</v>
      </c>
      <c r="F201" s="1">
        <f t="shared" si="44"/>
        <v>31</v>
      </c>
    </row>
    <row r="202" spans="3:6">
      <c r="C202" s="4" t="s">
        <v>10</v>
      </c>
      <c r="D202" s="1">
        <f>MAX(D188:D197)</f>
        <v>12842167.725231901</v>
      </c>
      <c r="E202" s="1">
        <f t="shared" ref="E202:F202" si="45">MAX(E188:E197)</f>
        <v>67</v>
      </c>
      <c r="F202" s="1">
        <f t="shared" si="45"/>
        <v>7233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6:AJ126"/>
  <sheetViews>
    <sheetView topLeftCell="A82" workbookViewId="0">
      <selection activeCell="I87" sqref="I87:L103"/>
    </sheetView>
  </sheetViews>
  <sheetFormatPr defaultRowHeight="15"/>
  <cols>
    <col min="4" max="4" width="16.42578125" customWidth="1"/>
    <col min="10" max="10" width="15" customWidth="1"/>
    <col min="16" max="16" width="12.7109375" customWidth="1"/>
    <col min="22" max="22" width="14" customWidth="1"/>
    <col min="28" max="28" width="13" customWidth="1"/>
    <col min="34" max="34" width="11.5703125" customWidth="1"/>
  </cols>
  <sheetData>
    <row r="6" spans="3:6">
      <c r="C6" s="5" t="s">
        <v>11</v>
      </c>
    </row>
    <row r="8" spans="3:6">
      <c r="C8" s="6">
        <v>0</v>
      </c>
    </row>
    <row r="10" spans="3:6">
      <c r="C10" s="7"/>
      <c r="D10" s="7"/>
      <c r="E10" s="7"/>
      <c r="F10" s="7"/>
    </row>
    <row r="11" spans="3:6">
      <c r="C11" s="1" t="s">
        <v>0</v>
      </c>
      <c r="D11" s="2" t="s">
        <v>21</v>
      </c>
      <c r="E11" s="1" t="s">
        <v>1</v>
      </c>
      <c r="F11" s="8">
        <v>323053</v>
      </c>
    </row>
    <row r="12" spans="3:6">
      <c r="C12" s="1" t="s">
        <v>2</v>
      </c>
      <c r="D12" s="1" t="s">
        <v>3</v>
      </c>
      <c r="E12" s="1" t="s">
        <v>4</v>
      </c>
      <c r="F12" s="1" t="s">
        <v>5</v>
      </c>
    </row>
    <row r="13" spans="3:6">
      <c r="C13" s="1">
        <v>1</v>
      </c>
      <c r="D13" s="1">
        <v>19660196.676184099</v>
      </c>
      <c r="E13" s="1">
        <v>78</v>
      </c>
      <c r="F13" s="1">
        <v>16</v>
      </c>
    </row>
    <row r="14" spans="3:6">
      <c r="C14" s="1">
        <v>2</v>
      </c>
      <c r="D14" s="1">
        <v>13903143.8832919</v>
      </c>
      <c r="E14" s="1">
        <v>68</v>
      </c>
      <c r="F14" s="1">
        <v>53</v>
      </c>
    </row>
    <row r="15" spans="3:6">
      <c r="C15" s="1">
        <v>3</v>
      </c>
      <c r="D15" s="1">
        <v>13576969.7412595</v>
      </c>
      <c r="E15" s="1">
        <v>69</v>
      </c>
      <c r="F15" s="1">
        <v>1</v>
      </c>
    </row>
    <row r="16" spans="3:6">
      <c r="C16" s="1">
        <v>4</v>
      </c>
      <c r="D16" s="1">
        <v>16090038.4540854</v>
      </c>
      <c r="E16" s="1">
        <v>73</v>
      </c>
      <c r="F16" s="1">
        <v>16</v>
      </c>
    </row>
    <row r="17" spans="3:6">
      <c r="C17" s="1">
        <v>5</v>
      </c>
      <c r="D17" s="1">
        <v>14368538.141070699</v>
      </c>
      <c r="E17" s="1">
        <v>69</v>
      </c>
      <c r="F17" s="1">
        <v>2</v>
      </c>
    </row>
    <row r="18" spans="3:6">
      <c r="C18" s="1">
        <v>6</v>
      </c>
      <c r="D18" s="1">
        <v>13917601.064734699</v>
      </c>
      <c r="E18" s="1">
        <v>70</v>
      </c>
      <c r="F18" s="1">
        <v>35</v>
      </c>
    </row>
    <row r="19" spans="3:6">
      <c r="C19" s="1">
        <v>7</v>
      </c>
      <c r="D19" s="1">
        <v>16032300.7191524</v>
      </c>
      <c r="E19" s="1">
        <v>74</v>
      </c>
      <c r="F19" s="1">
        <v>2</v>
      </c>
    </row>
    <row r="20" spans="3:6">
      <c r="C20" s="1">
        <v>8</v>
      </c>
      <c r="D20" s="1">
        <v>19460714.438741501</v>
      </c>
      <c r="E20" s="1">
        <v>78</v>
      </c>
      <c r="F20" s="1">
        <v>0</v>
      </c>
    </row>
    <row r="21" spans="3:6">
      <c r="C21" s="1">
        <v>9</v>
      </c>
      <c r="D21" s="1">
        <v>12497419.022268699</v>
      </c>
      <c r="E21" s="1">
        <v>66</v>
      </c>
      <c r="F21" s="1">
        <v>31</v>
      </c>
    </row>
    <row r="22" spans="3:6">
      <c r="C22" s="1">
        <v>10</v>
      </c>
      <c r="D22" s="1">
        <v>13170485.925576201</v>
      </c>
      <c r="E22" s="1">
        <v>65</v>
      </c>
      <c r="F22" s="1">
        <v>11</v>
      </c>
    </row>
    <row r="23" spans="3:6">
      <c r="C23" s="1" t="s">
        <v>6</v>
      </c>
      <c r="D23" s="3">
        <f>AVERAGE(D13:D22)</f>
        <v>15267740.806636512</v>
      </c>
      <c r="E23" s="3">
        <f>AVERAGE(E13:E22)</f>
        <v>71</v>
      </c>
      <c r="F23" s="3">
        <f>AVERAGE(F13:F22)</f>
        <v>16.7</v>
      </c>
    </row>
    <row r="24" spans="3:6">
      <c r="C24" s="1" t="s">
        <v>7</v>
      </c>
      <c r="D24" s="3">
        <f>MEDIAN(D13:D22)</f>
        <v>14143069.602902699</v>
      </c>
      <c r="E24" s="3">
        <f>MEDIAN(E13:E22)</f>
        <v>69.5</v>
      </c>
      <c r="F24" s="3">
        <f>MEDIAN(F13:F22)</f>
        <v>13.5</v>
      </c>
    </row>
    <row r="25" spans="3:6">
      <c r="C25" s="1" t="s">
        <v>8</v>
      </c>
      <c r="D25" s="3">
        <f>STDEV(D13:D22)</f>
        <v>2528962.3885980505</v>
      </c>
      <c r="E25" s="3">
        <f>STDEV(E13:E22)</f>
        <v>4.5946829173634072</v>
      </c>
      <c r="F25" s="3">
        <f>STDEV(F13:F22)</f>
        <v>17.789197720964133</v>
      </c>
    </row>
    <row r="26" spans="3:6">
      <c r="C26" s="4" t="s">
        <v>9</v>
      </c>
      <c r="D26" s="1">
        <f>MIN(D13:D22)</f>
        <v>12497419.022268699</v>
      </c>
      <c r="E26" s="1">
        <f t="shared" ref="E26:F26" si="0">MIN(E13:E22)</f>
        <v>65</v>
      </c>
      <c r="F26" s="1">
        <f t="shared" si="0"/>
        <v>0</v>
      </c>
    </row>
    <row r="27" spans="3:6">
      <c r="C27" s="4" t="s">
        <v>10</v>
      </c>
      <c r="D27" s="1">
        <f>MAX(D13:D22)</f>
        <v>19660196.676184099</v>
      </c>
      <c r="E27" s="1">
        <f t="shared" ref="E27:F27" si="1">MAX(E13:E22)</f>
        <v>78</v>
      </c>
      <c r="F27" s="1">
        <f t="shared" si="1"/>
        <v>53</v>
      </c>
    </row>
    <row r="32" spans="3:6">
      <c r="C32" s="5" t="s">
        <v>13</v>
      </c>
    </row>
    <row r="33" spans="3:36">
      <c r="C33" s="6">
        <v>0.05</v>
      </c>
      <c r="I33" s="6">
        <v>0.3</v>
      </c>
      <c r="O33" s="6">
        <v>0.5</v>
      </c>
      <c r="U33" s="6">
        <v>0.4</v>
      </c>
      <c r="AA33" s="6">
        <v>0.25</v>
      </c>
      <c r="AG33" s="6">
        <v>0.35</v>
      </c>
    </row>
    <row r="35" spans="3:36">
      <c r="C35" s="7"/>
      <c r="D35" s="7"/>
      <c r="E35" s="7"/>
      <c r="F35" s="7"/>
      <c r="I35" s="7"/>
      <c r="J35" s="7"/>
      <c r="K35" s="7"/>
      <c r="L35" s="7"/>
      <c r="O35" s="7"/>
      <c r="P35" s="7"/>
      <c r="Q35" s="7"/>
      <c r="R35" s="7"/>
      <c r="U35" s="7"/>
      <c r="V35" s="7"/>
      <c r="W35" s="7"/>
      <c r="X35" s="7"/>
      <c r="AA35" s="7"/>
      <c r="AB35" s="7"/>
      <c r="AC35" s="7"/>
      <c r="AD35" s="7"/>
      <c r="AG35" s="7"/>
      <c r="AH35" s="7"/>
      <c r="AI35" s="7"/>
      <c r="AJ35" s="7"/>
    </row>
    <row r="36" spans="3:36">
      <c r="C36" s="1" t="s">
        <v>0</v>
      </c>
      <c r="D36" s="2" t="s">
        <v>22</v>
      </c>
      <c r="E36" s="1" t="s">
        <v>1</v>
      </c>
      <c r="F36" s="8">
        <v>324880</v>
      </c>
      <c r="I36" s="1" t="s">
        <v>0</v>
      </c>
      <c r="J36" s="2" t="s">
        <v>23</v>
      </c>
      <c r="K36" s="1" t="s">
        <v>1</v>
      </c>
      <c r="L36" s="8">
        <v>298602</v>
      </c>
      <c r="O36" s="1" t="s">
        <v>0</v>
      </c>
      <c r="P36" s="2" t="s">
        <v>24</v>
      </c>
      <c r="Q36" s="1" t="s">
        <v>1</v>
      </c>
      <c r="R36" s="8">
        <v>266895</v>
      </c>
      <c r="U36" s="1" t="s">
        <v>0</v>
      </c>
      <c r="V36" s="2" t="s">
        <v>35</v>
      </c>
      <c r="W36" s="1" t="s">
        <v>1</v>
      </c>
      <c r="X36" s="8">
        <v>256295</v>
      </c>
      <c r="AA36" s="1" t="s">
        <v>0</v>
      </c>
      <c r="AB36" s="2" t="s">
        <v>37</v>
      </c>
      <c r="AC36" s="1" t="s">
        <v>1</v>
      </c>
      <c r="AD36" s="8">
        <v>281097</v>
      </c>
      <c r="AG36" s="1" t="s">
        <v>0</v>
      </c>
      <c r="AH36" s="2" t="s">
        <v>42</v>
      </c>
      <c r="AI36" s="1" t="s">
        <v>1</v>
      </c>
      <c r="AJ36" s="8">
        <v>276977</v>
      </c>
    </row>
    <row r="37" spans="3:36">
      <c r="C37" s="1" t="s">
        <v>2</v>
      </c>
      <c r="D37" s="1" t="s">
        <v>3</v>
      </c>
      <c r="E37" s="1" t="s">
        <v>4</v>
      </c>
      <c r="F37" s="1" t="s">
        <v>5</v>
      </c>
      <c r="I37" s="1" t="s">
        <v>2</v>
      </c>
      <c r="J37" s="1" t="s">
        <v>3</v>
      </c>
      <c r="K37" s="1" t="s">
        <v>4</v>
      </c>
      <c r="L37" s="1" t="s">
        <v>5</v>
      </c>
      <c r="O37" s="1" t="s">
        <v>2</v>
      </c>
      <c r="P37" s="1" t="s">
        <v>3</v>
      </c>
      <c r="Q37" s="1" t="s">
        <v>4</v>
      </c>
      <c r="R37" s="1" t="s">
        <v>5</v>
      </c>
      <c r="U37" s="1" t="s">
        <v>2</v>
      </c>
      <c r="V37" s="1" t="s">
        <v>3</v>
      </c>
      <c r="W37" s="1" t="s">
        <v>4</v>
      </c>
      <c r="X37" s="1" t="s">
        <v>5</v>
      </c>
      <c r="AA37" s="1" t="s">
        <v>2</v>
      </c>
      <c r="AB37" s="1" t="s">
        <v>3</v>
      </c>
      <c r="AC37" s="1" t="s">
        <v>4</v>
      </c>
      <c r="AD37" s="1" t="s">
        <v>5</v>
      </c>
      <c r="AG37" s="1" t="s">
        <v>2</v>
      </c>
      <c r="AH37" s="1" t="s">
        <v>3</v>
      </c>
      <c r="AI37" s="1" t="s">
        <v>4</v>
      </c>
      <c r="AJ37" s="1" t="s">
        <v>5</v>
      </c>
    </row>
    <row r="38" spans="3:36">
      <c r="C38" s="1">
        <v>1</v>
      </c>
      <c r="D38" s="1">
        <v>14510872.4617269</v>
      </c>
      <c r="E38" s="1">
        <v>77</v>
      </c>
      <c r="F38" s="1">
        <v>0</v>
      </c>
      <c r="I38" s="1">
        <v>1</v>
      </c>
      <c r="J38" s="1">
        <v>11223264.607886599</v>
      </c>
      <c r="K38" s="1">
        <v>63</v>
      </c>
      <c r="L38" s="1">
        <v>1000</v>
      </c>
      <c r="O38" s="1">
        <v>1</v>
      </c>
      <c r="P38" s="1">
        <v>12071544.1168878</v>
      </c>
      <c r="Q38" s="1">
        <v>61</v>
      </c>
      <c r="R38" s="1">
        <v>994</v>
      </c>
      <c r="U38" s="1">
        <v>1</v>
      </c>
      <c r="V38" s="1">
        <v>11730869.437747899</v>
      </c>
      <c r="W38" s="1">
        <v>64</v>
      </c>
      <c r="X38" s="1">
        <v>995</v>
      </c>
      <c r="AA38" s="1">
        <v>1</v>
      </c>
      <c r="AB38" s="1">
        <v>14613553.049093399</v>
      </c>
      <c r="AC38" s="1">
        <v>71</v>
      </c>
      <c r="AD38" s="1">
        <v>770</v>
      </c>
      <c r="AG38" s="1">
        <v>1</v>
      </c>
      <c r="AH38" s="1">
        <v>11593360.2756557</v>
      </c>
      <c r="AI38" s="1">
        <v>64</v>
      </c>
      <c r="AJ38" s="1">
        <v>998</v>
      </c>
    </row>
    <row r="39" spans="3:36">
      <c r="C39" s="1">
        <v>2</v>
      </c>
      <c r="D39" s="1">
        <v>18211098.984749101</v>
      </c>
      <c r="E39" s="1">
        <v>78</v>
      </c>
      <c r="F39" s="1">
        <v>934</v>
      </c>
      <c r="I39" s="1">
        <v>2</v>
      </c>
      <c r="J39" s="1">
        <v>13396153.744437801</v>
      </c>
      <c r="K39" s="1">
        <v>67</v>
      </c>
      <c r="L39" s="1">
        <v>13</v>
      </c>
      <c r="O39" s="1">
        <v>2</v>
      </c>
      <c r="P39" s="1">
        <v>19478923.3407741</v>
      </c>
      <c r="Q39" s="1">
        <v>78</v>
      </c>
      <c r="R39" s="1">
        <v>0</v>
      </c>
      <c r="U39" s="1">
        <v>2</v>
      </c>
      <c r="V39" s="1">
        <v>12078574.0263562</v>
      </c>
      <c r="W39" s="1">
        <v>62</v>
      </c>
      <c r="X39" s="1">
        <v>998</v>
      </c>
      <c r="AA39" s="1">
        <v>2</v>
      </c>
      <c r="AB39" s="1">
        <v>13825059.108460899</v>
      </c>
      <c r="AC39" s="1">
        <v>65</v>
      </c>
      <c r="AD39" s="1">
        <v>758</v>
      </c>
      <c r="AG39" s="1">
        <v>2</v>
      </c>
      <c r="AH39" s="1">
        <v>14634731.8463878</v>
      </c>
      <c r="AI39" s="1">
        <v>70</v>
      </c>
      <c r="AJ39" s="1">
        <v>999</v>
      </c>
    </row>
    <row r="40" spans="3:36">
      <c r="C40" s="1">
        <v>3</v>
      </c>
      <c r="D40" s="1">
        <v>20015273.869023301</v>
      </c>
      <c r="E40" s="1">
        <v>67</v>
      </c>
      <c r="F40" s="1">
        <v>3</v>
      </c>
      <c r="I40" s="1">
        <v>3</v>
      </c>
      <c r="J40" s="1">
        <v>14011346.8259349</v>
      </c>
      <c r="K40" s="1">
        <v>70</v>
      </c>
      <c r="L40" s="1">
        <v>3</v>
      </c>
      <c r="O40" s="1">
        <v>3</v>
      </c>
      <c r="P40" s="1">
        <v>12370823.3914767</v>
      </c>
      <c r="Q40" s="1">
        <v>67</v>
      </c>
      <c r="R40" s="1">
        <v>999</v>
      </c>
      <c r="U40" s="1">
        <v>3</v>
      </c>
      <c r="V40" s="1">
        <v>11579108.3852855</v>
      </c>
      <c r="W40" s="1">
        <v>60</v>
      </c>
      <c r="X40" s="1">
        <v>999</v>
      </c>
      <c r="AA40" s="1">
        <v>3</v>
      </c>
      <c r="AB40" s="1">
        <v>11803367.0505208</v>
      </c>
      <c r="AC40" s="1">
        <v>64</v>
      </c>
      <c r="AD40" s="1">
        <v>993</v>
      </c>
      <c r="AG40" s="1">
        <v>3</v>
      </c>
      <c r="AH40" s="1">
        <v>13434802.5242102</v>
      </c>
      <c r="AI40" s="1">
        <v>67</v>
      </c>
      <c r="AJ40" s="1">
        <v>5</v>
      </c>
    </row>
    <row r="41" spans="3:36">
      <c r="C41" s="1">
        <v>4</v>
      </c>
      <c r="D41" s="1">
        <v>16698203.7659385</v>
      </c>
      <c r="E41" s="1">
        <v>61</v>
      </c>
      <c r="F41" s="1">
        <v>991</v>
      </c>
      <c r="I41" s="1">
        <v>4</v>
      </c>
      <c r="J41" s="1">
        <v>12253826.9942019</v>
      </c>
      <c r="K41" s="1">
        <v>65</v>
      </c>
      <c r="L41" s="1">
        <v>999</v>
      </c>
      <c r="O41" s="1">
        <v>4</v>
      </c>
      <c r="P41" s="1">
        <v>14909064.0690141</v>
      </c>
      <c r="Q41" s="1">
        <v>70</v>
      </c>
      <c r="R41" s="1">
        <v>1000</v>
      </c>
      <c r="U41" s="1">
        <v>4</v>
      </c>
      <c r="V41" s="1">
        <v>13975603.4214471</v>
      </c>
      <c r="W41" s="1">
        <v>67</v>
      </c>
      <c r="X41" s="1">
        <v>1000</v>
      </c>
      <c r="AA41" s="1">
        <v>4</v>
      </c>
      <c r="AB41" s="1">
        <v>12725762.7428442</v>
      </c>
      <c r="AC41" s="1">
        <v>65</v>
      </c>
      <c r="AD41" s="1">
        <v>998</v>
      </c>
      <c r="AG41" s="1">
        <v>4</v>
      </c>
      <c r="AH41" s="1">
        <v>13098223.904645599</v>
      </c>
      <c r="AI41" s="1">
        <v>67</v>
      </c>
      <c r="AJ41" s="1">
        <v>999</v>
      </c>
    </row>
    <row r="42" spans="3:36">
      <c r="C42" s="1">
        <v>5</v>
      </c>
      <c r="D42" s="1">
        <v>12498621.342684601</v>
      </c>
      <c r="E42" s="1">
        <v>70</v>
      </c>
      <c r="F42" s="1">
        <v>5</v>
      </c>
      <c r="I42" s="1">
        <v>5</v>
      </c>
      <c r="J42" s="1">
        <v>12288417.087964199</v>
      </c>
      <c r="K42" s="1">
        <v>65</v>
      </c>
      <c r="L42" s="1">
        <v>1000</v>
      </c>
      <c r="O42" s="1">
        <v>5</v>
      </c>
      <c r="P42" s="1">
        <v>13943129.1510006</v>
      </c>
      <c r="Q42" s="1">
        <v>68</v>
      </c>
      <c r="R42" s="1">
        <v>998</v>
      </c>
      <c r="U42" s="1">
        <v>5</v>
      </c>
      <c r="V42" s="1">
        <v>12277693.8871645</v>
      </c>
      <c r="W42" s="1">
        <v>64</v>
      </c>
      <c r="X42" s="1">
        <v>993</v>
      </c>
      <c r="AA42" s="1">
        <v>5</v>
      </c>
      <c r="AB42" s="1">
        <v>15725515.0949848</v>
      </c>
      <c r="AC42" s="1">
        <v>72</v>
      </c>
      <c r="AD42" s="1">
        <v>996</v>
      </c>
      <c r="AG42" s="1">
        <v>5</v>
      </c>
      <c r="AH42" s="1">
        <v>15296749.477099</v>
      </c>
      <c r="AI42" s="1">
        <v>68</v>
      </c>
      <c r="AJ42" s="1">
        <v>91</v>
      </c>
    </row>
    <row r="43" spans="3:36">
      <c r="C43" s="1">
        <v>6</v>
      </c>
      <c r="D43" s="1">
        <v>13624340.5468184</v>
      </c>
      <c r="E43" s="1">
        <v>78</v>
      </c>
      <c r="F43" s="1">
        <v>0</v>
      </c>
      <c r="I43" s="1">
        <v>6</v>
      </c>
      <c r="J43" s="1">
        <v>11416591.926747199</v>
      </c>
      <c r="K43" s="1">
        <v>64</v>
      </c>
      <c r="L43" s="1">
        <v>999</v>
      </c>
      <c r="O43" s="1">
        <v>6</v>
      </c>
      <c r="P43" s="1">
        <v>14863239.139283299</v>
      </c>
      <c r="Q43" s="1">
        <v>70</v>
      </c>
      <c r="R43" s="1">
        <v>7</v>
      </c>
      <c r="U43" s="1">
        <v>6</v>
      </c>
      <c r="V43" s="1">
        <v>10802542.461604301</v>
      </c>
      <c r="W43" s="1">
        <v>57</v>
      </c>
      <c r="X43" s="1">
        <v>996</v>
      </c>
      <c r="AA43" s="1">
        <v>6</v>
      </c>
      <c r="AB43" s="1">
        <v>14008598.328476099</v>
      </c>
      <c r="AC43" s="1">
        <v>70</v>
      </c>
      <c r="AD43" s="1">
        <v>0</v>
      </c>
      <c r="AG43" s="1">
        <v>6</v>
      </c>
      <c r="AH43" s="1">
        <v>10865996.741332101</v>
      </c>
      <c r="AI43" s="1">
        <v>60</v>
      </c>
      <c r="AJ43" s="1">
        <v>999</v>
      </c>
    </row>
    <row r="44" spans="3:36">
      <c r="C44" s="1">
        <v>7</v>
      </c>
      <c r="D44" s="1">
        <v>13895168.142163901</v>
      </c>
      <c r="E44" s="1">
        <v>67</v>
      </c>
      <c r="F44" s="1">
        <v>998</v>
      </c>
      <c r="I44" s="1">
        <v>7</v>
      </c>
      <c r="J44" s="1">
        <v>11336120.4602421</v>
      </c>
      <c r="K44" s="1">
        <v>62</v>
      </c>
      <c r="L44" s="1">
        <v>980</v>
      </c>
      <c r="O44" s="1">
        <v>7</v>
      </c>
      <c r="P44" s="1">
        <v>13398342.2031653</v>
      </c>
      <c r="Q44" s="1">
        <v>68</v>
      </c>
      <c r="R44" s="1">
        <v>1000</v>
      </c>
      <c r="U44" s="1">
        <v>7</v>
      </c>
      <c r="V44" s="1">
        <v>11995518.223344401</v>
      </c>
      <c r="W44" s="1">
        <v>64</v>
      </c>
      <c r="X44" s="1">
        <v>1000</v>
      </c>
      <c r="AA44" s="1">
        <v>7</v>
      </c>
      <c r="AB44" s="1">
        <v>11669878.219988899</v>
      </c>
      <c r="AC44" s="1">
        <v>62</v>
      </c>
      <c r="AD44" s="1">
        <v>997</v>
      </c>
      <c r="AG44" s="1">
        <v>7</v>
      </c>
      <c r="AH44" s="1">
        <v>12892250.0273808</v>
      </c>
      <c r="AI44" s="1">
        <v>61</v>
      </c>
      <c r="AJ44" s="1">
        <v>766</v>
      </c>
    </row>
    <row r="45" spans="3:36">
      <c r="C45" s="1">
        <v>8</v>
      </c>
      <c r="D45" s="1">
        <v>17822004.8816077</v>
      </c>
      <c r="E45" s="1">
        <v>77</v>
      </c>
      <c r="F45" s="1">
        <v>0</v>
      </c>
      <c r="I45" s="1">
        <v>8</v>
      </c>
      <c r="J45" s="1">
        <v>10380321.745715201</v>
      </c>
      <c r="K45" s="1">
        <v>59</v>
      </c>
      <c r="L45" s="1">
        <v>998</v>
      </c>
      <c r="O45" s="1">
        <v>8</v>
      </c>
      <c r="P45" s="1">
        <v>11081633.1603893</v>
      </c>
      <c r="Q45" s="1">
        <v>61</v>
      </c>
      <c r="R45" s="1">
        <v>1000</v>
      </c>
      <c r="U45" s="1">
        <v>8</v>
      </c>
      <c r="V45" s="1">
        <v>12948890.538550001</v>
      </c>
      <c r="W45" s="1">
        <v>65</v>
      </c>
      <c r="X45" s="1">
        <v>995</v>
      </c>
      <c r="AA45" s="1">
        <v>8</v>
      </c>
      <c r="AB45" s="1">
        <v>13306486.486921201</v>
      </c>
      <c r="AC45" s="1">
        <v>66</v>
      </c>
      <c r="AD45" s="1">
        <v>4</v>
      </c>
      <c r="AG45" s="1">
        <v>8</v>
      </c>
      <c r="AH45" s="1">
        <v>12770316.284294199</v>
      </c>
      <c r="AI45" s="1">
        <v>67</v>
      </c>
      <c r="AJ45" s="1">
        <v>7</v>
      </c>
    </row>
    <row r="46" spans="3:36">
      <c r="C46" s="1">
        <v>9</v>
      </c>
      <c r="D46" s="1">
        <v>14037867.334491899</v>
      </c>
      <c r="E46" s="1">
        <v>73</v>
      </c>
      <c r="F46" s="1">
        <v>973</v>
      </c>
      <c r="I46" s="1">
        <v>9</v>
      </c>
      <c r="J46" s="1">
        <v>14402244.0172367</v>
      </c>
      <c r="K46" s="1">
        <v>70</v>
      </c>
      <c r="L46" s="1">
        <v>1000</v>
      </c>
      <c r="O46" s="1">
        <v>9</v>
      </c>
      <c r="P46" s="1">
        <v>11811449.704647699</v>
      </c>
      <c r="Q46" s="1">
        <v>63</v>
      </c>
      <c r="R46" s="1">
        <v>997</v>
      </c>
      <c r="U46" s="1">
        <v>9</v>
      </c>
      <c r="V46" s="1">
        <v>17826850.4419479</v>
      </c>
      <c r="W46" s="1">
        <v>74</v>
      </c>
      <c r="X46" s="1">
        <v>1</v>
      </c>
      <c r="AA46" s="1">
        <v>9</v>
      </c>
      <c r="AB46" s="1">
        <v>15606897.588495299</v>
      </c>
      <c r="AC46" s="1">
        <v>73</v>
      </c>
      <c r="AD46" s="1">
        <v>1000</v>
      </c>
      <c r="AG46" s="1">
        <v>9</v>
      </c>
      <c r="AH46" s="1">
        <v>10170091.2442446</v>
      </c>
      <c r="AI46" s="1">
        <v>59</v>
      </c>
      <c r="AJ46" s="1">
        <v>998</v>
      </c>
    </row>
    <row r="47" spans="3:36">
      <c r="C47" s="1">
        <v>10</v>
      </c>
      <c r="D47" s="1">
        <v>16149451.846645201</v>
      </c>
      <c r="E47" s="1">
        <v>78</v>
      </c>
      <c r="F47" s="1">
        <v>7</v>
      </c>
      <c r="I47" s="1">
        <v>10</v>
      </c>
      <c r="J47" s="1">
        <v>13482816.512256701</v>
      </c>
      <c r="K47" s="1">
        <v>68</v>
      </c>
      <c r="L47" s="1">
        <v>991</v>
      </c>
      <c r="O47" s="1">
        <v>10</v>
      </c>
      <c r="P47" s="1">
        <v>13990890.447000699</v>
      </c>
      <c r="Q47" s="1">
        <v>68</v>
      </c>
      <c r="R47" s="1">
        <v>743</v>
      </c>
      <c r="U47" s="1">
        <v>10</v>
      </c>
      <c r="V47" s="1">
        <v>12666959.615641899</v>
      </c>
      <c r="W47" s="1">
        <v>66</v>
      </c>
      <c r="X47" s="1">
        <v>848</v>
      </c>
      <c r="AA47" s="1">
        <v>10</v>
      </c>
      <c r="AB47" s="1">
        <v>19513891.799819902</v>
      </c>
      <c r="AC47" s="1">
        <v>77</v>
      </c>
      <c r="AD47" s="1">
        <v>999</v>
      </c>
      <c r="AG47" s="1">
        <v>10</v>
      </c>
      <c r="AH47" s="1">
        <v>11690752.0699399</v>
      </c>
      <c r="AI47" s="1">
        <v>63</v>
      </c>
      <c r="AJ47" s="1">
        <v>991</v>
      </c>
    </row>
    <row r="48" spans="3:36">
      <c r="C48" s="1" t="s">
        <v>6</v>
      </c>
      <c r="D48" s="3">
        <f>AVERAGE(D38:D47)</f>
        <v>15746290.317584952</v>
      </c>
      <c r="E48" s="3">
        <f>AVERAGE(E38:E47)</f>
        <v>72.599999999999994</v>
      </c>
      <c r="F48" s="3">
        <f>AVERAGE(F38:F47)</f>
        <v>391.1</v>
      </c>
      <c r="I48" s="1" t="s">
        <v>6</v>
      </c>
      <c r="J48" s="3">
        <f>AVERAGE(J38:J47)</f>
        <v>12419110.392262328</v>
      </c>
      <c r="K48" s="3">
        <f>AVERAGE(K38:K47)</f>
        <v>65.3</v>
      </c>
      <c r="L48" s="3">
        <f>AVERAGE(L38:L47)</f>
        <v>798.3</v>
      </c>
      <c r="O48" s="1" t="s">
        <v>6</v>
      </c>
      <c r="P48" s="3">
        <f>AVERAGE(P38:P47)</f>
        <v>13791903.87236396</v>
      </c>
      <c r="Q48" s="3">
        <f>AVERAGE(Q38:Q47)</f>
        <v>67.400000000000006</v>
      </c>
      <c r="R48" s="3">
        <f>AVERAGE(R38:R47)</f>
        <v>773.8</v>
      </c>
      <c r="U48" s="1" t="s">
        <v>6</v>
      </c>
      <c r="V48" s="3">
        <f>AVERAGE(V38:V47)</f>
        <v>12788261.043908969</v>
      </c>
      <c r="W48" s="3">
        <f>AVERAGE(W38:W47)</f>
        <v>64.3</v>
      </c>
      <c r="X48" s="3">
        <f>AVERAGE(X38:X47)</f>
        <v>882.5</v>
      </c>
      <c r="AA48" s="1" t="s">
        <v>6</v>
      </c>
      <c r="AB48" s="3">
        <f>AVERAGE(AB38:AB47)</f>
        <v>14279900.94696055</v>
      </c>
      <c r="AC48" s="3">
        <f>AVERAGE(AC38:AC47)</f>
        <v>68.5</v>
      </c>
      <c r="AD48" s="3">
        <f>AVERAGE(AD38:AD47)</f>
        <v>751.5</v>
      </c>
      <c r="AG48" s="1" t="s">
        <v>6</v>
      </c>
      <c r="AH48" s="3">
        <f>AVERAGE(AH38:AH47)</f>
        <v>12644727.43951899</v>
      </c>
      <c r="AI48" s="3">
        <f>AVERAGE(AI38:AI47)</f>
        <v>64.599999999999994</v>
      </c>
      <c r="AJ48" s="3">
        <f>AVERAGE(AJ38:AJ47)</f>
        <v>685.3</v>
      </c>
    </row>
    <row r="49" spans="3:36">
      <c r="C49" s="1" t="s">
        <v>7</v>
      </c>
      <c r="D49" s="3">
        <f>MEDIAN(D38:D47)</f>
        <v>15330162.154186051</v>
      </c>
      <c r="E49" s="3">
        <f>MEDIAN(E38:E47)</f>
        <v>75</v>
      </c>
      <c r="F49" s="3">
        <f>MEDIAN(F38:F47)</f>
        <v>6</v>
      </c>
      <c r="I49" s="1" t="s">
        <v>7</v>
      </c>
      <c r="J49" s="3">
        <f>MEDIAN(J38:J47)</f>
        <v>12271122.041083049</v>
      </c>
      <c r="K49" s="3">
        <f>MEDIAN(K38:K47)</f>
        <v>65</v>
      </c>
      <c r="L49" s="3">
        <f>MEDIAN(L38:L47)</f>
        <v>998.5</v>
      </c>
      <c r="O49" s="1" t="s">
        <v>7</v>
      </c>
      <c r="P49" s="3">
        <f>MEDIAN(P38:P47)</f>
        <v>13670735.67708295</v>
      </c>
      <c r="Q49" s="3">
        <f>MEDIAN(Q38:Q47)</f>
        <v>68</v>
      </c>
      <c r="R49" s="3">
        <f>MEDIAN(R38:R47)</f>
        <v>997.5</v>
      </c>
      <c r="U49" s="1" t="s">
        <v>7</v>
      </c>
      <c r="V49" s="3">
        <f>MEDIAN(V38:V47)</f>
        <v>12178133.956760351</v>
      </c>
      <c r="W49" s="3">
        <f>MEDIAN(W38:W47)</f>
        <v>64</v>
      </c>
      <c r="X49" s="3">
        <f>MEDIAN(X38:X47)</f>
        <v>995.5</v>
      </c>
      <c r="AA49" s="1" t="s">
        <v>7</v>
      </c>
      <c r="AB49" s="3">
        <f>MEDIAN(AB38:AB47)</f>
        <v>13916828.718468498</v>
      </c>
      <c r="AC49" s="3">
        <f>MEDIAN(AC38:AC47)</f>
        <v>68</v>
      </c>
      <c r="AD49" s="3">
        <f>MEDIAN(AD38:AD47)</f>
        <v>994.5</v>
      </c>
      <c r="AG49" s="1" t="s">
        <v>7</v>
      </c>
      <c r="AH49" s="3">
        <f>MEDIAN(AH38:AH47)</f>
        <v>12831283.155837499</v>
      </c>
      <c r="AI49" s="3">
        <f>MEDIAN(AI38:AI47)</f>
        <v>65.5</v>
      </c>
      <c r="AJ49" s="3">
        <f>MEDIAN(AJ38:AJ47)</f>
        <v>994.5</v>
      </c>
    </row>
    <row r="50" spans="3:36">
      <c r="C50" s="1" t="s">
        <v>8</v>
      </c>
      <c r="D50" s="3">
        <f>STDEV(D38:D47)</f>
        <v>2417492.1805549744</v>
      </c>
      <c r="E50" s="3">
        <f>STDEV(E38:E47)</f>
        <v>6.0589694760009412</v>
      </c>
      <c r="F50" s="3">
        <f>STDEV(F38:F47)</f>
        <v>501.95848655264535</v>
      </c>
      <c r="I50" s="1" t="s">
        <v>8</v>
      </c>
      <c r="J50" s="3">
        <f>STDEV(J38:J47)</f>
        <v>1348379.1236674683</v>
      </c>
      <c r="K50" s="3">
        <f>STDEV(K38:K47)</f>
        <v>3.5292429153510469</v>
      </c>
      <c r="L50" s="3">
        <f>STDEV(L38:L47)</f>
        <v>416.57813726171997</v>
      </c>
      <c r="O50" s="1" t="s">
        <v>8</v>
      </c>
      <c r="P50" s="3">
        <f>STDEV(P38:P47)</f>
        <v>2385191.0146308225</v>
      </c>
      <c r="Q50" s="3">
        <f>STDEV(Q38:Q47)</f>
        <v>5.0376361299500161</v>
      </c>
      <c r="R50" s="3">
        <f>STDEV(R38:R47)</f>
        <v>413.72073243245183</v>
      </c>
      <c r="U50" s="1" t="s">
        <v>8</v>
      </c>
      <c r="V50" s="3">
        <f>STDEV(V38:V47)</f>
        <v>1965074.5540651393</v>
      </c>
      <c r="W50" s="3">
        <f>STDEV(W38:W47)</f>
        <v>4.4981477669517851</v>
      </c>
      <c r="X50" s="3">
        <f>STDEV(X38:X47)</f>
        <v>313.25575280697825</v>
      </c>
      <c r="AA50" s="1" t="s">
        <v>8</v>
      </c>
      <c r="AB50" s="3">
        <f>STDEV(AB38:AB47)</f>
        <v>2308089.8927603536</v>
      </c>
      <c r="AC50" s="3">
        <f>STDEV(AC38:AC47)</f>
        <v>4.7900359543999711</v>
      </c>
      <c r="AD50" s="3">
        <f>STDEV(AD38:AD47)</f>
        <v>406.3436558710701</v>
      </c>
      <c r="AG50" s="1" t="s">
        <v>8</v>
      </c>
      <c r="AH50" s="3">
        <f>STDEV(AH38:AH47)</f>
        <v>1605663.7677152313</v>
      </c>
      <c r="AI50" s="3">
        <f>STDEV(AI38:AI47)</f>
        <v>3.7475918193480524</v>
      </c>
      <c r="AJ50" s="3">
        <f>STDEV(AJ38:AJ47)</f>
        <v>455.44143421520175</v>
      </c>
    </row>
    <row r="51" spans="3:36">
      <c r="C51" s="4" t="s">
        <v>9</v>
      </c>
      <c r="D51" s="1">
        <f>MIN(D38:D47)</f>
        <v>12498621.342684601</v>
      </c>
      <c r="E51" s="1">
        <f t="shared" ref="E51:F51" si="2">MIN(E38:E47)</f>
        <v>61</v>
      </c>
      <c r="F51" s="1">
        <f t="shared" si="2"/>
        <v>0</v>
      </c>
      <c r="I51" s="4" t="s">
        <v>9</v>
      </c>
      <c r="J51" s="1">
        <f>MIN(J38:J47)</f>
        <v>10380321.745715201</v>
      </c>
      <c r="K51" s="1">
        <f t="shared" ref="K51:L51" si="3">MIN(K38:K47)</f>
        <v>59</v>
      </c>
      <c r="L51" s="1">
        <f t="shared" si="3"/>
        <v>3</v>
      </c>
      <c r="O51" s="4" t="s">
        <v>9</v>
      </c>
      <c r="P51" s="1">
        <f>MIN(P38:P47)</f>
        <v>11081633.1603893</v>
      </c>
      <c r="Q51" s="1">
        <f t="shared" ref="Q51:R51" si="4">MIN(Q38:Q47)</f>
        <v>61</v>
      </c>
      <c r="R51" s="1">
        <f t="shared" si="4"/>
        <v>0</v>
      </c>
      <c r="U51" s="4" t="s">
        <v>9</v>
      </c>
      <c r="V51" s="1">
        <f>MIN(V38:V47)</f>
        <v>10802542.461604301</v>
      </c>
      <c r="W51" s="1">
        <f t="shared" ref="W51:X51" si="5">MIN(W38:W47)</f>
        <v>57</v>
      </c>
      <c r="X51" s="1">
        <f t="shared" si="5"/>
        <v>1</v>
      </c>
      <c r="AA51" s="4" t="s">
        <v>9</v>
      </c>
      <c r="AB51" s="1">
        <f>MIN(AB38:AB47)</f>
        <v>11669878.219988899</v>
      </c>
      <c r="AC51" s="1">
        <f t="shared" ref="AC51:AD51" si="6">MIN(AC38:AC47)</f>
        <v>62</v>
      </c>
      <c r="AD51" s="1">
        <f t="shared" si="6"/>
        <v>0</v>
      </c>
      <c r="AG51" s="4" t="s">
        <v>9</v>
      </c>
      <c r="AH51" s="1">
        <f>MIN(AH38:AH47)</f>
        <v>10170091.2442446</v>
      </c>
      <c r="AI51" s="1">
        <f t="shared" ref="AI51:AJ51" si="7">MIN(AI38:AI47)</f>
        <v>59</v>
      </c>
      <c r="AJ51" s="1">
        <f t="shared" si="7"/>
        <v>5</v>
      </c>
    </row>
    <row r="52" spans="3:36">
      <c r="C52" s="4" t="s">
        <v>10</v>
      </c>
      <c r="D52" s="1">
        <f>MAX(D38:D47)</f>
        <v>20015273.869023301</v>
      </c>
      <c r="E52" s="1">
        <f t="shared" ref="E52:F52" si="8">MAX(E38:E47)</f>
        <v>78</v>
      </c>
      <c r="F52" s="1">
        <f t="shared" si="8"/>
        <v>998</v>
      </c>
      <c r="I52" s="4" t="s">
        <v>10</v>
      </c>
      <c r="J52" s="1">
        <f>MAX(J38:J47)</f>
        <v>14402244.0172367</v>
      </c>
      <c r="K52" s="1">
        <f t="shared" ref="K52:L52" si="9">MAX(K38:K47)</f>
        <v>70</v>
      </c>
      <c r="L52" s="1">
        <f t="shared" si="9"/>
        <v>1000</v>
      </c>
      <c r="O52" s="4" t="s">
        <v>10</v>
      </c>
      <c r="P52" s="1">
        <f>MAX(P38:P47)</f>
        <v>19478923.3407741</v>
      </c>
      <c r="Q52" s="1">
        <f t="shared" ref="Q52:R52" si="10">MAX(Q38:Q47)</f>
        <v>78</v>
      </c>
      <c r="R52" s="1">
        <f t="shared" si="10"/>
        <v>1000</v>
      </c>
      <c r="U52" s="4" t="s">
        <v>10</v>
      </c>
      <c r="V52" s="1">
        <f>MAX(V38:V47)</f>
        <v>17826850.4419479</v>
      </c>
      <c r="W52" s="1">
        <f t="shared" ref="W52:X52" si="11">MAX(W38:W47)</f>
        <v>74</v>
      </c>
      <c r="X52" s="1">
        <f t="shared" si="11"/>
        <v>1000</v>
      </c>
      <c r="AA52" s="4" t="s">
        <v>10</v>
      </c>
      <c r="AB52" s="1">
        <f>MAX(AB38:AB47)</f>
        <v>19513891.799819902</v>
      </c>
      <c r="AC52" s="1">
        <f t="shared" ref="AC52:AD52" si="12">MAX(AC38:AC47)</f>
        <v>77</v>
      </c>
      <c r="AD52" s="1">
        <f t="shared" si="12"/>
        <v>1000</v>
      </c>
      <c r="AG52" s="4" t="s">
        <v>10</v>
      </c>
      <c r="AH52" s="1">
        <f>MAX(AH38:AH47)</f>
        <v>15296749.477099</v>
      </c>
      <c r="AI52" s="1">
        <f t="shared" ref="AI52:AJ52" si="13">MAX(AI38:AI47)</f>
        <v>70</v>
      </c>
      <c r="AJ52" s="1">
        <f t="shared" si="13"/>
        <v>999</v>
      </c>
    </row>
    <row r="57" spans="3:36">
      <c r="C57" s="5" t="s">
        <v>14</v>
      </c>
    </row>
    <row r="58" spans="3:36">
      <c r="C58" s="6">
        <v>0.05</v>
      </c>
      <c r="I58" s="6">
        <v>0.3</v>
      </c>
      <c r="O58" s="6">
        <v>0.5</v>
      </c>
      <c r="U58" s="6">
        <v>0.02</v>
      </c>
      <c r="AA58" s="6">
        <v>0.15</v>
      </c>
      <c r="AG58" s="6">
        <v>0.1</v>
      </c>
    </row>
    <row r="60" spans="3:36">
      <c r="C60" s="7"/>
      <c r="D60" s="7"/>
      <c r="E60" s="7"/>
      <c r="F60" s="7"/>
      <c r="I60" s="7"/>
      <c r="J60" s="7"/>
      <c r="K60" s="7"/>
      <c r="L60" s="7"/>
      <c r="O60" s="7"/>
      <c r="P60" s="7"/>
      <c r="Q60" s="7"/>
      <c r="R60" s="7"/>
      <c r="U60" s="7"/>
      <c r="V60" s="7"/>
      <c r="W60" s="7"/>
      <c r="X60" s="7"/>
      <c r="AA60" s="7"/>
      <c r="AB60" s="7"/>
      <c r="AC60" s="7"/>
      <c r="AD60" s="7"/>
      <c r="AG60" s="7"/>
      <c r="AH60" s="7"/>
      <c r="AI60" s="7"/>
      <c r="AJ60" s="7"/>
    </row>
    <row r="61" spans="3:36">
      <c r="C61" s="1" t="s">
        <v>0</v>
      </c>
      <c r="D61" s="2" t="s">
        <v>27</v>
      </c>
      <c r="E61" s="1" t="s">
        <v>1</v>
      </c>
      <c r="F61" s="8">
        <v>139209</v>
      </c>
      <c r="I61" s="1" t="s">
        <v>0</v>
      </c>
      <c r="J61" s="2" t="s">
        <v>25</v>
      </c>
      <c r="K61" s="1" t="s">
        <v>1</v>
      </c>
      <c r="L61" s="8">
        <v>364528</v>
      </c>
      <c r="O61" s="1" t="s">
        <v>0</v>
      </c>
      <c r="P61" s="2" t="s">
        <v>26</v>
      </c>
      <c r="Q61" s="1" t="s">
        <v>1</v>
      </c>
      <c r="R61" s="8">
        <v>509154</v>
      </c>
      <c r="U61" s="1" t="s">
        <v>0</v>
      </c>
      <c r="V61" s="2" t="s">
        <v>36</v>
      </c>
      <c r="W61" s="1" t="s">
        <v>1</v>
      </c>
      <c r="X61" s="8">
        <v>271180</v>
      </c>
      <c r="AA61" s="1" t="s">
        <v>0</v>
      </c>
      <c r="AB61" s="2" t="s">
        <v>38</v>
      </c>
      <c r="AC61" s="1" t="s">
        <v>1</v>
      </c>
      <c r="AD61" s="8">
        <v>223655</v>
      </c>
      <c r="AG61" s="1" t="s">
        <v>0</v>
      </c>
      <c r="AH61" s="2" t="s">
        <v>43</v>
      </c>
      <c r="AI61" s="1" t="s">
        <v>1</v>
      </c>
      <c r="AJ61" s="8">
        <v>222300</v>
      </c>
    </row>
    <row r="62" spans="3:36">
      <c r="C62" s="1" t="s">
        <v>2</v>
      </c>
      <c r="D62" s="1" t="s">
        <v>3</v>
      </c>
      <c r="E62" s="1" t="s">
        <v>4</v>
      </c>
      <c r="F62" s="1" t="s">
        <v>5</v>
      </c>
      <c r="I62" s="1" t="s">
        <v>2</v>
      </c>
      <c r="J62" s="1" t="s">
        <v>3</v>
      </c>
      <c r="K62" s="1" t="s">
        <v>4</v>
      </c>
      <c r="L62" s="1" t="s">
        <v>5</v>
      </c>
      <c r="O62" s="1" t="s">
        <v>2</v>
      </c>
      <c r="P62" s="1" t="s">
        <v>3</v>
      </c>
      <c r="Q62" s="1" t="s">
        <v>4</v>
      </c>
      <c r="R62" s="1" t="s">
        <v>5</v>
      </c>
      <c r="U62" s="1" t="s">
        <v>2</v>
      </c>
      <c r="V62" s="1" t="s">
        <v>3</v>
      </c>
      <c r="W62" s="1" t="s">
        <v>4</v>
      </c>
      <c r="X62" s="1" t="s">
        <v>5</v>
      </c>
      <c r="AA62" s="1" t="s">
        <v>2</v>
      </c>
      <c r="AB62" s="1" t="s">
        <v>3</v>
      </c>
      <c r="AC62" s="1" t="s">
        <v>4</v>
      </c>
      <c r="AD62" s="1" t="s">
        <v>5</v>
      </c>
      <c r="AG62" s="1" t="s">
        <v>2</v>
      </c>
      <c r="AH62" s="1" t="s">
        <v>3</v>
      </c>
      <c r="AI62" s="1" t="s">
        <v>4</v>
      </c>
      <c r="AJ62" s="1" t="s">
        <v>5</v>
      </c>
    </row>
    <row r="63" spans="3:36">
      <c r="C63" s="1">
        <v>1</v>
      </c>
      <c r="D63" s="1">
        <v>12708761.0171485</v>
      </c>
      <c r="E63" s="1">
        <v>64</v>
      </c>
      <c r="F63" s="1">
        <v>932</v>
      </c>
      <c r="I63" s="1">
        <v>1</v>
      </c>
      <c r="J63" s="1">
        <v>13929633.2500262</v>
      </c>
      <c r="K63" s="1">
        <v>70</v>
      </c>
      <c r="L63" s="1">
        <v>0</v>
      </c>
      <c r="O63" s="1">
        <v>1</v>
      </c>
      <c r="P63" s="1">
        <v>18300823.277853999</v>
      </c>
      <c r="Q63" s="1">
        <v>77</v>
      </c>
      <c r="R63" s="1">
        <v>1</v>
      </c>
      <c r="U63" s="1">
        <v>1</v>
      </c>
      <c r="V63" s="1">
        <v>10890010.4912531</v>
      </c>
      <c r="W63" s="1">
        <v>59</v>
      </c>
      <c r="X63" s="1">
        <v>916</v>
      </c>
      <c r="AA63" s="1">
        <v>1</v>
      </c>
      <c r="AB63" s="1">
        <v>13173942.2825162</v>
      </c>
      <c r="AC63" s="1">
        <v>67</v>
      </c>
      <c r="AD63" s="1">
        <v>4</v>
      </c>
      <c r="AG63" s="1">
        <v>1</v>
      </c>
      <c r="AH63" s="1">
        <v>10333004.212102501</v>
      </c>
      <c r="AI63" s="1">
        <v>59</v>
      </c>
      <c r="AJ63" s="1">
        <v>959</v>
      </c>
    </row>
    <row r="64" spans="3:36">
      <c r="C64" s="1">
        <v>2</v>
      </c>
      <c r="D64" s="1">
        <v>12219387.8720784</v>
      </c>
      <c r="E64" s="1">
        <v>63</v>
      </c>
      <c r="F64" s="1">
        <v>17</v>
      </c>
      <c r="I64" s="1">
        <v>2</v>
      </c>
      <c r="J64" s="1">
        <v>13050330.742345899</v>
      </c>
      <c r="K64" s="1">
        <v>67</v>
      </c>
      <c r="L64" s="1">
        <v>6</v>
      </c>
      <c r="O64" s="1">
        <v>2</v>
      </c>
      <c r="P64" s="1">
        <v>15248971.20445</v>
      </c>
      <c r="Q64" s="1">
        <v>70</v>
      </c>
      <c r="R64" s="1">
        <v>3</v>
      </c>
      <c r="U64" s="1">
        <v>2</v>
      </c>
      <c r="V64" s="1">
        <v>19822637.187476099</v>
      </c>
      <c r="W64" s="1">
        <v>78</v>
      </c>
      <c r="X64" s="1">
        <v>999</v>
      </c>
      <c r="AA64" s="1">
        <v>2</v>
      </c>
      <c r="AB64" s="1">
        <v>12282704.9241897</v>
      </c>
      <c r="AC64" s="1">
        <v>65</v>
      </c>
      <c r="AD64" s="1">
        <v>948</v>
      </c>
      <c r="AG64" s="1">
        <v>2</v>
      </c>
      <c r="AH64" s="1">
        <v>11775744.917438401</v>
      </c>
      <c r="AI64" s="1">
        <v>58</v>
      </c>
      <c r="AJ64" s="1">
        <v>926</v>
      </c>
    </row>
    <row r="65" spans="3:36">
      <c r="C65" s="1">
        <v>3</v>
      </c>
      <c r="D65" s="1">
        <v>10451568.126057399</v>
      </c>
      <c r="E65" s="1">
        <v>59</v>
      </c>
      <c r="F65" s="1">
        <v>867</v>
      </c>
      <c r="I65" s="1">
        <v>3</v>
      </c>
      <c r="J65" s="1">
        <v>10747927.2334725</v>
      </c>
      <c r="K65" s="1">
        <v>59</v>
      </c>
      <c r="L65" s="1">
        <v>25</v>
      </c>
      <c r="O65" s="1">
        <v>3</v>
      </c>
      <c r="P65" s="1">
        <v>13074344.356875001</v>
      </c>
      <c r="Q65" s="1">
        <v>61</v>
      </c>
      <c r="R65" s="1">
        <v>56</v>
      </c>
      <c r="U65" s="1">
        <v>3</v>
      </c>
      <c r="V65" s="1">
        <v>18562797.950318798</v>
      </c>
      <c r="W65" s="1">
        <v>75</v>
      </c>
      <c r="X65" s="1">
        <v>1</v>
      </c>
      <c r="AA65" s="1">
        <v>3</v>
      </c>
      <c r="AB65" s="1">
        <v>14047048.1592861</v>
      </c>
      <c r="AC65" s="1">
        <v>68</v>
      </c>
      <c r="AD65" s="1">
        <v>889</v>
      </c>
      <c r="AG65" s="1">
        <v>3</v>
      </c>
      <c r="AH65" s="1">
        <v>10842687.3203653</v>
      </c>
      <c r="AI65" s="1">
        <v>61</v>
      </c>
      <c r="AJ65" s="1">
        <v>907</v>
      </c>
    </row>
    <row r="66" spans="3:36">
      <c r="C66" s="1">
        <v>4</v>
      </c>
      <c r="D66" s="1">
        <v>13177265.269033801</v>
      </c>
      <c r="E66" s="1">
        <v>65</v>
      </c>
      <c r="F66" s="1">
        <v>237</v>
      </c>
      <c r="I66" s="1">
        <v>4</v>
      </c>
      <c r="J66" s="1">
        <v>11488899.0213644</v>
      </c>
      <c r="K66" s="1">
        <v>60</v>
      </c>
      <c r="L66" s="1">
        <v>34</v>
      </c>
      <c r="O66" s="1">
        <v>4</v>
      </c>
      <c r="P66" s="1">
        <v>12221776.784956099</v>
      </c>
      <c r="Q66" s="1">
        <v>63</v>
      </c>
      <c r="R66" s="1">
        <v>6</v>
      </c>
      <c r="U66" s="1">
        <v>4</v>
      </c>
      <c r="V66" s="1">
        <v>11038749.342482399</v>
      </c>
      <c r="W66" s="1">
        <v>62</v>
      </c>
      <c r="X66" s="1">
        <v>858</v>
      </c>
      <c r="AA66" s="1">
        <v>4</v>
      </c>
      <c r="AB66" s="1">
        <v>12834471.2502588</v>
      </c>
      <c r="AC66" s="1">
        <v>63</v>
      </c>
      <c r="AD66" s="1">
        <v>888</v>
      </c>
      <c r="AG66" s="1">
        <v>4</v>
      </c>
      <c r="AH66" s="1">
        <v>12731588.149096999</v>
      </c>
      <c r="AI66" s="1">
        <v>67</v>
      </c>
      <c r="AJ66" s="1">
        <v>989</v>
      </c>
    </row>
    <row r="67" spans="3:36">
      <c r="C67" s="1">
        <v>5</v>
      </c>
      <c r="D67" s="1">
        <v>11341658.882514</v>
      </c>
      <c r="E67" s="1">
        <v>60</v>
      </c>
      <c r="F67" s="1">
        <v>894</v>
      </c>
      <c r="I67" s="1">
        <v>5</v>
      </c>
      <c r="J67" s="1">
        <v>18394583.0297978</v>
      </c>
      <c r="K67" s="1">
        <v>74</v>
      </c>
      <c r="L67" s="1">
        <v>49</v>
      </c>
      <c r="O67" s="1">
        <v>5</v>
      </c>
      <c r="P67" s="1">
        <v>18270873.431753799</v>
      </c>
      <c r="Q67" s="1">
        <v>73</v>
      </c>
      <c r="R67" s="1">
        <v>26</v>
      </c>
      <c r="U67" s="1">
        <v>5</v>
      </c>
      <c r="V67" s="1">
        <v>15641467.437523</v>
      </c>
      <c r="W67" s="1">
        <v>69</v>
      </c>
      <c r="X67" s="1">
        <v>19</v>
      </c>
      <c r="AA67" s="1">
        <v>5</v>
      </c>
      <c r="AB67" s="1">
        <v>11081187.4053404</v>
      </c>
      <c r="AC67" s="1">
        <v>59</v>
      </c>
      <c r="AD67" s="1">
        <v>28</v>
      </c>
      <c r="AG67" s="1">
        <v>5</v>
      </c>
      <c r="AH67" s="1">
        <v>12554228.544095101</v>
      </c>
      <c r="AI67" s="1">
        <v>65</v>
      </c>
      <c r="AJ67" s="1">
        <v>867</v>
      </c>
    </row>
    <row r="68" spans="3:36">
      <c r="C68" s="1">
        <v>6</v>
      </c>
      <c r="D68" s="1">
        <v>13017915.7444945</v>
      </c>
      <c r="E68" s="1">
        <v>68</v>
      </c>
      <c r="F68" s="1">
        <v>945</v>
      </c>
      <c r="I68" s="1">
        <v>6</v>
      </c>
      <c r="J68" s="1">
        <v>13777865.2628805</v>
      </c>
      <c r="K68" s="1">
        <v>67</v>
      </c>
      <c r="L68" s="1">
        <v>6</v>
      </c>
      <c r="O68" s="1">
        <v>6</v>
      </c>
      <c r="P68" s="1">
        <v>13014458.8759159</v>
      </c>
      <c r="Q68" s="1">
        <v>63</v>
      </c>
      <c r="R68" s="1">
        <v>23</v>
      </c>
      <c r="U68" s="1">
        <v>6</v>
      </c>
      <c r="V68" s="1">
        <v>12827583.8257589</v>
      </c>
      <c r="W68" s="1">
        <v>67</v>
      </c>
      <c r="X68" s="1">
        <v>1</v>
      </c>
      <c r="AA68" s="1">
        <v>6</v>
      </c>
      <c r="AB68" s="1">
        <v>10984642.6622016</v>
      </c>
      <c r="AC68" s="1">
        <v>59</v>
      </c>
      <c r="AD68" s="1">
        <v>87</v>
      </c>
      <c r="AG68" s="1">
        <v>6</v>
      </c>
      <c r="AH68" s="1">
        <v>10336462.2683599</v>
      </c>
      <c r="AI68" s="1">
        <v>58</v>
      </c>
      <c r="AJ68" s="1">
        <v>778</v>
      </c>
    </row>
    <row r="69" spans="3:36">
      <c r="C69" s="1">
        <v>7</v>
      </c>
      <c r="D69" s="1">
        <v>14023452.6818092</v>
      </c>
      <c r="E69" s="1">
        <v>70</v>
      </c>
      <c r="F69" s="1">
        <v>0</v>
      </c>
      <c r="I69" s="1">
        <v>7</v>
      </c>
      <c r="J69" s="1">
        <v>14039254.429203101</v>
      </c>
      <c r="K69" s="1">
        <v>70</v>
      </c>
      <c r="L69" s="1">
        <v>0</v>
      </c>
      <c r="O69" s="1">
        <v>7</v>
      </c>
      <c r="P69" s="1">
        <v>14255975.6779128</v>
      </c>
      <c r="Q69" s="1">
        <v>67</v>
      </c>
      <c r="R69" s="1">
        <v>16</v>
      </c>
      <c r="U69" s="1">
        <v>7</v>
      </c>
      <c r="V69" s="1">
        <v>13982310.232981799</v>
      </c>
      <c r="W69" s="1">
        <v>70</v>
      </c>
      <c r="X69" s="1">
        <v>0</v>
      </c>
      <c r="AA69" s="1">
        <v>7</v>
      </c>
      <c r="AB69" s="1">
        <v>12044057.273480499</v>
      </c>
      <c r="AC69" s="1">
        <v>63</v>
      </c>
      <c r="AD69" s="1">
        <v>158</v>
      </c>
      <c r="AG69" s="1">
        <v>7</v>
      </c>
      <c r="AH69" s="1">
        <v>13723769.4678415</v>
      </c>
      <c r="AI69" s="1">
        <v>64</v>
      </c>
      <c r="AJ69" s="1">
        <v>26</v>
      </c>
    </row>
    <row r="70" spans="3:36">
      <c r="C70" s="1">
        <v>8</v>
      </c>
      <c r="D70" s="1">
        <v>12083397.197040999</v>
      </c>
      <c r="E70" s="1">
        <v>63</v>
      </c>
      <c r="F70" s="1">
        <v>943</v>
      </c>
      <c r="I70" s="1">
        <v>8</v>
      </c>
      <c r="J70" s="1">
        <v>12785750.952469699</v>
      </c>
      <c r="K70" s="1">
        <v>60</v>
      </c>
      <c r="L70" s="1">
        <v>35</v>
      </c>
      <c r="O70" s="1">
        <v>8</v>
      </c>
      <c r="P70" s="1">
        <v>13063384.3369039</v>
      </c>
      <c r="Q70" s="1">
        <v>67</v>
      </c>
      <c r="R70" s="1">
        <v>6</v>
      </c>
      <c r="U70" s="1">
        <v>8</v>
      </c>
      <c r="V70" s="1">
        <v>13887240.490804501</v>
      </c>
      <c r="W70" s="1">
        <v>70</v>
      </c>
      <c r="X70" s="1">
        <v>0</v>
      </c>
      <c r="AA70" s="1">
        <v>8</v>
      </c>
      <c r="AB70" s="1">
        <v>13598715.763069499</v>
      </c>
      <c r="AC70" s="1">
        <v>67</v>
      </c>
      <c r="AD70" s="1">
        <v>9</v>
      </c>
      <c r="AG70" s="1">
        <v>8</v>
      </c>
      <c r="AH70" s="1">
        <v>15410856.3651543</v>
      </c>
      <c r="AI70" s="1">
        <v>71</v>
      </c>
      <c r="AJ70" s="1">
        <v>26</v>
      </c>
    </row>
    <row r="71" spans="3:36">
      <c r="C71" s="1">
        <v>9</v>
      </c>
      <c r="D71" s="1">
        <v>12263102.653292</v>
      </c>
      <c r="E71" s="1">
        <v>64</v>
      </c>
      <c r="F71" s="1">
        <v>30</v>
      </c>
      <c r="I71" s="1">
        <v>9</v>
      </c>
      <c r="J71" s="1">
        <v>11211337.081904501</v>
      </c>
      <c r="K71" s="1">
        <v>62</v>
      </c>
      <c r="L71" s="1">
        <v>12</v>
      </c>
      <c r="O71" s="1">
        <v>9</v>
      </c>
      <c r="P71" s="1">
        <v>15979762.223221499</v>
      </c>
      <c r="Q71" s="1">
        <v>69</v>
      </c>
      <c r="R71" s="1">
        <v>27</v>
      </c>
      <c r="U71" s="1">
        <v>9</v>
      </c>
      <c r="V71" s="1">
        <v>10694721.8054375</v>
      </c>
      <c r="W71" s="1">
        <v>57</v>
      </c>
      <c r="X71" s="1">
        <v>917</v>
      </c>
      <c r="AA71" s="1">
        <v>9</v>
      </c>
      <c r="AB71" s="1">
        <v>11680049.3645913</v>
      </c>
      <c r="AC71" s="1">
        <v>62</v>
      </c>
      <c r="AD71" s="1">
        <v>989</v>
      </c>
      <c r="AG71" s="1">
        <v>9</v>
      </c>
      <c r="AH71" s="1">
        <v>14043094.980255701</v>
      </c>
      <c r="AI71" s="1">
        <v>70</v>
      </c>
      <c r="AJ71" s="1">
        <v>0</v>
      </c>
    </row>
    <row r="72" spans="3:36">
      <c r="C72" s="1">
        <v>10</v>
      </c>
      <c r="D72" s="1">
        <v>12948032.4020645</v>
      </c>
      <c r="E72" s="1">
        <v>67</v>
      </c>
      <c r="F72" s="1">
        <v>882</v>
      </c>
      <c r="I72" s="1">
        <v>10</v>
      </c>
      <c r="J72" s="1">
        <v>15317584.202037601</v>
      </c>
      <c r="K72" s="1">
        <v>70</v>
      </c>
      <c r="L72" s="1">
        <v>4</v>
      </c>
      <c r="O72" s="1">
        <v>10</v>
      </c>
      <c r="P72" s="1">
        <v>14626963.231686501</v>
      </c>
      <c r="Q72" s="1">
        <v>67</v>
      </c>
      <c r="R72" s="1">
        <v>51</v>
      </c>
      <c r="U72" s="1">
        <v>10</v>
      </c>
      <c r="V72" s="1">
        <v>11015988.463171201</v>
      </c>
      <c r="W72" s="1">
        <v>60</v>
      </c>
      <c r="X72" s="1">
        <v>764</v>
      </c>
      <c r="AA72" s="1">
        <v>10</v>
      </c>
      <c r="AB72" s="1">
        <v>13526372.273582</v>
      </c>
      <c r="AC72" s="1">
        <v>66</v>
      </c>
      <c r="AD72" s="1">
        <v>233</v>
      </c>
      <c r="AG72" s="1">
        <v>10</v>
      </c>
      <c r="AH72" s="1">
        <v>11402208.490080301</v>
      </c>
      <c r="AI72" s="1">
        <v>62</v>
      </c>
      <c r="AJ72" s="1">
        <v>932</v>
      </c>
    </row>
    <row r="73" spans="3:36">
      <c r="C73" s="1" t="s">
        <v>6</v>
      </c>
      <c r="D73" s="3">
        <f>AVERAGE(D63:D72)</f>
        <v>12423454.184553331</v>
      </c>
      <c r="E73" s="3">
        <f>AVERAGE(E63:E72)</f>
        <v>64.3</v>
      </c>
      <c r="F73" s="3">
        <f>AVERAGE(F63:F72)</f>
        <v>574.70000000000005</v>
      </c>
      <c r="I73" s="1" t="s">
        <v>6</v>
      </c>
      <c r="J73" s="3">
        <f>AVERAGE(J63:J72)</f>
        <v>13474316.520550221</v>
      </c>
      <c r="K73" s="3">
        <f>AVERAGE(K63:K72)</f>
        <v>65.900000000000006</v>
      </c>
      <c r="L73" s="3">
        <f>AVERAGE(L63:L72)</f>
        <v>17.100000000000001</v>
      </c>
      <c r="O73" s="1" t="s">
        <v>6</v>
      </c>
      <c r="P73" s="3">
        <f>AVERAGE(P63:P72)</f>
        <v>14805733.340152949</v>
      </c>
      <c r="Q73" s="3">
        <f>AVERAGE(Q63:Q72)</f>
        <v>67.7</v>
      </c>
      <c r="R73" s="3">
        <f>AVERAGE(R63:R72)</f>
        <v>21.5</v>
      </c>
      <c r="U73" s="1" t="s">
        <v>6</v>
      </c>
      <c r="V73" s="3">
        <f>AVERAGE(V63:V72)</f>
        <v>13836350.722720731</v>
      </c>
      <c r="W73" s="3">
        <f>AVERAGE(W63:W72)</f>
        <v>66.7</v>
      </c>
      <c r="X73" s="3">
        <f>AVERAGE(X63:X72)</f>
        <v>447.5</v>
      </c>
      <c r="AA73" s="1" t="s">
        <v>6</v>
      </c>
      <c r="AB73" s="3">
        <f>AVERAGE(AB63:AB72)</f>
        <v>12525319.13585161</v>
      </c>
      <c r="AC73" s="3">
        <f>AVERAGE(AC63:AC72)</f>
        <v>63.9</v>
      </c>
      <c r="AD73" s="3">
        <f>AVERAGE(AD63:AD72)</f>
        <v>423.3</v>
      </c>
      <c r="AG73" s="1" t="s">
        <v>6</v>
      </c>
      <c r="AH73" s="3">
        <f>AVERAGE(AH63:AH72)</f>
        <v>12315364.471478999</v>
      </c>
      <c r="AI73" s="3">
        <f>AVERAGE(AI63:AI72)</f>
        <v>63.5</v>
      </c>
      <c r="AJ73" s="3">
        <f>AVERAGE(AJ63:AJ72)</f>
        <v>641</v>
      </c>
    </row>
    <row r="74" spans="3:36">
      <c r="C74" s="1" t="s">
        <v>7</v>
      </c>
      <c r="D74" s="3">
        <f>MEDIAN(D63:D72)</f>
        <v>12485931.835220251</v>
      </c>
      <c r="E74" s="3">
        <f>MEDIAN(E63:E72)</f>
        <v>64</v>
      </c>
      <c r="F74" s="3">
        <f>MEDIAN(F63:F72)</f>
        <v>874.5</v>
      </c>
      <c r="I74" s="1" t="s">
        <v>7</v>
      </c>
      <c r="J74" s="3">
        <f>MEDIAN(J63:J72)</f>
        <v>13414098.0026132</v>
      </c>
      <c r="K74" s="3">
        <f>MEDIAN(K63:K72)</f>
        <v>67</v>
      </c>
      <c r="L74" s="3">
        <f>MEDIAN(L63:L72)</f>
        <v>9</v>
      </c>
      <c r="O74" s="1" t="s">
        <v>7</v>
      </c>
      <c r="P74" s="3">
        <f>MEDIAN(P63:P72)</f>
        <v>14441469.45479965</v>
      </c>
      <c r="Q74" s="3">
        <f>MEDIAN(Q63:Q72)</f>
        <v>67</v>
      </c>
      <c r="R74" s="3">
        <f>MEDIAN(R63:R72)</f>
        <v>19.5</v>
      </c>
      <c r="U74" s="1" t="s">
        <v>7</v>
      </c>
      <c r="V74" s="3">
        <f>MEDIAN(V63:V72)</f>
        <v>13357412.158281701</v>
      </c>
      <c r="W74" s="3">
        <f>MEDIAN(W63:W72)</f>
        <v>68</v>
      </c>
      <c r="X74" s="3">
        <f>MEDIAN(X63:X72)</f>
        <v>391.5</v>
      </c>
      <c r="AA74" s="1" t="s">
        <v>7</v>
      </c>
      <c r="AB74" s="3">
        <f>MEDIAN(AB63:AB72)</f>
        <v>12558588.087224249</v>
      </c>
      <c r="AC74" s="3">
        <f>MEDIAN(AC63:AC72)</f>
        <v>64</v>
      </c>
      <c r="AD74" s="3">
        <f>MEDIAN(AD63:AD72)</f>
        <v>195.5</v>
      </c>
      <c r="AG74" s="1" t="s">
        <v>7</v>
      </c>
      <c r="AH74" s="3">
        <f>MEDIAN(AH63:AH72)</f>
        <v>12164986.730766751</v>
      </c>
      <c r="AI74" s="3">
        <f>MEDIAN(AI63:AI72)</f>
        <v>63</v>
      </c>
      <c r="AJ74" s="3">
        <f>MEDIAN(AJ63:AJ72)</f>
        <v>887</v>
      </c>
    </row>
    <row r="75" spans="3:36">
      <c r="C75" s="1" t="s">
        <v>8</v>
      </c>
      <c r="D75" s="3">
        <f>STDEV(D63:D72)</f>
        <v>1004423.7327936933</v>
      </c>
      <c r="E75" s="3">
        <f>STDEV(E63:E72)</f>
        <v>3.4009802508492561</v>
      </c>
      <c r="F75" s="3">
        <f>STDEV(F63:F72)</f>
        <v>438.97660023690963</v>
      </c>
      <c r="I75" s="1" t="s">
        <v>8</v>
      </c>
      <c r="J75" s="3">
        <f>STDEV(J63:J72)</f>
        <v>2245373.3142607193</v>
      </c>
      <c r="K75" s="3">
        <f>STDEV(K63:K72)</f>
        <v>5.2799410771122979</v>
      </c>
      <c r="L75" s="3">
        <f>STDEV(L63:L72)</f>
        <v>17.368234094333125</v>
      </c>
      <c r="O75" s="1" t="s">
        <v>8</v>
      </c>
      <c r="P75" s="3">
        <f>STDEV(P63:P72)</f>
        <v>2161553.6833606386</v>
      </c>
      <c r="Q75" s="3">
        <f>STDEV(Q63:Q72)</f>
        <v>4.8545511292669143</v>
      </c>
      <c r="R75" s="3">
        <f>STDEV(R63:R72)</f>
        <v>19.3978807548087</v>
      </c>
      <c r="U75" s="1" t="s">
        <v>8</v>
      </c>
      <c r="V75" s="3">
        <f>STDEV(V63:V72)</f>
        <v>3279679.0113643743</v>
      </c>
      <c r="W75" s="3">
        <f>STDEV(W63:W72)</f>
        <v>7.0245600890336499</v>
      </c>
      <c r="X75" s="3">
        <f>STDEV(X63:X72)</f>
        <v>470.88645718002505</v>
      </c>
      <c r="AA75" s="1" t="s">
        <v>8</v>
      </c>
      <c r="AB75" s="3">
        <f>STDEV(AB63:AB72)</f>
        <v>1077568.7662761237</v>
      </c>
      <c r="AC75" s="3">
        <f>STDEV(AC63:AC72)</f>
        <v>3.2472210341220147</v>
      </c>
      <c r="AD75" s="3">
        <f>STDEV(AD63:AD72)</f>
        <v>441.15556590995578</v>
      </c>
      <c r="AG75" s="1" t="s">
        <v>8</v>
      </c>
      <c r="AH75" s="3">
        <f>STDEV(AH63:AH72)</f>
        <v>1697077.6460953071</v>
      </c>
      <c r="AI75" s="3">
        <f>STDEV(AI63:AI72)</f>
        <v>4.7434164902525691</v>
      </c>
      <c r="AJ75" s="3">
        <f>STDEV(AJ63:AJ72)</f>
        <v>434.11032903834223</v>
      </c>
    </row>
    <row r="76" spans="3:36">
      <c r="C76" s="4" t="s">
        <v>9</v>
      </c>
      <c r="D76" s="1">
        <f>MIN(D63:D72)</f>
        <v>10451568.126057399</v>
      </c>
      <c r="E76" s="1">
        <f t="shared" ref="E76:F76" si="14">MIN(E63:E72)</f>
        <v>59</v>
      </c>
      <c r="F76" s="1">
        <f t="shared" si="14"/>
        <v>0</v>
      </c>
      <c r="I76" s="4" t="s">
        <v>9</v>
      </c>
      <c r="J76" s="1">
        <f>MIN(J63:J72)</f>
        <v>10747927.2334725</v>
      </c>
      <c r="K76" s="1">
        <f t="shared" ref="K76:L76" si="15">MIN(K63:K72)</f>
        <v>59</v>
      </c>
      <c r="L76" s="1">
        <f t="shared" si="15"/>
        <v>0</v>
      </c>
      <c r="O76" s="4" t="s">
        <v>9</v>
      </c>
      <c r="P76" s="1">
        <f>MIN(P63:P72)</f>
        <v>12221776.784956099</v>
      </c>
      <c r="Q76" s="1">
        <f t="shared" ref="Q76:R76" si="16">MIN(Q63:Q72)</f>
        <v>61</v>
      </c>
      <c r="R76" s="1">
        <f t="shared" si="16"/>
        <v>1</v>
      </c>
      <c r="U76" s="4" t="s">
        <v>9</v>
      </c>
      <c r="V76" s="1">
        <f>MIN(V63:V72)</f>
        <v>10694721.8054375</v>
      </c>
      <c r="W76" s="1">
        <f t="shared" ref="W76:X76" si="17">MIN(W63:W72)</f>
        <v>57</v>
      </c>
      <c r="X76" s="1">
        <f t="shared" si="17"/>
        <v>0</v>
      </c>
      <c r="AA76" s="4" t="s">
        <v>9</v>
      </c>
      <c r="AB76" s="1">
        <f>MIN(AB63:AB72)</f>
        <v>10984642.6622016</v>
      </c>
      <c r="AC76" s="1">
        <f t="shared" ref="AC76:AD76" si="18">MIN(AC63:AC72)</f>
        <v>59</v>
      </c>
      <c r="AD76" s="1">
        <f t="shared" si="18"/>
        <v>4</v>
      </c>
      <c r="AG76" s="4" t="s">
        <v>9</v>
      </c>
      <c r="AH76" s="1">
        <f>MIN(AH63:AH72)</f>
        <v>10333004.212102501</v>
      </c>
      <c r="AI76" s="1">
        <f t="shared" ref="AI76:AJ76" si="19">MIN(AI63:AI72)</f>
        <v>58</v>
      </c>
      <c r="AJ76" s="1">
        <f t="shared" si="19"/>
        <v>0</v>
      </c>
    </row>
    <row r="77" spans="3:36">
      <c r="C77" s="4" t="s">
        <v>10</v>
      </c>
      <c r="D77" s="1">
        <f>MAX(D63:D72)</f>
        <v>14023452.6818092</v>
      </c>
      <c r="E77" s="1">
        <f t="shared" ref="E77:F77" si="20">MAX(E63:E72)</f>
        <v>70</v>
      </c>
      <c r="F77" s="1">
        <f t="shared" si="20"/>
        <v>945</v>
      </c>
      <c r="I77" s="4" t="s">
        <v>10</v>
      </c>
      <c r="J77" s="1">
        <f>MAX(J63:J72)</f>
        <v>18394583.0297978</v>
      </c>
      <c r="K77" s="1">
        <f t="shared" ref="K77:L77" si="21">MAX(K63:K72)</f>
        <v>74</v>
      </c>
      <c r="L77" s="1">
        <f t="shared" si="21"/>
        <v>49</v>
      </c>
      <c r="O77" s="4" t="s">
        <v>10</v>
      </c>
      <c r="P77" s="1">
        <f>MAX(P63:P72)</f>
        <v>18300823.277853999</v>
      </c>
      <c r="Q77" s="1">
        <f t="shared" ref="Q77:R77" si="22">MAX(Q63:Q72)</f>
        <v>77</v>
      </c>
      <c r="R77" s="1">
        <f t="shared" si="22"/>
        <v>56</v>
      </c>
      <c r="U77" s="4" t="s">
        <v>10</v>
      </c>
      <c r="V77" s="1">
        <f>MAX(V63:V72)</f>
        <v>19822637.187476099</v>
      </c>
      <c r="W77" s="1">
        <f t="shared" ref="W77:X77" si="23">MAX(W63:W72)</f>
        <v>78</v>
      </c>
      <c r="X77" s="1">
        <f t="shared" si="23"/>
        <v>999</v>
      </c>
      <c r="AA77" s="4" t="s">
        <v>10</v>
      </c>
      <c r="AB77" s="1">
        <f>MAX(AB63:AB72)</f>
        <v>14047048.1592861</v>
      </c>
      <c r="AC77" s="1">
        <f t="shared" ref="AC77:AD77" si="24">MAX(AC63:AC72)</f>
        <v>68</v>
      </c>
      <c r="AD77" s="1">
        <f t="shared" si="24"/>
        <v>989</v>
      </c>
      <c r="AG77" s="4" t="s">
        <v>10</v>
      </c>
      <c r="AH77" s="1">
        <f>MAX(AH63:AH72)</f>
        <v>15410856.3651543</v>
      </c>
      <c r="AI77" s="1">
        <f t="shared" ref="AI77:AJ77" si="25">MAX(AI63:AI72)</f>
        <v>71</v>
      </c>
      <c r="AJ77" s="1">
        <f t="shared" si="25"/>
        <v>989</v>
      </c>
    </row>
    <row r="83" spans="3:12" ht="30">
      <c r="C83" s="9" t="s">
        <v>45</v>
      </c>
    </row>
    <row r="84" spans="3:12">
      <c r="C84" s="5" t="s">
        <v>13</v>
      </c>
      <c r="D84" s="6">
        <v>0.4</v>
      </c>
    </row>
    <row r="85" spans="3:12">
      <c r="D85">
        <v>8000</v>
      </c>
      <c r="J85">
        <v>16000</v>
      </c>
    </row>
    <row r="87" spans="3:12">
      <c r="C87" s="1" t="s">
        <v>0</v>
      </c>
      <c r="D87" s="2" t="s">
        <v>46</v>
      </c>
      <c r="E87" s="1" t="s">
        <v>1</v>
      </c>
      <c r="F87" s="8">
        <v>851000</v>
      </c>
      <c r="I87" s="1" t="s">
        <v>0</v>
      </c>
      <c r="J87" s="2" t="s">
        <v>51</v>
      </c>
      <c r="K87" s="1" t="s">
        <v>1</v>
      </c>
      <c r="L87" s="8">
        <v>2115510</v>
      </c>
    </row>
    <row r="88" spans="3:12">
      <c r="C88" s="1" t="s">
        <v>2</v>
      </c>
      <c r="D88" s="1" t="s">
        <v>3</v>
      </c>
      <c r="E88" s="1" t="s">
        <v>4</v>
      </c>
      <c r="F88" s="1" t="s">
        <v>5</v>
      </c>
      <c r="I88" s="1" t="s">
        <v>2</v>
      </c>
      <c r="J88" s="1" t="s">
        <v>3</v>
      </c>
      <c r="K88" s="1" t="s">
        <v>4</v>
      </c>
      <c r="L88" s="1" t="s">
        <v>5</v>
      </c>
    </row>
    <row r="89" spans="3:12">
      <c r="C89" s="1">
        <v>1</v>
      </c>
      <c r="D89" s="1">
        <v>10622082.577175699</v>
      </c>
      <c r="E89" s="1">
        <v>59</v>
      </c>
      <c r="F89" s="1">
        <v>5760</v>
      </c>
      <c r="I89" s="1">
        <v>1</v>
      </c>
      <c r="J89" s="1">
        <v>8168122.9094332401</v>
      </c>
      <c r="K89" s="1">
        <v>52</v>
      </c>
      <c r="L89" s="1">
        <v>15990</v>
      </c>
    </row>
    <row r="90" spans="3:12">
      <c r="C90" s="1">
        <v>2</v>
      </c>
      <c r="D90" s="1">
        <v>10193427.3114048</v>
      </c>
      <c r="E90" s="1">
        <v>57</v>
      </c>
      <c r="F90" s="1">
        <v>6011</v>
      </c>
      <c r="I90" s="1">
        <v>2</v>
      </c>
      <c r="J90" s="1">
        <v>7691833.88113146</v>
      </c>
      <c r="K90" s="1">
        <v>52</v>
      </c>
      <c r="L90" s="1">
        <v>15998</v>
      </c>
    </row>
    <row r="91" spans="3:12">
      <c r="C91" s="1">
        <v>3</v>
      </c>
      <c r="D91" s="1">
        <v>9677914.7220977098</v>
      </c>
      <c r="E91" s="1">
        <v>56</v>
      </c>
      <c r="F91" s="1">
        <v>5509</v>
      </c>
      <c r="I91" s="1">
        <v>3</v>
      </c>
      <c r="J91" s="1">
        <v>8166490.1475405497</v>
      </c>
      <c r="K91" s="1">
        <v>54</v>
      </c>
      <c r="L91" s="1">
        <v>15983</v>
      </c>
    </row>
    <row r="92" spans="3:12">
      <c r="C92" s="1">
        <v>4</v>
      </c>
      <c r="D92" s="1">
        <v>11946895.069398399</v>
      </c>
      <c r="E92" s="1">
        <v>62</v>
      </c>
      <c r="F92" s="1">
        <v>8000</v>
      </c>
      <c r="I92" s="1">
        <v>4</v>
      </c>
      <c r="J92" s="1">
        <v>6748326.6089935303</v>
      </c>
      <c r="K92" s="1">
        <v>46</v>
      </c>
      <c r="L92" s="1">
        <v>15990</v>
      </c>
    </row>
    <row r="93" spans="3:12">
      <c r="C93" s="1">
        <v>5</v>
      </c>
      <c r="D93" s="1">
        <v>8715900.70677552</v>
      </c>
      <c r="E93" s="1">
        <v>53</v>
      </c>
      <c r="F93" s="1">
        <v>8000</v>
      </c>
      <c r="I93" s="1">
        <v>5</v>
      </c>
      <c r="J93" s="1">
        <v>7740478.2742892001</v>
      </c>
      <c r="K93" s="1">
        <v>51</v>
      </c>
      <c r="L93" s="1">
        <v>16000</v>
      </c>
    </row>
    <row r="94" spans="3:12">
      <c r="C94" s="1">
        <v>6</v>
      </c>
      <c r="D94" s="1">
        <v>11000321.307331899</v>
      </c>
      <c r="E94" s="1">
        <v>58</v>
      </c>
      <c r="F94" s="1">
        <v>7425</v>
      </c>
      <c r="I94" s="1">
        <v>6</v>
      </c>
      <c r="J94" s="1">
        <v>7496833.3143720701</v>
      </c>
      <c r="K94" s="1">
        <v>49</v>
      </c>
      <c r="L94" s="1">
        <v>15582</v>
      </c>
    </row>
    <row r="95" spans="3:12">
      <c r="C95" s="1">
        <v>7</v>
      </c>
      <c r="D95" s="1">
        <v>8222890.7345363796</v>
      </c>
      <c r="E95" s="1">
        <v>51</v>
      </c>
      <c r="F95" s="1">
        <v>7110</v>
      </c>
      <c r="I95" s="1">
        <v>7</v>
      </c>
      <c r="J95" s="1">
        <v>8394981.3335073497</v>
      </c>
      <c r="K95" s="1">
        <v>49</v>
      </c>
      <c r="L95" s="1">
        <v>15999</v>
      </c>
    </row>
    <row r="96" spans="3:12">
      <c r="C96" s="1">
        <v>8</v>
      </c>
      <c r="D96" s="1">
        <v>8948041.0744320396</v>
      </c>
      <c r="E96" s="1">
        <v>51</v>
      </c>
      <c r="F96" s="1">
        <v>7962</v>
      </c>
      <c r="I96" s="1">
        <v>8</v>
      </c>
      <c r="J96" s="1">
        <v>7869992.4154209802</v>
      </c>
      <c r="K96" s="1">
        <v>51</v>
      </c>
      <c r="L96" s="1">
        <v>16000</v>
      </c>
    </row>
    <row r="97" spans="3:12">
      <c r="C97" s="1">
        <v>9</v>
      </c>
      <c r="D97" s="1">
        <v>9082657.0208054893</v>
      </c>
      <c r="E97" s="1">
        <v>52</v>
      </c>
      <c r="F97" s="1">
        <v>6504</v>
      </c>
      <c r="I97" s="1">
        <v>9</v>
      </c>
      <c r="J97" s="1">
        <v>7676760.8270919202</v>
      </c>
      <c r="K97" s="1">
        <v>49</v>
      </c>
      <c r="L97" s="1">
        <v>15997</v>
      </c>
    </row>
    <row r="98" spans="3:12">
      <c r="C98" s="1">
        <v>10</v>
      </c>
      <c r="D98" s="1">
        <v>9431817.2618765198</v>
      </c>
      <c r="E98" s="1">
        <v>58</v>
      </c>
      <c r="F98" s="1">
        <v>5631</v>
      </c>
      <c r="I98" s="1">
        <v>10</v>
      </c>
      <c r="J98" s="1">
        <v>6476316.7239912702</v>
      </c>
      <c r="K98" s="1">
        <v>44</v>
      </c>
      <c r="L98" s="1">
        <v>15998</v>
      </c>
    </row>
    <row r="99" spans="3:12">
      <c r="C99" s="1" t="s">
        <v>6</v>
      </c>
      <c r="D99" s="3">
        <f>AVERAGE(D89:D98)</f>
        <v>9784194.7785834484</v>
      </c>
      <c r="E99" s="3">
        <f>AVERAGE(E89:E98)</f>
        <v>55.7</v>
      </c>
      <c r="F99" s="3">
        <f>AVERAGE(F89:F98)</f>
        <v>6791.2</v>
      </c>
      <c r="I99" s="1" t="s">
        <v>6</v>
      </c>
      <c r="J99" s="12">
        <f>AVERAGE(J89:J98)</f>
        <v>7643013.6435771585</v>
      </c>
      <c r="K99" s="3">
        <f>AVERAGE(K89:K98)</f>
        <v>49.7</v>
      </c>
      <c r="L99" s="3">
        <f>AVERAGE(L89:L98)</f>
        <v>15953.7</v>
      </c>
    </row>
    <row r="100" spans="3:12">
      <c r="C100" s="1" t="s">
        <v>7</v>
      </c>
      <c r="D100" s="3">
        <f>MEDIAN(D89:D98)</f>
        <v>9554865.9919871148</v>
      </c>
      <c r="E100" s="3">
        <f>MEDIAN(E89:E98)</f>
        <v>56.5</v>
      </c>
      <c r="F100" s="3">
        <f>MEDIAN(F89:F98)</f>
        <v>6807</v>
      </c>
      <c r="I100" s="1" t="s">
        <v>7</v>
      </c>
      <c r="J100" s="3">
        <f>MEDIAN(J89:J98)</f>
        <v>7716156.0777103305</v>
      </c>
      <c r="K100" s="3">
        <f>MEDIAN(K89:K98)</f>
        <v>50</v>
      </c>
      <c r="L100" s="3">
        <f>MEDIAN(L89:L98)</f>
        <v>15997.5</v>
      </c>
    </row>
    <row r="101" spans="3:12">
      <c r="C101" s="1" t="s">
        <v>8</v>
      </c>
      <c r="D101" s="3">
        <f>STDEV(D89:D98)</f>
        <v>1151398.1674384095</v>
      </c>
      <c r="E101" s="3">
        <f>STDEV(E89:E98)</f>
        <v>3.7727090178455769</v>
      </c>
      <c r="F101" s="3">
        <f>STDEV(F89:F98)</f>
        <v>1029.6263399894171</v>
      </c>
      <c r="I101" s="1" t="s">
        <v>8</v>
      </c>
      <c r="J101" s="3">
        <f>STDEV(J89:J98)</f>
        <v>611262.72618026368</v>
      </c>
      <c r="K101" s="3">
        <f>STDEV(K89:K98)</f>
        <v>2.9832867780352594</v>
      </c>
      <c r="L101" s="3">
        <f>STDEV(L89:L98)</f>
        <v>130.72196958940503</v>
      </c>
    </row>
    <row r="102" spans="3:12">
      <c r="C102" s="4" t="s">
        <v>9</v>
      </c>
      <c r="D102" s="1">
        <f>MIN(D89:D98)</f>
        <v>8222890.7345363796</v>
      </c>
      <c r="E102" s="1">
        <f t="shared" ref="E102:F102" si="26">MIN(E89:E98)</f>
        <v>51</v>
      </c>
      <c r="F102" s="1">
        <f t="shared" si="26"/>
        <v>5509</v>
      </c>
      <c r="I102" s="4" t="s">
        <v>9</v>
      </c>
      <c r="J102" s="1">
        <f>MIN(J89:J98)</f>
        <v>6476316.7239912702</v>
      </c>
      <c r="K102" s="1">
        <f t="shared" ref="K102:L102" si="27">MIN(K89:K98)</f>
        <v>44</v>
      </c>
      <c r="L102" s="1">
        <f t="shared" si="27"/>
        <v>15582</v>
      </c>
    </row>
    <row r="103" spans="3:12">
      <c r="C103" s="4" t="s">
        <v>10</v>
      </c>
      <c r="D103" s="1">
        <f>MAX(D89:D98)</f>
        <v>11946895.069398399</v>
      </c>
      <c r="E103" s="1">
        <f t="shared" ref="E103:F103" si="28">MAX(E89:E98)</f>
        <v>62</v>
      </c>
      <c r="F103" s="1">
        <f t="shared" si="28"/>
        <v>8000</v>
      </c>
      <c r="I103" s="4" t="s">
        <v>10</v>
      </c>
      <c r="J103" s="1">
        <f>MAX(J89:J98)</f>
        <v>8394981.3335073497</v>
      </c>
      <c r="K103" s="1">
        <f t="shared" ref="K103:L103" si="29">MAX(K89:K98)</f>
        <v>54</v>
      </c>
      <c r="L103" s="1">
        <f t="shared" si="29"/>
        <v>16000</v>
      </c>
    </row>
    <row r="107" spans="3:12">
      <c r="C107" s="5" t="s">
        <v>14</v>
      </c>
      <c r="D107" s="6">
        <v>0.1</v>
      </c>
    </row>
    <row r="108" spans="3:12">
      <c r="D108">
        <v>8000</v>
      </c>
    </row>
    <row r="110" spans="3:12">
      <c r="C110" s="1" t="s">
        <v>0</v>
      </c>
      <c r="D110" s="2" t="s">
        <v>47</v>
      </c>
      <c r="E110" s="1" t="s">
        <v>1</v>
      </c>
      <c r="F110" s="8">
        <v>977483</v>
      </c>
    </row>
    <row r="111" spans="3:12">
      <c r="C111" s="1" t="s">
        <v>2</v>
      </c>
      <c r="D111" s="1" t="s">
        <v>3</v>
      </c>
      <c r="E111" s="1" t="s">
        <v>4</v>
      </c>
      <c r="F111" s="1" t="s">
        <v>5</v>
      </c>
    </row>
    <row r="112" spans="3:12">
      <c r="C112" s="1">
        <v>1</v>
      </c>
      <c r="D112" s="1">
        <v>10223111.5421874</v>
      </c>
      <c r="E112" s="1">
        <v>57</v>
      </c>
      <c r="F112" s="1">
        <v>7974</v>
      </c>
    </row>
    <row r="113" spans="3:6">
      <c r="C113" s="1">
        <v>2</v>
      </c>
      <c r="D113" s="1">
        <v>11626454.9775155</v>
      </c>
      <c r="E113" s="1">
        <v>61</v>
      </c>
      <c r="F113" s="1">
        <v>7853</v>
      </c>
    </row>
    <row r="114" spans="3:6">
      <c r="C114" s="1">
        <v>3</v>
      </c>
      <c r="D114" s="1">
        <v>11387838.3420386</v>
      </c>
      <c r="E114" s="1">
        <v>59</v>
      </c>
      <c r="F114" s="1">
        <v>7650</v>
      </c>
    </row>
    <row r="115" spans="3:6">
      <c r="C115" s="1">
        <v>4</v>
      </c>
      <c r="D115" s="1">
        <v>13908693.011518899</v>
      </c>
      <c r="E115" s="1">
        <v>69</v>
      </c>
      <c r="F115" s="1">
        <v>1</v>
      </c>
    </row>
    <row r="116" spans="3:6">
      <c r="C116" s="1">
        <v>5</v>
      </c>
      <c r="D116" s="1">
        <v>12095833.378637901</v>
      </c>
      <c r="E116" s="1">
        <v>62</v>
      </c>
      <c r="F116" s="1">
        <v>7762</v>
      </c>
    </row>
    <row r="117" spans="3:6">
      <c r="C117" s="1">
        <v>6</v>
      </c>
      <c r="D117" s="1">
        <v>10497206.285243301</v>
      </c>
      <c r="E117" s="1">
        <v>56</v>
      </c>
      <c r="F117" s="1">
        <v>7999</v>
      </c>
    </row>
    <row r="118" spans="3:6">
      <c r="C118" s="1">
        <v>7</v>
      </c>
      <c r="D118" s="1">
        <v>11007091.5760123</v>
      </c>
      <c r="E118" s="1">
        <v>59</v>
      </c>
      <c r="F118" s="1">
        <v>7780</v>
      </c>
    </row>
    <row r="119" spans="3:6">
      <c r="C119" s="1">
        <v>8</v>
      </c>
      <c r="D119" s="1">
        <v>10991189.3841298</v>
      </c>
      <c r="E119" s="1">
        <v>62</v>
      </c>
      <c r="F119" s="1">
        <v>7826</v>
      </c>
    </row>
    <row r="120" spans="3:6">
      <c r="C120" s="1">
        <v>9</v>
      </c>
      <c r="D120" s="1">
        <v>11983174.421758899</v>
      </c>
      <c r="E120" s="1">
        <v>64</v>
      </c>
      <c r="F120" s="1">
        <v>7957</v>
      </c>
    </row>
    <row r="121" spans="3:6">
      <c r="C121" s="1">
        <v>10</v>
      </c>
      <c r="D121" s="1">
        <v>13894978.822883399</v>
      </c>
      <c r="E121" s="1">
        <v>70</v>
      </c>
      <c r="F121" s="1">
        <v>1</v>
      </c>
    </row>
    <row r="122" spans="3:6">
      <c r="C122" s="1" t="s">
        <v>6</v>
      </c>
      <c r="D122" s="3">
        <f>AVERAGE(D112:D121)</f>
        <v>11761557.1741926</v>
      </c>
      <c r="E122" s="3">
        <f>AVERAGE(E112:E121)</f>
        <v>61.9</v>
      </c>
      <c r="F122" s="3">
        <f>AVERAGE(F112:F121)</f>
        <v>6280.3</v>
      </c>
    </row>
    <row r="123" spans="3:6">
      <c r="C123" s="1" t="s">
        <v>7</v>
      </c>
      <c r="D123" s="3">
        <f>MEDIAN(D112:D121)</f>
        <v>11507146.659777049</v>
      </c>
      <c r="E123" s="3">
        <f>MEDIAN(E112:E121)</f>
        <v>61.5</v>
      </c>
      <c r="F123" s="3">
        <f>MEDIAN(F112:F121)</f>
        <v>7803</v>
      </c>
    </row>
    <row r="124" spans="3:6">
      <c r="C124" s="1" t="s">
        <v>8</v>
      </c>
      <c r="D124" s="3">
        <f>STDEV(D112:D121)</f>
        <v>1274037.1699265793</v>
      </c>
      <c r="E124" s="3">
        <f>STDEV(E112:E121)</f>
        <v>4.6773686809762793</v>
      </c>
      <c r="F124" s="3">
        <f>STDEV(F112:F121)</f>
        <v>3311.1977708644617</v>
      </c>
    </row>
    <row r="125" spans="3:6">
      <c r="C125" s="4" t="s">
        <v>9</v>
      </c>
      <c r="D125" s="1">
        <f>MIN(D112:D121)</f>
        <v>10223111.5421874</v>
      </c>
      <c r="E125" s="1">
        <f t="shared" ref="E125:F125" si="30">MIN(E112:E121)</f>
        <v>56</v>
      </c>
      <c r="F125" s="1">
        <f t="shared" si="30"/>
        <v>1</v>
      </c>
    </row>
    <row r="126" spans="3:6">
      <c r="C126" s="4" t="s">
        <v>10</v>
      </c>
      <c r="D126" s="1">
        <f>MAX(D112:D121)</f>
        <v>13908693.011518899</v>
      </c>
      <c r="E126" s="1">
        <f t="shared" ref="E126:F126" si="31">MAX(E112:E121)</f>
        <v>70</v>
      </c>
      <c r="F126" s="1">
        <f t="shared" si="31"/>
        <v>7999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C7:AP55"/>
  <sheetViews>
    <sheetView topLeftCell="A34" workbookViewId="0">
      <selection activeCell="C39" sqref="C39:F55"/>
    </sheetView>
  </sheetViews>
  <sheetFormatPr defaultRowHeight="15"/>
  <cols>
    <col min="4" max="4" width="13" customWidth="1"/>
    <col min="10" max="10" width="11.5703125" customWidth="1"/>
    <col min="16" max="16" width="12.85546875" customWidth="1"/>
    <col min="22" max="22" width="12.5703125" customWidth="1"/>
    <col min="28" max="28" width="12.42578125" customWidth="1"/>
    <col min="34" max="34" width="12" customWidth="1"/>
    <col min="40" max="40" width="12.5703125" customWidth="1"/>
  </cols>
  <sheetData>
    <row r="7" spans="3:42">
      <c r="C7" s="5" t="s">
        <v>11</v>
      </c>
    </row>
    <row r="9" spans="3:42">
      <c r="C9" s="6">
        <v>0</v>
      </c>
      <c r="I9" s="6">
        <v>0.05</v>
      </c>
      <c r="O9" s="6">
        <v>0.3</v>
      </c>
      <c r="U9" s="6">
        <v>0.5</v>
      </c>
      <c r="AA9" s="6">
        <v>0.2</v>
      </c>
      <c r="AG9" s="6">
        <v>0.4</v>
      </c>
      <c r="AM9" s="6">
        <v>0.25</v>
      </c>
    </row>
    <row r="11" spans="3:42">
      <c r="C11" s="7"/>
      <c r="D11" s="7"/>
      <c r="E11" s="7"/>
      <c r="F11" s="7"/>
      <c r="I11" s="7"/>
      <c r="J11" s="7"/>
      <c r="K11" s="7"/>
      <c r="L11" s="7"/>
      <c r="O11" s="7"/>
      <c r="P11" s="7"/>
      <c r="Q11" s="7"/>
      <c r="R11" s="7"/>
      <c r="U11" s="7"/>
      <c r="V11" s="7"/>
      <c r="W11" s="7"/>
      <c r="X11" s="7"/>
      <c r="AA11" s="7"/>
      <c r="AB11" s="7"/>
      <c r="AC11" s="7"/>
      <c r="AD11" s="7"/>
      <c r="AG11" s="7"/>
      <c r="AH11" s="7"/>
      <c r="AI11" s="7"/>
      <c r="AJ11" s="7"/>
      <c r="AM11" s="7"/>
      <c r="AN11" s="7"/>
      <c r="AO11" s="7"/>
      <c r="AP11" s="7"/>
    </row>
    <row r="12" spans="3:42">
      <c r="C12" s="1" t="s">
        <v>0</v>
      </c>
      <c r="D12" s="2" t="s">
        <v>52</v>
      </c>
      <c r="E12" s="1" t="s">
        <v>1</v>
      </c>
      <c r="F12" s="10">
        <v>5831748</v>
      </c>
      <c r="I12" s="1" t="s">
        <v>0</v>
      </c>
      <c r="J12" s="2" t="s">
        <v>53</v>
      </c>
      <c r="K12" s="1" t="s">
        <v>1</v>
      </c>
      <c r="L12" s="10">
        <v>7986331</v>
      </c>
      <c r="O12" s="1" t="s">
        <v>0</v>
      </c>
      <c r="P12" s="2" t="s">
        <v>54</v>
      </c>
      <c r="Q12" s="1" t="s">
        <v>1</v>
      </c>
      <c r="R12" s="10">
        <v>8117124</v>
      </c>
      <c r="U12" s="1" t="s">
        <v>0</v>
      </c>
      <c r="V12" s="2" t="s">
        <v>55</v>
      </c>
      <c r="W12" s="1" t="s">
        <v>1</v>
      </c>
      <c r="X12" s="10">
        <v>7376418</v>
      </c>
      <c r="AA12" s="1" t="s">
        <v>0</v>
      </c>
      <c r="AB12" s="2" t="s">
        <v>63</v>
      </c>
      <c r="AC12" s="1" t="s">
        <v>1</v>
      </c>
      <c r="AD12" s="10">
        <v>12139284</v>
      </c>
      <c r="AG12" s="1" t="s">
        <v>0</v>
      </c>
      <c r="AH12" s="2" t="s">
        <v>64</v>
      </c>
      <c r="AI12" s="1" t="s">
        <v>1</v>
      </c>
      <c r="AJ12" s="10">
        <v>8235329</v>
      </c>
      <c r="AM12" s="1" t="s">
        <v>0</v>
      </c>
      <c r="AN12" s="2" t="s">
        <v>65</v>
      </c>
      <c r="AO12" s="1" t="s">
        <v>1</v>
      </c>
      <c r="AP12" s="10">
        <v>12452622</v>
      </c>
    </row>
    <row r="13" spans="3:42">
      <c r="C13" s="1" t="s">
        <v>2</v>
      </c>
      <c r="D13" s="1" t="s">
        <v>3</v>
      </c>
      <c r="E13" s="1" t="s">
        <v>4</v>
      </c>
      <c r="F13" s="1" t="s">
        <v>5</v>
      </c>
      <c r="I13" s="1" t="s">
        <v>2</v>
      </c>
      <c r="J13" s="1" t="s">
        <v>3</v>
      </c>
      <c r="K13" s="1" t="s">
        <v>4</v>
      </c>
      <c r="L13" s="1" t="s">
        <v>5</v>
      </c>
      <c r="O13" s="1" t="s">
        <v>2</v>
      </c>
      <c r="P13" s="1" t="s">
        <v>3</v>
      </c>
      <c r="Q13" s="1" t="s">
        <v>4</v>
      </c>
      <c r="R13" s="1" t="s">
        <v>5</v>
      </c>
      <c r="U13" s="1" t="s">
        <v>2</v>
      </c>
      <c r="V13" s="1" t="s">
        <v>3</v>
      </c>
      <c r="W13" s="1" t="s">
        <v>4</v>
      </c>
      <c r="X13" s="1" t="s">
        <v>5</v>
      </c>
      <c r="AA13" s="1" t="s">
        <v>2</v>
      </c>
      <c r="AB13" s="1" t="s">
        <v>3</v>
      </c>
      <c r="AC13" s="1" t="s">
        <v>4</v>
      </c>
      <c r="AD13" s="1" t="s">
        <v>5</v>
      </c>
      <c r="AG13" s="1" t="s">
        <v>2</v>
      </c>
      <c r="AH13" s="1" t="s">
        <v>3</v>
      </c>
      <c r="AI13" s="1" t="s">
        <v>4</v>
      </c>
      <c r="AJ13" s="1" t="s">
        <v>5</v>
      </c>
      <c r="AM13" s="1" t="s">
        <v>2</v>
      </c>
      <c r="AN13" s="1" t="s">
        <v>3</v>
      </c>
      <c r="AO13" s="1" t="s">
        <v>4</v>
      </c>
      <c r="AP13" s="1" t="s">
        <v>5</v>
      </c>
    </row>
    <row r="14" spans="3:42">
      <c r="C14" s="1">
        <v>1</v>
      </c>
      <c r="D14" s="1">
        <v>14029222.5243953</v>
      </c>
      <c r="E14" s="1">
        <v>70</v>
      </c>
      <c r="F14" s="1">
        <v>1</v>
      </c>
      <c r="I14" s="1">
        <v>1</v>
      </c>
      <c r="J14" s="1">
        <v>11334247.7883317</v>
      </c>
      <c r="K14" s="1">
        <v>62</v>
      </c>
      <c r="L14" s="1">
        <v>905</v>
      </c>
      <c r="O14" s="1">
        <v>1</v>
      </c>
      <c r="P14" s="1">
        <v>10780798.5761538</v>
      </c>
      <c r="Q14" s="1">
        <v>59</v>
      </c>
      <c r="R14" s="1">
        <v>996</v>
      </c>
      <c r="U14" s="1">
        <v>1</v>
      </c>
      <c r="V14" s="1">
        <v>10939359.354323899</v>
      </c>
      <c r="W14" s="1">
        <v>56</v>
      </c>
      <c r="X14" s="1">
        <v>278</v>
      </c>
      <c r="AA14" s="1">
        <v>1</v>
      </c>
      <c r="AB14" s="1">
        <v>10980730.7512374</v>
      </c>
      <c r="AC14" s="1">
        <v>62</v>
      </c>
      <c r="AD14" s="1">
        <v>987</v>
      </c>
      <c r="AG14" s="1">
        <v>1</v>
      </c>
      <c r="AH14" s="1">
        <v>11165170.2046286</v>
      </c>
      <c r="AI14" s="1">
        <v>58</v>
      </c>
      <c r="AJ14" s="1">
        <v>583</v>
      </c>
      <c r="AM14" s="1">
        <v>1</v>
      </c>
      <c r="AN14" s="1">
        <v>11243344.4318505</v>
      </c>
      <c r="AO14" s="1">
        <v>60</v>
      </c>
      <c r="AP14" s="1">
        <v>991</v>
      </c>
    </row>
    <row r="15" spans="3:42">
      <c r="C15" s="1">
        <v>2</v>
      </c>
      <c r="D15" s="1">
        <v>14034480.3506693</v>
      </c>
      <c r="E15" s="1">
        <v>70</v>
      </c>
      <c r="F15" s="1">
        <v>0</v>
      </c>
      <c r="I15" s="1">
        <v>2</v>
      </c>
      <c r="J15" s="1">
        <v>12820854.947771501</v>
      </c>
      <c r="K15" s="1">
        <v>61</v>
      </c>
      <c r="L15" s="1">
        <v>447</v>
      </c>
      <c r="O15" s="1">
        <v>2</v>
      </c>
      <c r="P15" s="1">
        <v>11120719.2638094</v>
      </c>
      <c r="Q15" s="1">
        <v>57</v>
      </c>
      <c r="R15" s="1">
        <v>460</v>
      </c>
      <c r="U15" s="1">
        <v>2</v>
      </c>
      <c r="V15" s="1">
        <v>13263408.663186699</v>
      </c>
      <c r="W15" s="1">
        <v>64</v>
      </c>
      <c r="X15" s="1">
        <v>45</v>
      </c>
      <c r="AA15" s="1">
        <v>2</v>
      </c>
      <c r="AB15" s="1">
        <v>9393546.3128100205</v>
      </c>
      <c r="AC15" s="1">
        <v>55</v>
      </c>
      <c r="AD15" s="1">
        <v>980</v>
      </c>
      <c r="AG15" s="1">
        <v>2</v>
      </c>
      <c r="AH15" s="1">
        <v>12343740.9551923</v>
      </c>
      <c r="AI15" s="1">
        <v>61</v>
      </c>
      <c r="AJ15" s="1">
        <v>973</v>
      </c>
      <c r="AM15" s="1">
        <v>2</v>
      </c>
      <c r="AN15" s="1">
        <v>14397921.7608689</v>
      </c>
      <c r="AO15" s="1">
        <v>65</v>
      </c>
      <c r="AP15" s="1">
        <v>961</v>
      </c>
    </row>
    <row r="16" spans="3:42">
      <c r="C16" s="1">
        <v>3</v>
      </c>
      <c r="D16" s="1">
        <v>16712713.632005099</v>
      </c>
      <c r="E16" s="1">
        <v>75</v>
      </c>
      <c r="F16" s="1">
        <v>3</v>
      </c>
      <c r="I16" s="1">
        <v>3</v>
      </c>
      <c r="J16" s="1">
        <v>12367750.0462454</v>
      </c>
      <c r="K16" s="1">
        <v>62</v>
      </c>
      <c r="L16" s="1">
        <v>942</v>
      </c>
      <c r="O16" s="1">
        <v>3</v>
      </c>
      <c r="P16" s="1">
        <v>9804239.2411328591</v>
      </c>
      <c r="Q16" s="1">
        <v>55</v>
      </c>
      <c r="R16" s="1">
        <v>800</v>
      </c>
      <c r="U16" s="1">
        <v>3</v>
      </c>
      <c r="V16" s="1">
        <v>13202080.1588376</v>
      </c>
      <c r="W16" s="1">
        <v>61</v>
      </c>
      <c r="X16" s="1">
        <v>201</v>
      </c>
      <c r="AA16" s="1">
        <v>3</v>
      </c>
      <c r="AB16" s="1">
        <v>10114378.4343236</v>
      </c>
      <c r="AC16" s="1">
        <v>56</v>
      </c>
      <c r="AD16" s="1">
        <v>998</v>
      </c>
      <c r="AG16" s="1">
        <v>3</v>
      </c>
      <c r="AH16" s="1">
        <v>10577819.282340599</v>
      </c>
      <c r="AI16" s="1">
        <v>59</v>
      </c>
      <c r="AJ16" s="1">
        <v>139</v>
      </c>
      <c r="AM16" s="1">
        <v>3</v>
      </c>
      <c r="AN16" s="1">
        <v>9872192.9951517098</v>
      </c>
      <c r="AO16" s="1">
        <v>55</v>
      </c>
      <c r="AP16" s="1">
        <v>984</v>
      </c>
    </row>
    <row r="17" spans="3:42">
      <c r="C17" s="1">
        <v>4</v>
      </c>
      <c r="D17" s="1">
        <v>15698370.051432099</v>
      </c>
      <c r="E17" s="1">
        <v>71</v>
      </c>
      <c r="F17" s="1">
        <v>7</v>
      </c>
      <c r="I17" s="1">
        <v>4</v>
      </c>
      <c r="J17" s="1">
        <v>12152945.972392799</v>
      </c>
      <c r="K17" s="1">
        <v>61</v>
      </c>
      <c r="L17" s="1">
        <v>605</v>
      </c>
      <c r="O17" s="1">
        <v>4</v>
      </c>
      <c r="P17" s="1">
        <v>10805253.4332668</v>
      </c>
      <c r="Q17" s="1">
        <v>60</v>
      </c>
      <c r="R17" s="1">
        <v>640</v>
      </c>
      <c r="U17" s="1">
        <v>4</v>
      </c>
      <c r="V17" s="1">
        <v>12891312.641011801</v>
      </c>
      <c r="W17" s="1">
        <v>60</v>
      </c>
      <c r="X17" s="1">
        <v>195</v>
      </c>
      <c r="AA17" s="1">
        <v>4</v>
      </c>
      <c r="AB17" s="1">
        <v>9823285.5448311698</v>
      </c>
      <c r="AC17" s="1">
        <v>56</v>
      </c>
      <c r="AD17" s="1">
        <v>802</v>
      </c>
      <c r="AG17" s="1">
        <v>4</v>
      </c>
      <c r="AH17" s="1">
        <v>11331387.2235472</v>
      </c>
      <c r="AI17" s="1">
        <v>60</v>
      </c>
      <c r="AJ17" s="1">
        <v>739</v>
      </c>
      <c r="AM17" s="1">
        <v>4</v>
      </c>
      <c r="AN17" s="1">
        <v>9350182.0676039904</v>
      </c>
      <c r="AO17" s="1">
        <v>54</v>
      </c>
      <c r="AP17" s="1">
        <v>783</v>
      </c>
    </row>
    <row r="18" spans="3:42">
      <c r="C18" s="1">
        <v>5</v>
      </c>
      <c r="D18" s="1">
        <v>18418891.944396101</v>
      </c>
      <c r="E18" s="1">
        <v>77</v>
      </c>
      <c r="F18" s="1">
        <v>0</v>
      </c>
      <c r="I18" s="1">
        <v>5</v>
      </c>
      <c r="J18" s="1">
        <v>13779317.6678748</v>
      </c>
      <c r="K18" s="1">
        <v>67</v>
      </c>
      <c r="L18" s="1">
        <v>1000</v>
      </c>
      <c r="O18" s="1">
        <v>5</v>
      </c>
      <c r="P18" s="1">
        <v>10370841.042896399</v>
      </c>
      <c r="Q18" s="1">
        <v>54</v>
      </c>
      <c r="R18" s="1">
        <v>840</v>
      </c>
      <c r="U18" s="1">
        <v>5</v>
      </c>
      <c r="V18" s="1">
        <v>11821428.6687524</v>
      </c>
      <c r="W18" s="1">
        <v>59</v>
      </c>
      <c r="X18" s="1">
        <v>46</v>
      </c>
      <c r="AA18" s="1">
        <v>5</v>
      </c>
      <c r="AB18" s="1">
        <v>11687223.049587799</v>
      </c>
      <c r="AC18" s="1">
        <v>58</v>
      </c>
      <c r="AD18" s="1">
        <v>948</v>
      </c>
      <c r="AG18" s="1">
        <v>5</v>
      </c>
      <c r="AH18" s="1">
        <v>12180124.619395999</v>
      </c>
      <c r="AI18" s="1">
        <v>61</v>
      </c>
      <c r="AJ18" s="1">
        <v>231</v>
      </c>
      <c r="AM18" s="1">
        <v>5</v>
      </c>
      <c r="AN18" s="1">
        <v>10990838.977073999</v>
      </c>
      <c r="AO18" s="1">
        <v>58</v>
      </c>
      <c r="AP18" s="1">
        <v>587</v>
      </c>
    </row>
    <row r="19" spans="3:42">
      <c r="C19" s="1">
        <v>6</v>
      </c>
      <c r="D19" s="1">
        <v>14837850.6613212</v>
      </c>
      <c r="E19" s="1">
        <v>70</v>
      </c>
      <c r="F19" s="1">
        <v>1</v>
      </c>
      <c r="I19" s="1">
        <v>6</v>
      </c>
      <c r="J19" s="1">
        <v>13064295.785762399</v>
      </c>
      <c r="K19" s="1">
        <v>65</v>
      </c>
      <c r="L19" s="1">
        <v>960</v>
      </c>
      <c r="O19" s="1">
        <v>6</v>
      </c>
      <c r="P19" s="1">
        <v>9998615.7393522505</v>
      </c>
      <c r="Q19" s="1">
        <v>53</v>
      </c>
      <c r="R19" s="1">
        <v>813</v>
      </c>
      <c r="U19" s="1">
        <v>6</v>
      </c>
      <c r="V19" s="1">
        <v>13355112.9186705</v>
      </c>
      <c r="W19" s="1">
        <v>63</v>
      </c>
      <c r="X19" s="1">
        <v>196</v>
      </c>
      <c r="AA19" s="1">
        <v>6</v>
      </c>
      <c r="AB19" s="1">
        <v>12243712.878500201</v>
      </c>
      <c r="AC19" s="1">
        <v>62</v>
      </c>
      <c r="AD19" s="1">
        <v>988</v>
      </c>
      <c r="AG19" s="1">
        <v>6</v>
      </c>
      <c r="AH19" s="1">
        <v>11003228.0358976</v>
      </c>
      <c r="AI19" s="1">
        <v>55</v>
      </c>
      <c r="AJ19" s="1">
        <v>587</v>
      </c>
      <c r="AM19" s="1">
        <v>6</v>
      </c>
      <c r="AN19" s="1">
        <v>10737505.426710101</v>
      </c>
      <c r="AO19" s="1">
        <v>59</v>
      </c>
      <c r="AP19" s="1">
        <v>909</v>
      </c>
    </row>
    <row r="20" spans="3:42">
      <c r="C20" s="1">
        <v>7</v>
      </c>
      <c r="D20" s="1">
        <v>17888193.838543098</v>
      </c>
      <c r="E20" s="1">
        <v>75</v>
      </c>
      <c r="F20" s="1">
        <v>2</v>
      </c>
      <c r="I20" s="1">
        <v>7</v>
      </c>
      <c r="J20" s="1">
        <v>9945886.4752805103</v>
      </c>
      <c r="K20" s="1">
        <v>57</v>
      </c>
      <c r="L20" s="1">
        <v>843</v>
      </c>
      <c r="O20" s="1">
        <v>7</v>
      </c>
      <c r="P20" s="1">
        <v>11726770.0390791</v>
      </c>
      <c r="Q20" s="1">
        <v>59</v>
      </c>
      <c r="R20" s="1">
        <v>126</v>
      </c>
      <c r="U20" s="1">
        <v>7</v>
      </c>
      <c r="V20" s="1">
        <v>11911644.802283499</v>
      </c>
      <c r="W20" s="1">
        <v>62</v>
      </c>
      <c r="X20" s="1">
        <v>23</v>
      </c>
      <c r="AA20" s="1">
        <v>7</v>
      </c>
      <c r="AB20" s="1">
        <v>11114027.778228899</v>
      </c>
      <c r="AC20" s="1">
        <v>57</v>
      </c>
      <c r="AD20" s="1">
        <v>946</v>
      </c>
      <c r="AG20" s="1">
        <v>7</v>
      </c>
      <c r="AH20" s="1">
        <v>11149413.4958534</v>
      </c>
      <c r="AI20" s="1">
        <v>60</v>
      </c>
      <c r="AJ20" s="1">
        <v>212</v>
      </c>
      <c r="AM20" s="1">
        <v>7</v>
      </c>
      <c r="AN20" s="1">
        <v>10719104.4551319</v>
      </c>
      <c r="AO20" s="1">
        <v>55</v>
      </c>
      <c r="AP20" s="1">
        <v>976</v>
      </c>
    </row>
    <row r="21" spans="3:42">
      <c r="C21" s="1">
        <v>8</v>
      </c>
      <c r="D21" s="1">
        <v>13899727.629199</v>
      </c>
      <c r="E21" s="1">
        <v>70</v>
      </c>
      <c r="F21" s="1">
        <v>0</v>
      </c>
      <c r="I21" s="1">
        <v>8</v>
      </c>
      <c r="J21" s="1">
        <v>12843207.372475401</v>
      </c>
      <c r="K21" s="1">
        <v>64</v>
      </c>
      <c r="L21" s="1">
        <v>789</v>
      </c>
      <c r="O21" s="1">
        <v>8</v>
      </c>
      <c r="P21" s="1">
        <v>10673799.9685784</v>
      </c>
      <c r="Q21" s="1">
        <v>58</v>
      </c>
      <c r="R21" s="1">
        <v>986</v>
      </c>
      <c r="U21" s="1">
        <v>8</v>
      </c>
      <c r="V21" s="1">
        <v>13431915.706021201</v>
      </c>
      <c r="W21" s="1">
        <v>65</v>
      </c>
      <c r="X21" s="1">
        <v>150</v>
      </c>
      <c r="AA21" s="1">
        <v>8</v>
      </c>
      <c r="AB21" s="1">
        <v>14055544.932746699</v>
      </c>
      <c r="AC21" s="1">
        <v>66</v>
      </c>
      <c r="AD21" s="1">
        <v>980</v>
      </c>
      <c r="AG21" s="1">
        <v>8</v>
      </c>
      <c r="AH21" s="1">
        <v>11153738.347891301</v>
      </c>
      <c r="AI21" s="1">
        <v>58</v>
      </c>
      <c r="AJ21" s="1">
        <v>68</v>
      </c>
      <c r="AM21" s="1">
        <v>8</v>
      </c>
      <c r="AN21" s="1">
        <v>10469905.0343628</v>
      </c>
      <c r="AO21" s="1">
        <v>57</v>
      </c>
      <c r="AP21" s="1">
        <v>710</v>
      </c>
    </row>
    <row r="22" spans="3:42">
      <c r="C22" s="1">
        <v>9</v>
      </c>
      <c r="D22" s="1">
        <v>14747135.9841494</v>
      </c>
      <c r="E22" s="1">
        <v>70</v>
      </c>
      <c r="F22" s="1">
        <v>3</v>
      </c>
      <c r="I22" s="1">
        <v>9</v>
      </c>
      <c r="J22" s="1">
        <v>10334731.5363035</v>
      </c>
      <c r="K22" s="1">
        <v>58</v>
      </c>
      <c r="L22" s="1">
        <v>974</v>
      </c>
      <c r="O22" s="1">
        <v>9</v>
      </c>
      <c r="P22" s="1">
        <v>12068034.9154574</v>
      </c>
      <c r="Q22" s="1">
        <v>60</v>
      </c>
      <c r="R22" s="1">
        <v>997</v>
      </c>
      <c r="U22" s="1">
        <v>9</v>
      </c>
      <c r="V22" s="1">
        <v>10698361.0420963</v>
      </c>
      <c r="W22" s="1">
        <v>57</v>
      </c>
      <c r="X22" s="1">
        <v>167</v>
      </c>
      <c r="AA22" s="1">
        <v>9</v>
      </c>
      <c r="AB22" s="1">
        <v>10036636.083362499</v>
      </c>
      <c r="AC22" s="1">
        <v>58</v>
      </c>
      <c r="AD22" s="1">
        <v>993</v>
      </c>
      <c r="AG22" s="1">
        <v>9</v>
      </c>
      <c r="AH22" s="1">
        <v>10731578.911711</v>
      </c>
      <c r="AI22" s="1">
        <v>58</v>
      </c>
      <c r="AJ22" s="1">
        <v>112</v>
      </c>
      <c r="AM22" s="1">
        <v>9</v>
      </c>
      <c r="AN22" s="1">
        <v>9980869.8707128204</v>
      </c>
      <c r="AO22" s="1">
        <v>54</v>
      </c>
      <c r="AP22" s="1">
        <v>940</v>
      </c>
    </row>
    <row r="23" spans="3:42">
      <c r="C23" s="1">
        <v>10</v>
      </c>
      <c r="D23" s="1">
        <v>18658662.965265799</v>
      </c>
      <c r="E23" s="1">
        <v>77</v>
      </c>
      <c r="F23" s="1">
        <v>0</v>
      </c>
      <c r="I23" s="1">
        <v>10</v>
      </c>
      <c r="J23" s="1">
        <v>10545739.405278999</v>
      </c>
      <c r="K23" s="1">
        <v>58</v>
      </c>
      <c r="L23" s="1">
        <v>330</v>
      </c>
      <c r="O23" s="1">
        <v>10</v>
      </c>
      <c r="P23" s="1">
        <v>12473710.865798401</v>
      </c>
      <c r="Q23" s="1">
        <v>61</v>
      </c>
      <c r="R23" s="1">
        <v>260</v>
      </c>
      <c r="U23" s="1">
        <v>10</v>
      </c>
      <c r="V23" s="1">
        <v>15298612.8338317</v>
      </c>
      <c r="W23" s="1">
        <v>66</v>
      </c>
      <c r="X23" s="1">
        <v>228</v>
      </c>
      <c r="AA23" s="1">
        <v>10</v>
      </c>
      <c r="AB23" s="1">
        <v>10895076.9058188</v>
      </c>
      <c r="AC23" s="1">
        <v>59</v>
      </c>
      <c r="AD23" s="1">
        <v>747</v>
      </c>
      <c r="AG23" s="1">
        <v>10</v>
      </c>
      <c r="AH23" s="1">
        <v>10420056.324248901</v>
      </c>
      <c r="AI23" s="1">
        <v>57</v>
      </c>
      <c r="AJ23" s="1">
        <v>147</v>
      </c>
      <c r="AM23" s="1">
        <v>10</v>
      </c>
      <c r="AN23" s="1">
        <v>10176512.2839118</v>
      </c>
      <c r="AO23" s="1">
        <v>56</v>
      </c>
      <c r="AP23" s="1">
        <v>990</v>
      </c>
    </row>
    <row r="24" spans="3:42">
      <c r="C24" s="1" t="s">
        <v>6</v>
      </c>
      <c r="D24" s="3">
        <f>AVERAGE(D14:D23)</f>
        <v>15892524.958137641</v>
      </c>
      <c r="E24" s="3">
        <f>AVERAGE(E14:E23)</f>
        <v>72.5</v>
      </c>
      <c r="F24" s="3">
        <f>AVERAGE(F14:F23)</f>
        <v>1.7</v>
      </c>
      <c r="I24" s="1" t="s">
        <v>6</v>
      </c>
      <c r="J24" s="3">
        <f>AVERAGE(J14:J23)</f>
        <v>11918897.6997717</v>
      </c>
      <c r="K24" s="3">
        <f>AVERAGE(K14:K23)</f>
        <v>61.5</v>
      </c>
      <c r="L24" s="3">
        <f>AVERAGE(L14:L23)</f>
        <v>779.5</v>
      </c>
      <c r="O24" s="1" t="s">
        <v>6</v>
      </c>
      <c r="P24" s="3">
        <f>AVERAGE(P14:P23)</f>
        <v>10982278.308552479</v>
      </c>
      <c r="Q24" s="3">
        <f>AVERAGE(Q14:Q23)</f>
        <v>57.6</v>
      </c>
      <c r="R24" s="3">
        <f>AVERAGE(R14:R23)</f>
        <v>691.8</v>
      </c>
      <c r="U24" s="1" t="s">
        <v>6</v>
      </c>
      <c r="V24" s="3">
        <f>AVERAGE(V14:V23)</f>
        <v>12681323.678901561</v>
      </c>
      <c r="W24" s="3">
        <f>AVERAGE(W14:W23)</f>
        <v>61.3</v>
      </c>
      <c r="X24" s="3">
        <f>AVERAGE(X14:X23)</f>
        <v>152.9</v>
      </c>
      <c r="AA24" s="1" t="s">
        <v>6</v>
      </c>
      <c r="AB24" s="3">
        <f>AVERAGE(AB14:AB23)</f>
        <v>11034416.26714471</v>
      </c>
      <c r="AC24" s="3">
        <f>AVERAGE(AC14:AC23)</f>
        <v>58.9</v>
      </c>
      <c r="AD24" s="3">
        <f>AVERAGE(AD14:AD23)</f>
        <v>936.9</v>
      </c>
      <c r="AG24" s="1" t="s">
        <v>6</v>
      </c>
      <c r="AH24" s="3">
        <f>AVERAGE(AH14:AH23)</f>
        <v>11205625.740070689</v>
      </c>
      <c r="AI24" s="3">
        <f>AVERAGE(AI14:AI23)</f>
        <v>58.7</v>
      </c>
      <c r="AJ24" s="3">
        <f>AVERAGE(AJ14:AJ23)</f>
        <v>379.1</v>
      </c>
      <c r="AM24" s="1" t="s">
        <v>6</v>
      </c>
      <c r="AN24" s="3">
        <f>AVERAGE(AN14:AN23)</f>
        <v>10793837.730337853</v>
      </c>
      <c r="AO24" s="3">
        <f>AVERAGE(AO14:AO23)</f>
        <v>57.3</v>
      </c>
      <c r="AP24" s="3">
        <f>AVERAGE(AP14:AP23)</f>
        <v>883.1</v>
      </c>
    </row>
    <row r="25" spans="3:42">
      <c r="C25" s="1" t="s">
        <v>7</v>
      </c>
      <c r="D25" s="3">
        <f>MEDIAN(D14:D23)</f>
        <v>15268110.35637665</v>
      </c>
      <c r="E25" s="3">
        <f>MEDIAN(E14:E23)</f>
        <v>70.5</v>
      </c>
      <c r="F25" s="3">
        <f>MEDIAN(F14:F23)</f>
        <v>1</v>
      </c>
      <c r="I25" s="1" t="s">
        <v>7</v>
      </c>
      <c r="J25" s="3">
        <f>MEDIAN(J14:J23)</f>
        <v>12260348.009319101</v>
      </c>
      <c r="K25" s="3">
        <f>MEDIAN(K14:K23)</f>
        <v>61.5</v>
      </c>
      <c r="L25" s="3">
        <f>MEDIAN(L14:L23)</f>
        <v>874</v>
      </c>
      <c r="O25" s="1" t="s">
        <v>7</v>
      </c>
      <c r="P25" s="3">
        <f>MEDIAN(P14:P23)</f>
        <v>10793026.0047103</v>
      </c>
      <c r="Q25" s="3">
        <f>MEDIAN(Q14:Q23)</f>
        <v>58.5</v>
      </c>
      <c r="R25" s="3">
        <f>MEDIAN(R14:R23)</f>
        <v>806.5</v>
      </c>
      <c r="U25" s="1" t="s">
        <v>7</v>
      </c>
      <c r="V25" s="3">
        <f>MEDIAN(V14:V23)</f>
        <v>13046696.399924699</v>
      </c>
      <c r="W25" s="3">
        <f>MEDIAN(W14:W23)</f>
        <v>61.5</v>
      </c>
      <c r="X25" s="3">
        <f>MEDIAN(X14:X23)</f>
        <v>181</v>
      </c>
      <c r="AA25" s="1" t="s">
        <v>7</v>
      </c>
      <c r="AB25" s="3">
        <f>MEDIAN(AB14:AB23)</f>
        <v>10937903.828528099</v>
      </c>
      <c r="AC25" s="3">
        <f>MEDIAN(AC14:AC23)</f>
        <v>58</v>
      </c>
      <c r="AD25" s="3">
        <f>MEDIAN(AD14:AD23)</f>
        <v>980</v>
      </c>
      <c r="AG25" s="1" t="s">
        <v>7</v>
      </c>
      <c r="AH25" s="3">
        <f>MEDIAN(AH14:AH23)</f>
        <v>11151575.921872351</v>
      </c>
      <c r="AI25" s="3">
        <f>MEDIAN(AI14:AI23)</f>
        <v>58.5</v>
      </c>
      <c r="AJ25" s="3">
        <f>MEDIAN(AJ14:AJ23)</f>
        <v>221.5</v>
      </c>
      <c r="AM25" s="1" t="s">
        <v>7</v>
      </c>
      <c r="AN25" s="3">
        <f>MEDIAN(AN14:AN23)</f>
        <v>10594504.74474735</v>
      </c>
      <c r="AO25" s="3">
        <f>MEDIAN(AO14:AO23)</f>
        <v>56.5</v>
      </c>
      <c r="AP25" s="3">
        <f>MEDIAN(AP14:AP23)</f>
        <v>950.5</v>
      </c>
    </row>
    <row r="26" spans="3:42">
      <c r="C26" s="1" t="s">
        <v>8</v>
      </c>
      <c r="D26" s="3">
        <f>STDEV(D14:D23)</f>
        <v>1886998.5039076975</v>
      </c>
      <c r="E26" s="3">
        <f>STDEV(E14:E23)</f>
        <v>3.1001792062897122</v>
      </c>
      <c r="F26" s="3">
        <f>STDEV(F14:F23)</f>
        <v>2.2135943621178655</v>
      </c>
      <c r="I26" s="1" t="s">
        <v>8</v>
      </c>
      <c r="J26" s="3">
        <f>STDEV(J14:J23)</f>
        <v>1304988.5674407373</v>
      </c>
      <c r="K26" s="3">
        <f>STDEV(K14:K23)</f>
        <v>3.2403703492039302</v>
      </c>
      <c r="L26" s="3">
        <f>STDEV(L14:L23)</f>
        <v>237.66608228072147</v>
      </c>
      <c r="O26" s="1" t="s">
        <v>8</v>
      </c>
      <c r="P26" s="3">
        <f>STDEV(P14:P23)</f>
        <v>873879.39141646796</v>
      </c>
      <c r="Q26" s="3">
        <f>STDEV(Q14:Q23)</f>
        <v>2.7568097504180442</v>
      </c>
      <c r="R26" s="3">
        <f>STDEV(R14:R23)</f>
        <v>313.33219857950542</v>
      </c>
      <c r="U26" s="1" t="s">
        <v>8</v>
      </c>
      <c r="V26" s="3">
        <f>STDEV(V14:V23)</f>
        <v>1367076.9296613405</v>
      </c>
      <c r="W26" s="3">
        <f>STDEV(W14:W23)</f>
        <v>3.3349995835415367</v>
      </c>
      <c r="X26" s="3">
        <f>STDEV(X14:X23)</f>
        <v>86.528672190847303</v>
      </c>
      <c r="AA26" s="1" t="s">
        <v>8</v>
      </c>
      <c r="AB26" s="3">
        <f>STDEV(AB14:AB23)</f>
        <v>1376216.0574493138</v>
      </c>
      <c r="AC26" s="3">
        <f>STDEV(AC14:AC23)</f>
        <v>3.4464152068167548</v>
      </c>
      <c r="AD26" s="3">
        <f>STDEV(AD14:AD23)</f>
        <v>88.30685137632301</v>
      </c>
      <c r="AG26" s="1" t="s">
        <v>8</v>
      </c>
      <c r="AH26" s="3">
        <f>STDEV(AH14:AH23)</f>
        <v>627623.78232092748</v>
      </c>
      <c r="AI26" s="3">
        <f>STDEV(AI14:AI23)</f>
        <v>1.8885620632287059</v>
      </c>
      <c r="AJ26" s="3">
        <f>STDEV(AJ14:AJ23)</f>
        <v>315.61983109078835</v>
      </c>
      <c r="AM26" s="1" t="s">
        <v>8</v>
      </c>
      <c r="AN26" s="3">
        <f>STDEV(AN14:AN23)</f>
        <v>1387225.7040364272</v>
      </c>
      <c r="AO26" s="3">
        <f>STDEV(AO14:AO23)</f>
        <v>3.4009802508492561</v>
      </c>
      <c r="AP26" s="3">
        <f>STDEV(AP14:AP23)</f>
        <v>141.23144912597289</v>
      </c>
    </row>
    <row r="27" spans="3:42">
      <c r="C27" s="4" t="s">
        <v>9</v>
      </c>
      <c r="D27" s="1">
        <f>MIN(D14:D23)</f>
        <v>13899727.629199</v>
      </c>
      <c r="E27" s="1">
        <f t="shared" ref="E27:F27" si="0">MIN(E14:E23)</f>
        <v>70</v>
      </c>
      <c r="F27" s="1">
        <f t="shared" si="0"/>
        <v>0</v>
      </c>
      <c r="I27" s="4" t="s">
        <v>9</v>
      </c>
      <c r="J27" s="1">
        <f>MIN(J14:J23)</f>
        <v>9945886.4752805103</v>
      </c>
      <c r="K27" s="1">
        <f t="shared" ref="K27:L27" si="1">MIN(K14:K23)</f>
        <v>57</v>
      </c>
      <c r="L27" s="1">
        <f t="shared" si="1"/>
        <v>330</v>
      </c>
      <c r="O27" s="4" t="s">
        <v>9</v>
      </c>
      <c r="P27" s="1">
        <f>MIN(P14:P23)</f>
        <v>9804239.2411328591</v>
      </c>
      <c r="Q27" s="1">
        <f t="shared" ref="Q27:R27" si="2">MIN(Q14:Q23)</f>
        <v>53</v>
      </c>
      <c r="R27" s="1">
        <f t="shared" si="2"/>
        <v>126</v>
      </c>
      <c r="U27" s="4" t="s">
        <v>9</v>
      </c>
      <c r="V27" s="1">
        <f>MIN(V14:V23)</f>
        <v>10698361.0420963</v>
      </c>
      <c r="W27" s="1">
        <f t="shared" ref="W27:X27" si="3">MIN(W14:W23)</f>
        <v>56</v>
      </c>
      <c r="X27" s="1">
        <f t="shared" si="3"/>
        <v>23</v>
      </c>
      <c r="AA27" s="4" t="s">
        <v>9</v>
      </c>
      <c r="AB27" s="1">
        <f>MIN(AB14:AB23)</f>
        <v>9393546.3128100205</v>
      </c>
      <c r="AC27" s="1">
        <f t="shared" ref="AC27:AD27" si="4">MIN(AC14:AC23)</f>
        <v>55</v>
      </c>
      <c r="AD27" s="1">
        <f t="shared" si="4"/>
        <v>747</v>
      </c>
      <c r="AG27" s="4" t="s">
        <v>9</v>
      </c>
      <c r="AH27" s="1">
        <f>MIN(AH14:AH23)</f>
        <v>10420056.324248901</v>
      </c>
      <c r="AI27" s="1">
        <f t="shared" ref="AI27:AJ27" si="5">MIN(AI14:AI23)</f>
        <v>55</v>
      </c>
      <c r="AJ27" s="1">
        <f t="shared" si="5"/>
        <v>68</v>
      </c>
      <c r="AM27" s="4" t="s">
        <v>9</v>
      </c>
      <c r="AN27" s="1">
        <f>MIN(AN14:AN23)</f>
        <v>9350182.0676039904</v>
      </c>
      <c r="AO27" s="1">
        <f t="shared" ref="AO27:AP27" si="6">MIN(AO14:AO23)</f>
        <v>54</v>
      </c>
      <c r="AP27" s="1">
        <f t="shared" si="6"/>
        <v>587</v>
      </c>
    </row>
    <row r="28" spans="3:42">
      <c r="C28" s="4" t="s">
        <v>10</v>
      </c>
      <c r="D28" s="1">
        <f>MAX(D14:D23)</f>
        <v>18658662.965265799</v>
      </c>
      <c r="E28" s="1">
        <f t="shared" ref="E28:F28" si="7">MAX(E14:E23)</f>
        <v>77</v>
      </c>
      <c r="F28" s="1">
        <f t="shared" si="7"/>
        <v>7</v>
      </c>
      <c r="I28" s="4" t="s">
        <v>10</v>
      </c>
      <c r="J28" s="1">
        <f>MAX(J14:J23)</f>
        <v>13779317.6678748</v>
      </c>
      <c r="K28" s="1">
        <f t="shared" ref="K28:L28" si="8">MAX(K14:K23)</f>
        <v>67</v>
      </c>
      <c r="L28" s="1">
        <f t="shared" si="8"/>
        <v>1000</v>
      </c>
      <c r="O28" s="4" t="s">
        <v>10</v>
      </c>
      <c r="P28" s="1">
        <f>MAX(P14:P23)</f>
        <v>12473710.865798401</v>
      </c>
      <c r="Q28" s="1">
        <f t="shared" ref="Q28:R28" si="9">MAX(Q14:Q23)</f>
        <v>61</v>
      </c>
      <c r="R28" s="1">
        <f t="shared" si="9"/>
        <v>997</v>
      </c>
      <c r="U28" s="4" t="s">
        <v>10</v>
      </c>
      <c r="V28" s="1">
        <f>MAX(V14:V23)</f>
        <v>15298612.8338317</v>
      </c>
      <c r="W28" s="1">
        <f t="shared" ref="W28:X28" si="10">MAX(W14:W23)</f>
        <v>66</v>
      </c>
      <c r="X28" s="1">
        <f t="shared" si="10"/>
        <v>278</v>
      </c>
      <c r="AA28" s="4" t="s">
        <v>10</v>
      </c>
      <c r="AB28" s="1">
        <f>MAX(AB14:AB23)</f>
        <v>14055544.932746699</v>
      </c>
      <c r="AC28" s="1">
        <f t="shared" ref="AC28:AD28" si="11">MAX(AC14:AC23)</f>
        <v>66</v>
      </c>
      <c r="AD28" s="1">
        <f t="shared" si="11"/>
        <v>998</v>
      </c>
      <c r="AG28" s="4" t="s">
        <v>10</v>
      </c>
      <c r="AH28" s="1">
        <f>MAX(AH14:AH23)</f>
        <v>12343740.9551923</v>
      </c>
      <c r="AI28" s="1">
        <f t="shared" ref="AI28:AJ28" si="12">MAX(AI14:AI23)</f>
        <v>61</v>
      </c>
      <c r="AJ28" s="1">
        <f t="shared" si="12"/>
        <v>973</v>
      </c>
      <c r="AM28" s="4" t="s">
        <v>10</v>
      </c>
      <c r="AN28" s="1">
        <f>MAX(AN14:AN23)</f>
        <v>14397921.7608689</v>
      </c>
      <c r="AO28" s="1">
        <f t="shared" ref="AO28:AP28" si="13">MAX(AO14:AO23)</f>
        <v>65</v>
      </c>
      <c r="AP28" s="1">
        <f t="shared" si="13"/>
        <v>991</v>
      </c>
    </row>
    <row r="36" spans="3:6">
      <c r="C36" s="6"/>
      <c r="D36">
        <v>2000</v>
      </c>
    </row>
    <row r="38" spans="3:6">
      <c r="C38" s="7"/>
      <c r="D38" s="7"/>
      <c r="E38" s="7"/>
      <c r="F38" s="7"/>
    </row>
    <row r="39" spans="3:6">
      <c r="C39" s="1" t="s">
        <v>0</v>
      </c>
      <c r="D39" s="2" t="s">
        <v>66</v>
      </c>
      <c r="E39" s="1" t="s">
        <v>1</v>
      </c>
      <c r="F39" s="10">
        <v>24831633</v>
      </c>
    </row>
    <row r="40" spans="3:6">
      <c r="C40" s="1" t="s">
        <v>2</v>
      </c>
      <c r="D40" s="1" t="s">
        <v>3</v>
      </c>
      <c r="E40" s="1" t="s">
        <v>4</v>
      </c>
      <c r="F40" s="1" t="s">
        <v>5</v>
      </c>
    </row>
    <row r="41" spans="3:6">
      <c r="C41" s="1">
        <v>1</v>
      </c>
      <c r="D41" s="1">
        <v>11191434.327799801</v>
      </c>
      <c r="E41" s="1">
        <v>58</v>
      </c>
      <c r="F41" s="1">
        <v>1927</v>
      </c>
    </row>
    <row r="42" spans="3:6">
      <c r="C42" s="1">
        <v>2</v>
      </c>
      <c r="D42" s="1">
        <v>12138838.556546301</v>
      </c>
      <c r="E42" s="1">
        <v>61</v>
      </c>
      <c r="F42" s="1">
        <v>1588</v>
      </c>
    </row>
    <row r="43" spans="3:6">
      <c r="C43" s="1">
        <v>3</v>
      </c>
      <c r="D43" s="1">
        <v>10724979.649545699</v>
      </c>
      <c r="E43" s="1">
        <v>55</v>
      </c>
      <c r="F43" s="1">
        <v>1971</v>
      </c>
    </row>
    <row r="44" spans="3:6">
      <c r="C44" s="1">
        <v>4</v>
      </c>
      <c r="D44" s="1">
        <v>11935654.1579591</v>
      </c>
      <c r="E44" s="1">
        <v>61</v>
      </c>
      <c r="F44" s="1">
        <v>1916</v>
      </c>
    </row>
    <row r="45" spans="3:6">
      <c r="C45" s="1">
        <v>5</v>
      </c>
      <c r="D45" s="1">
        <v>9999985.0785827301</v>
      </c>
      <c r="E45" s="1">
        <v>56</v>
      </c>
      <c r="F45" s="1">
        <v>1955</v>
      </c>
    </row>
    <row r="46" spans="3:6">
      <c r="C46" s="1">
        <v>6</v>
      </c>
      <c r="D46" s="1">
        <v>10941166.040197199</v>
      </c>
      <c r="E46" s="1">
        <v>57</v>
      </c>
      <c r="F46" s="1">
        <v>1962</v>
      </c>
    </row>
    <row r="47" spans="3:6">
      <c r="C47" s="1">
        <v>7</v>
      </c>
      <c r="D47" s="1">
        <v>10717550.482223799</v>
      </c>
      <c r="E47" s="1">
        <v>59</v>
      </c>
      <c r="F47" s="1">
        <v>1950</v>
      </c>
    </row>
    <row r="48" spans="3:6">
      <c r="C48" s="1">
        <v>8</v>
      </c>
      <c r="D48" s="1">
        <v>11077968.3550236</v>
      </c>
      <c r="E48" s="1">
        <v>59</v>
      </c>
      <c r="F48" s="1">
        <v>1994</v>
      </c>
    </row>
    <row r="49" spans="3:6">
      <c r="C49" s="1">
        <v>9</v>
      </c>
      <c r="D49" s="1">
        <v>11235750.533567701</v>
      </c>
      <c r="E49" s="1">
        <v>56</v>
      </c>
      <c r="F49" s="1">
        <v>1476</v>
      </c>
    </row>
    <row r="50" spans="3:6">
      <c r="C50" s="1">
        <v>10</v>
      </c>
      <c r="D50" s="1">
        <v>9223523.0510070194</v>
      </c>
      <c r="E50" s="1">
        <v>53</v>
      </c>
      <c r="F50" s="1">
        <v>1654</v>
      </c>
    </row>
    <row r="51" spans="3:6">
      <c r="C51" s="1" t="s">
        <v>6</v>
      </c>
      <c r="D51" s="3">
        <f>AVERAGE(D41:D50)</f>
        <v>10918685.023245294</v>
      </c>
      <c r="E51" s="3">
        <f>AVERAGE(E41:E50)</f>
        <v>57.5</v>
      </c>
      <c r="F51" s="3">
        <f>AVERAGE(F41:F50)</f>
        <v>1839.3</v>
      </c>
    </row>
    <row r="52" spans="3:6">
      <c r="C52" s="1" t="s">
        <v>7</v>
      </c>
      <c r="D52" s="3">
        <f>MEDIAN(D41:D50)</f>
        <v>11009567.197610401</v>
      </c>
      <c r="E52" s="3">
        <f>MEDIAN(E41:E50)</f>
        <v>57.5</v>
      </c>
      <c r="F52" s="3">
        <f>MEDIAN(F41:F50)</f>
        <v>1938.5</v>
      </c>
    </row>
    <row r="53" spans="3:6">
      <c r="C53" s="1" t="s">
        <v>8</v>
      </c>
      <c r="D53" s="3">
        <f>STDEV(D41:D50)</f>
        <v>851101.29561004171</v>
      </c>
      <c r="E53" s="3">
        <f>STDEV(E41:E50)</f>
        <v>2.5927248643506742</v>
      </c>
      <c r="F53" s="3">
        <f>STDEV(F41:F50)</f>
        <v>190.0356984007654</v>
      </c>
    </row>
    <row r="54" spans="3:6">
      <c r="C54" s="4" t="s">
        <v>9</v>
      </c>
      <c r="D54" s="1">
        <f>MIN(D41:D50)</f>
        <v>9223523.0510070194</v>
      </c>
      <c r="E54" s="1">
        <f t="shared" ref="E54:F54" si="14">MIN(E41:E50)</f>
        <v>53</v>
      </c>
      <c r="F54" s="1">
        <f t="shared" si="14"/>
        <v>1476</v>
      </c>
    </row>
    <row r="55" spans="3:6">
      <c r="C55" s="4" t="s">
        <v>10</v>
      </c>
      <c r="D55" s="1">
        <f>MAX(D41:D50)</f>
        <v>12138838.556546301</v>
      </c>
      <c r="E55" s="1">
        <f t="shared" ref="E55:F55" si="15">MAX(E41:E50)</f>
        <v>61</v>
      </c>
      <c r="F55" s="1">
        <f t="shared" si="15"/>
        <v>1994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5:AJ53"/>
  <sheetViews>
    <sheetView topLeftCell="A16" workbookViewId="0">
      <selection activeCell="I10" sqref="I10:L26"/>
    </sheetView>
  </sheetViews>
  <sheetFormatPr defaultRowHeight="15"/>
  <cols>
    <col min="4" max="4" width="17.7109375" customWidth="1"/>
    <col min="10" max="10" width="12" customWidth="1"/>
    <col min="16" max="16" width="11" customWidth="1"/>
    <col min="22" max="22" width="11.7109375" customWidth="1"/>
    <col min="28" max="28" width="12.140625" customWidth="1"/>
    <col min="34" max="34" width="11.42578125" customWidth="1"/>
  </cols>
  <sheetData>
    <row r="5" spans="3:36">
      <c r="C5" s="5" t="s">
        <v>11</v>
      </c>
    </row>
    <row r="7" spans="3:36">
      <c r="C7" s="6">
        <v>0</v>
      </c>
      <c r="I7" s="6">
        <v>0.05</v>
      </c>
      <c r="O7" s="6">
        <v>0.3</v>
      </c>
      <c r="U7" s="6">
        <v>0.5</v>
      </c>
      <c r="AA7" s="6">
        <v>0.4</v>
      </c>
      <c r="AG7" s="6">
        <v>0.2</v>
      </c>
    </row>
    <row r="9" spans="3:36">
      <c r="C9" s="7"/>
      <c r="D9" s="7"/>
      <c r="E9" s="7"/>
      <c r="F9" s="7"/>
      <c r="I9" s="7"/>
      <c r="J9" s="7"/>
      <c r="K9" s="7"/>
      <c r="L9" s="7"/>
      <c r="O9" s="7"/>
      <c r="P9" s="7"/>
      <c r="Q9" s="7"/>
      <c r="R9" s="7"/>
      <c r="U9" s="7"/>
      <c r="V9" s="7"/>
      <c r="W9" s="7"/>
      <c r="X9" s="7"/>
      <c r="AA9" s="7"/>
      <c r="AB9" s="7"/>
      <c r="AC9" s="7"/>
      <c r="AD9" s="7"/>
      <c r="AG9" s="7"/>
      <c r="AH9" s="7"/>
      <c r="AI9" s="7"/>
      <c r="AJ9" s="7"/>
    </row>
    <row r="10" spans="3:36">
      <c r="C10" s="1" t="s">
        <v>0</v>
      </c>
      <c r="D10" s="2" t="s">
        <v>56</v>
      </c>
      <c r="E10" s="1" t="s">
        <v>1</v>
      </c>
      <c r="F10" s="10">
        <v>4237519</v>
      </c>
      <c r="I10" s="1" t="s">
        <v>0</v>
      </c>
      <c r="J10" s="2" t="s">
        <v>57</v>
      </c>
      <c r="K10" s="1" t="s">
        <v>1</v>
      </c>
      <c r="L10" s="10">
        <v>4343927</v>
      </c>
      <c r="O10" s="1" t="s">
        <v>0</v>
      </c>
      <c r="P10" s="2" t="s">
        <v>58</v>
      </c>
      <c r="Q10" s="1" t="s">
        <v>1</v>
      </c>
      <c r="R10" s="10">
        <v>4366497</v>
      </c>
      <c r="U10" s="1" t="s">
        <v>0</v>
      </c>
      <c r="V10" s="2" t="s">
        <v>59</v>
      </c>
      <c r="W10" s="1" t="s">
        <v>1</v>
      </c>
      <c r="X10" s="10">
        <v>8759968</v>
      </c>
      <c r="AA10" s="1" t="s">
        <v>0</v>
      </c>
      <c r="AB10" s="2" t="s">
        <v>60</v>
      </c>
      <c r="AC10" s="1" t="s">
        <v>1</v>
      </c>
      <c r="AD10" s="10">
        <v>8620203</v>
      </c>
      <c r="AG10" s="1" t="s">
        <v>0</v>
      </c>
      <c r="AH10" s="2" t="s">
        <v>61</v>
      </c>
      <c r="AI10" s="1" t="s">
        <v>1</v>
      </c>
      <c r="AJ10" s="10">
        <v>8108881</v>
      </c>
    </row>
    <row r="11" spans="3:36">
      <c r="C11" s="1" t="s">
        <v>2</v>
      </c>
      <c r="D11" s="1" t="s">
        <v>3</v>
      </c>
      <c r="E11" s="1" t="s">
        <v>4</v>
      </c>
      <c r="F11" s="1" t="s">
        <v>5</v>
      </c>
      <c r="I11" s="1" t="s">
        <v>2</v>
      </c>
      <c r="J11" s="1" t="s">
        <v>3</v>
      </c>
      <c r="K11" s="1" t="s">
        <v>4</v>
      </c>
      <c r="L11" s="1" t="s">
        <v>5</v>
      </c>
      <c r="O11" s="1" t="s">
        <v>2</v>
      </c>
      <c r="P11" s="1" t="s">
        <v>3</v>
      </c>
      <c r="Q11" s="1" t="s">
        <v>4</v>
      </c>
      <c r="R11" s="1" t="s">
        <v>5</v>
      </c>
      <c r="U11" s="1" t="s">
        <v>2</v>
      </c>
      <c r="V11" s="1" t="s">
        <v>3</v>
      </c>
      <c r="W11" s="1" t="s">
        <v>4</v>
      </c>
      <c r="X11" s="1" t="s">
        <v>5</v>
      </c>
      <c r="AA11" s="1" t="s">
        <v>2</v>
      </c>
      <c r="AB11" s="1" t="s">
        <v>3</v>
      </c>
      <c r="AC11" s="1" t="s">
        <v>4</v>
      </c>
      <c r="AD11" s="1" t="s">
        <v>5</v>
      </c>
      <c r="AG11" s="1" t="s">
        <v>2</v>
      </c>
      <c r="AH11" s="1" t="s">
        <v>3</v>
      </c>
      <c r="AI11" s="1" t="s">
        <v>4</v>
      </c>
      <c r="AJ11" s="1" t="s">
        <v>5</v>
      </c>
    </row>
    <row r="12" spans="3:36">
      <c r="C12" s="1">
        <v>1</v>
      </c>
      <c r="D12" s="1">
        <v>14890716.3641086</v>
      </c>
      <c r="E12" s="1">
        <v>70</v>
      </c>
      <c r="F12" s="1">
        <v>10</v>
      </c>
      <c r="I12" s="1">
        <v>1</v>
      </c>
      <c r="J12" s="1">
        <v>11449374.6209257</v>
      </c>
      <c r="K12" s="1">
        <v>58</v>
      </c>
      <c r="L12" s="1">
        <v>957</v>
      </c>
      <c r="O12" s="1">
        <v>1</v>
      </c>
      <c r="P12" s="1">
        <v>11347019.8242535</v>
      </c>
      <c r="Q12" s="1">
        <v>58</v>
      </c>
      <c r="R12" s="1">
        <v>921</v>
      </c>
      <c r="U12" s="1">
        <v>1</v>
      </c>
      <c r="V12" s="1">
        <v>11394989.322702801</v>
      </c>
      <c r="W12" s="1">
        <v>62</v>
      </c>
      <c r="X12" s="1">
        <v>28</v>
      </c>
      <c r="AA12" s="1">
        <v>1</v>
      </c>
      <c r="AB12" s="1">
        <v>14086070.8649066</v>
      </c>
      <c r="AC12" s="1">
        <v>70</v>
      </c>
      <c r="AD12" s="1">
        <v>0</v>
      </c>
      <c r="AG12" s="1">
        <v>1</v>
      </c>
      <c r="AH12" s="1">
        <v>12339563.287879501</v>
      </c>
      <c r="AI12" s="1">
        <v>61</v>
      </c>
      <c r="AJ12" s="1">
        <v>979</v>
      </c>
    </row>
    <row r="13" spans="3:36">
      <c r="C13" s="1">
        <v>2</v>
      </c>
      <c r="D13" s="1">
        <v>19305912.6377181</v>
      </c>
      <c r="E13" s="1">
        <v>78</v>
      </c>
      <c r="F13" s="1">
        <v>0</v>
      </c>
      <c r="I13" s="1">
        <v>2</v>
      </c>
      <c r="J13" s="1">
        <v>13078552.662157901</v>
      </c>
      <c r="K13" s="1">
        <v>62</v>
      </c>
      <c r="L13" s="1">
        <v>958</v>
      </c>
      <c r="O13" s="1">
        <v>2</v>
      </c>
      <c r="P13" s="1">
        <v>11637106.7165212</v>
      </c>
      <c r="Q13" s="1">
        <v>61</v>
      </c>
      <c r="R13" s="1">
        <v>82</v>
      </c>
      <c r="U13" s="1">
        <v>2</v>
      </c>
      <c r="V13" s="1">
        <v>16103631.9145521</v>
      </c>
      <c r="W13" s="1">
        <v>66</v>
      </c>
      <c r="X13" s="1">
        <v>286</v>
      </c>
      <c r="AA13" s="1">
        <v>2</v>
      </c>
      <c r="AB13" s="1">
        <v>13598669.290179299</v>
      </c>
      <c r="AC13" s="1">
        <v>62</v>
      </c>
      <c r="AD13" s="1">
        <v>716</v>
      </c>
      <c r="AG13" s="1">
        <v>2</v>
      </c>
      <c r="AH13" s="1">
        <v>10923824.5262252</v>
      </c>
      <c r="AI13" s="1">
        <v>59</v>
      </c>
      <c r="AJ13" s="1">
        <v>933</v>
      </c>
    </row>
    <row r="14" spans="3:36">
      <c r="C14" s="1">
        <v>3</v>
      </c>
      <c r="D14" s="1">
        <v>18658558.0964141</v>
      </c>
      <c r="E14" s="1">
        <v>77</v>
      </c>
      <c r="F14" s="1">
        <v>5</v>
      </c>
      <c r="I14" s="1">
        <v>3</v>
      </c>
      <c r="J14" s="1">
        <v>10909961.8640869</v>
      </c>
      <c r="K14" s="1">
        <v>60</v>
      </c>
      <c r="L14" s="1">
        <v>892</v>
      </c>
      <c r="O14" s="1">
        <v>3</v>
      </c>
      <c r="P14" s="1">
        <v>12564348.828576401</v>
      </c>
      <c r="Q14" s="1">
        <v>61</v>
      </c>
      <c r="R14" s="1">
        <v>394</v>
      </c>
      <c r="U14" s="1">
        <v>3</v>
      </c>
      <c r="V14" s="1">
        <v>10840985.5933019</v>
      </c>
      <c r="W14" s="1">
        <v>59</v>
      </c>
      <c r="X14" s="1">
        <v>190</v>
      </c>
      <c r="AA14" s="1">
        <v>3</v>
      </c>
      <c r="AB14" s="1">
        <v>12993288.143956</v>
      </c>
      <c r="AC14" s="1">
        <v>63</v>
      </c>
      <c r="AD14" s="1">
        <v>71</v>
      </c>
      <c r="AG14" s="1">
        <v>3</v>
      </c>
      <c r="AH14" s="1">
        <v>10236428.517374201</v>
      </c>
      <c r="AI14" s="1">
        <v>58</v>
      </c>
      <c r="AJ14" s="1">
        <v>919</v>
      </c>
    </row>
    <row r="15" spans="3:36">
      <c r="C15" s="1">
        <v>4</v>
      </c>
      <c r="D15" s="1">
        <v>18238700.656205699</v>
      </c>
      <c r="E15" s="1">
        <v>75</v>
      </c>
      <c r="F15" s="1">
        <v>2</v>
      </c>
      <c r="I15" s="1">
        <v>4</v>
      </c>
      <c r="J15" s="1">
        <v>10815767.817775801</v>
      </c>
      <c r="K15" s="1">
        <v>57</v>
      </c>
      <c r="L15" s="1">
        <v>866</v>
      </c>
      <c r="O15" s="1">
        <v>4</v>
      </c>
      <c r="P15" s="1">
        <v>12960885.8333544</v>
      </c>
      <c r="Q15" s="1">
        <v>64</v>
      </c>
      <c r="R15" s="1">
        <v>368</v>
      </c>
      <c r="U15" s="1">
        <v>4</v>
      </c>
      <c r="V15" s="1">
        <v>12201997.8921069</v>
      </c>
      <c r="W15" s="1">
        <v>59</v>
      </c>
      <c r="X15" s="1">
        <v>407</v>
      </c>
      <c r="AA15" s="1">
        <v>4</v>
      </c>
      <c r="AB15" s="1">
        <v>12725311.231890099</v>
      </c>
      <c r="AC15" s="1">
        <v>59</v>
      </c>
      <c r="AD15" s="1">
        <v>715</v>
      </c>
      <c r="AG15" s="1">
        <v>4</v>
      </c>
      <c r="AH15" s="1">
        <v>12514506.8728713</v>
      </c>
      <c r="AI15" s="1">
        <v>60</v>
      </c>
      <c r="AJ15" s="1">
        <v>978</v>
      </c>
    </row>
    <row r="16" spans="3:36">
      <c r="C16" s="1">
        <v>5</v>
      </c>
      <c r="D16" s="1">
        <v>18432980.228004001</v>
      </c>
      <c r="E16" s="1">
        <v>77</v>
      </c>
      <c r="F16" s="1">
        <v>0</v>
      </c>
      <c r="I16" s="1">
        <v>5</v>
      </c>
      <c r="J16" s="1">
        <v>14036686.9107935</v>
      </c>
      <c r="K16" s="1">
        <v>67</v>
      </c>
      <c r="L16" s="1">
        <v>987</v>
      </c>
      <c r="O16" s="1">
        <v>5</v>
      </c>
      <c r="P16" s="1">
        <v>10591520.9483476</v>
      </c>
      <c r="Q16" s="1">
        <v>59</v>
      </c>
      <c r="R16" s="1">
        <v>142</v>
      </c>
      <c r="U16" s="1">
        <v>5</v>
      </c>
      <c r="V16" s="1">
        <v>14372775.367283201</v>
      </c>
      <c r="W16" s="1">
        <v>65</v>
      </c>
      <c r="X16" s="1">
        <v>15</v>
      </c>
      <c r="AA16" s="1">
        <v>5</v>
      </c>
      <c r="AB16" s="1">
        <v>13254871.317474</v>
      </c>
      <c r="AC16" s="1">
        <v>62</v>
      </c>
      <c r="AD16" s="1">
        <v>514</v>
      </c>
      <c r="AG16" s="1">
        <v>5</v>
      </c>
      <c r="AH16" s="1">
        <v>9996474.5510322098</v>
      </c>
      <c r="AI16" s="1">
        <v>56</v>
      </c>
      <c r="AJ16" s="1">
        <v>978</v>
      </c>
    </row>
    <row r="17" spans="3:36">
      <c r="C17" s="1">
        <v>6</v>
      </c>
      <c r="D17" s="1">
        <v>19211872.2810908</v>
      </c>
      <c r="E17" s="1">
        <v>77</v>
      </c>
      <c r="F17" s="1">
        <v>1</v>
      </c>
      <c r="I17" s="1">
        <v>6</v>
      </c>
      <c r="J17" s="1">
        <v>12794165.046259601</v>
      </c>
      <c r="K17" s="1">
        <v>62</v>
      </c>
      <c r="L17" s="1">
        <v>968</v>
      </c>
      <c r="O17" s="1">
        <v>6</v>
      </c>
      <c r="P17" s="1">
        <v>11942491.569677999</v>
      </c>
      <c r="Q17" s="1">
        <v>59</v>
      </c>
      <c r="R17" s="1">
        <v>289</v>
      </c>
      <c r="U17" s="1">
        <v>6</v>
      </c>
      <c r="V17" s="1">
        <v>13265034.2076138</v>
      </c>
      <c r="W17" s="1">
        <v>65</v>
      </c>
      <c r="X17" s="1">
        <v>12</v>
      </c>
      <c r="AA17" s="1">
        <v>6</v>
      </c>
      <c r="AB17" s="1">
        <v>13694183.7854583</v>
      </c>
      <c r="AC17" s="1">
        <v>63</v>
      </c>
      <c r="AD17" s="1">
        <v>308</v>
      </c>
      <c r="AG17" s="1">
        <v>6</v>
      </c>
      <c r="AH17" s="1">
        <v>12667538.795009</v>
      </c>
      <c r="AI17" s="1">
        <v>63</v>
      </c>
      <c r="AJ17" s="1">
        <v>1000</v>
      </c>
    </row>
    <row r="18" spans="3:36">
      <c r="C18" s="1">
        <v>7</v>
      </c>
      <c r="D18" s="1">
        <v>14267999.4301116</v>
      </c>
      <c r="E18" s="1">
        <v>70</v>
      </c>
      <c r="F18" s="1">
        <v>14</v>
      </c>
      <c r="I18" s="1">
        <v>7</v>
      </c>
      <c r="J18" s="1">
        <v>10855525.2726829</v>
      </c>
      <c r="K18" s="1">
        <v>59</v>
      </c>
      <c r="L18" s="1">
        <v>983</v>
      </c>
      <c r="O18" s="1">
        <v>7</v>
      </c>
      <c r="P18" s="1">
        <v>12212908.942177899</v>
      </c>
      <c r="Q18" s="1">
        <v>60</v>
      </c>
      <c r="R18" s="1">
        <v>952</v>
      </c>
      <c r="U18" s="1">
        <v>7</v>
      </c>
      <c r="V18" s="1">
        <v>15200850.084048299</v>
      </c>
      <c r="W18" s="1">
        <v>67</v>
      </c>
      <c r="X18" s="1">
        <v>177</v>
      </c>
      <c r="AA18" s="1">
        <v>7</v>
      </c>
      <c r="AB18" s="1">
        <v>11700459.397749599</v>
      </c>
      <c r="AC18" s="1">
        <v>60</v>
      </c>
      <c r="AD18" s="1">
        <v>51</v>
      </c>
      <c r="AG18" s="1">
        <v>7</v>
      </c>
      <c r="AH18" s="1">
        <v>11076122.1490763</v>
      </c>
      <c r="AI18" s="1">
        <v>58</v>
      </c>
      <c r="AJ18" s="1">
        <v>949</v>
      </c>
    </row>
    <row r="19" spans="3:36">
      <c r="C19" s="1">
        <v>8</v>
      </c>
      <c r="D19" s="1">
        <v>14034857.291053001</v>
      </c>
      <c r="E19" s="1">
        <v>70</v>
      </c>
      <c r="F19" s="1">
        <v>0</v>
      </c>
      <c r="I19" s="1">
        <v>8</v>
      </c>
      <c r="J19" s="1">
        <v>12848493.8209187</v>
      </c>
      <c r="K19" s="1">
        <v>65</v>
      </c>
      <c r="L19" s="1">
        <v>968</v>
      </c>
      <c r="O19" s="1">
        <v>8</v>
      </c>
      <c r="P19" s="1">
        <v>10458863.135364501</v>
      </c>
      <c r="Q19" s="1">
        <v>58</v>
      </c>
      <c r="R19" s="1">
        <v>400</v>
      </c>
      <c r="U19" s="1">
        <v>8</v>
      </c>
      <c r="V19" s="1">
        <v>12690102.9076869</v>
      </c>
      <c r="W19" s="1">
        <v>65</v>
      </c>
      <c r="X19" s="1">
        <v>28</v>
      </c>
      <c r="AA19" s="1">
        <v>8</v>
      </c>
      <c r="AB19" s="1">
        <v>11951736.8068927</v>
      </c>
      <c r="AC19" s="1">
        <v>60</v>
      </c>
      <c r="AD19" s="1">
        <v>81</v>
      </c>
      <c r="AG19" s="1">
        <v>8</v>
      </c>
      <c r="AH19" s="1">
        <v>12407148.435109399</v>
      </c>
      <c r="AI19" s="1">
        <v>61</v>
      </c>
      <c r="AJ19" s="1">
        <v>994</v>
      </c>
    </row>
    <row r="20" spans="3:36">
      <c r="C20" s="1">
        <v>9</v>
      </c>
      <c r="D20" s="1">
        <v>11525050.9776129</v>
      </c>
      <c r="E20" s="1">
        <v>63</v>
      </c>
      <c r="F20" s="1">
        <v>17</v>
      </c>
      <c r="I20" s="1">
        <v>9</v>
      </c>
      <c r="J20" s="1">
        <v>12991679.857067199</v>
      </c>
      <c r="K20" s="1">
        <v>62</v>
      </c>
      <c r="L20" s="1">
        <v>882</v>
      </c>
      <c r="O20" s="1">
        <v>9</v>
      </c>
      <c r="P20" s="1">
        <v>10576930.6482761</v>
      </c>
      <c r="Q20" s="1">
        <v>58</v>
      </c>
      <c r="R20" s="1">
        <v>988</v>
      </c>
      <c r="U20" s="1">
        <v>9</v>
      </c>
      <c r="V20" s="1">
        <v>13803911.2349998</v>
      </c>
      <c r="W20" s="1">
        <v>69</v>
      </c>
      <c r="X20" s="1">
        <v>1</v>
      </c>
      <c r="AA20" s="1">
        <v>9</v>
      </c>
      <c r="AB20" s="1">
        <v>13936423.450783901</v>
      </c>
      <c r="AC20" s="1">
        <v>65</v>
      </c>
      <c r="AD20" s="1">
        <v>19</v>
      </c>
      <c r="AG20" s="1">
        <v>9</v>
      </c>
      <c r="AH20" s="1">
        <v>11729193.7430258</v>
      </c>
      <c r="AI20" s="1">
        <v>60</v>
      </c>
      <c r="AJ20" s="1">
        <v>951</v>
      </c>
    </row>
    <row r="21" spans="3:36">
      <c r="C21" s="1">
        <v>10</v>
      </c>
      <c r="D21" s="1">
        <v>20471953.166762501</v>
      </c>
      <c r="E21" s="1">
        <v>78</v>
      </c>
      <c r="F21" s="1">
        <v>0</v>
      </c>
      <c r="I21" s="1">
        <v>10</v>
      </c>
      <c r="J21" s="1">
        <v>10473033.2392534</v>
      </c>
      <c r="K21" s="1">
        <v>59</v>
      </c>
      <c r="L21" s="1">
        <v>676</v>
      </c>
      <c r="O21" s="1">
        <v>10</v>
      </c>
      <c r="P21" s="1">
        <v>11702884.3623135</v>
      </c>
      <c r="Q21" s="1">
        <v>61</v>
      </c>
      <c r="R21" s="1">
        <v>479</v>
      </c>
      <c r="U21" s="1">
        <v>10</v>
      </c>
      <c r="V21" s="1">
        <v>13710760.11568</v>
      </c>
      <c r="W21" s="1">
        <v>66</v>
      </c>
      <c r="X21" s="1">
        <v>88</v>
      </c>
      <c r="AA21" s="1">
        <v>10</v>
      </c>
      <c r="AB21" s="1">
        <v>10338289.2217083</v>
      </c>
      <c r="AC21" s="1">
        <v>57</v>
      </c>
      <c r="AD21" s="1">
        <v>30</v>
      </c>
      <c r="AG21" s="1">
        <v>10</v>
      </c>
      <c r="AH21" s="1">
        <v>9434152.8311401196</v>
      </c>
      <c r="AI21" s="1">
        <v>55</v>
      </c>
      <c r="AJ21" s="1">
        <v>985</v>
      </c>
    </row>
    <row r="22" spans="3:36">
      <c r="C22" s="1" t="s">
        <v>6</v>
      </c>
      <c r="D22" s="3">
        <f>AVERAGE(D12:D21)</f>
        <v>16903860.112908132</v>
      </c>
      <c r="E22" s="3">
        <f>AVERAGE(E12:E21)</f>
        <v>73.5</v>
      </c>
      <c r="F22" s="3">
        <f>AVERAGE(F12:F21)</f>
        <v>4.9000000000000004</v>
      </c>
      <c r="I22" s="1" t="s">
        <v>6</v>
      </c>
      <c r="J22" s="3">
        <f>AVERAGE(J12:J21)</f>
        <v>12025324.111192159</v>
      </c>
      <c r="K22" s="3">
        <f>AVERAGE(K12:K21)</f>
        <v>61.1</v>
      </c>
      <c r="L22" s="3">
        <f>AVERAGE(L12:L21)</f>
        <v>913.7</v>
      </c>
      <c r="O22" s="1" t="s">
        <v>6</v>
      </c>
      <c r="P22" s="3">
        <f>AVERAGE(P12:P21)</f>
        <v>11599496.08088631</v>
      </c>
      <c r="Q22" s="3">
        <f>AVERAGE(Q12:Q21)</f>
        <v>59.9</v>
      </c>
      <c r="R22" s="3">
        <f>AVERAGE(R12:R21)</f>
        <v>501.5</v>
      </c>
      <c r="U22" s="1" t="s">
        <v>6</v>
      </c>
      <c r="V22" s="3">
        <f>AVERAGE(V12:V21)</f>
        <v>13358503.863997571</v>
      </c>
      <c r="W22" s="3">
        <f>AVERAGE(W12:W21)</f>
        <v>64.3</v>
      </c>
      <c r="X22" s="3">
        <f>AVERAGE(X12:X21)</f>
        <v>123.2</v>
      </c>
      <c r="AA22" s="1" t="s">
        <v>6</v>
      </c>
      <c r="AB22" s="3">
        <f>AVERAGE(AB12:AB21)</f>
        <v>12827930.351099882</v>
      </c>
      <c r="AC22" s="3">
        <f>AVERAGE(AC12:AC21)</f>
        <v>62.1</v>
      </c>
      <c r="AD22" s="3">
        <f>AVERAGE(AD12:AD21)</f>
        <v>250.5</v>
      </c>
      <c r="AG22" s="1" t="s">
        <v>6</v>
      </c>
      <c r="AH22" s="3">
        <f>AVERAGE(AH12:AH21)</f>
        <v>11332495.370874301</v>
      </c>
      <c r="AI22" s="3">
        <f>AVERAGE(AI12:AI21)</f>
        <v>59.1</v>
      </c>
      <c r="AJ22" s="3">
        <f>AVERAGE(AJ12:AJ21)</f>
        <v>966.6</v>
      </c>
    </row>
    <row r="23" spans="3:36">
      <c r="C23" s="1" t="s">
        <v>7</v>
      </c>
      <c r="D23" s="3">
        <f>MEDIAN(D12:D21)</f>
        <v>18335840.44210485</v>
      </c>
      <c r="E23" s="3">
        <f>MEDIAN(E12:E21)</f>
        <v>76</v>
      </c>
      <c r="F23" s="3">
        <f>MEDIAN(F12:F21)</f>
        <v>1.5</v>
      </c>
      <c r="I23" s="1" t="s">
        <v>7</v>
      </c>
      <c r="J23" s="3">
        <f>MEDIAN(J12:J21)</f>
        <v>12121769.83359265</v>
      </c>
      <c r="K23" s="3">
        <f>MEDIAN(K12:K21)</f>
        <v>61</v>
      </c>
      <c r="L23" s="3">
        <f>MEDIAN(L12:L21)</f>
        <v>957.5</v>
      </c>
      <c r="O23" s="1" t="s">
        <v>7</v>
      </c>
      <c r="P23" s="3">
        <f>MEDIAN(P12:P21)</f>
        <v>11669995.539417349</v>
      </c>
      <c r="Q23" s="3">
        <f>MEDIAN(Q12:Q21)</f>
        <v>59.5</v>
      </c>
      <c r="R23" s="3">
        <f>MEDIAN(R12:R21)</f>
        <v>397</v>
      </c>
      <c r="U23" s="1" t="s">
        <v>7</v>
      </c>
      <c r="V23" s="3">
        <f>MEDIAN(V12:V21)</f>
        <v>13487897.161646899</v>
      </c>
      <c r="W23" s="3">
        <f>MEDIAN(W12:W21)</f>
        <v>65</v>
      </c>
      <c r="X23" s="3">
        <f>MEDIAN(X12:X21)</f>
        <v>58</v>
      </c>
      <c r="AA23" s="1" t="s">
        <v>7</v>
      </c>
      <c r="AB23" s="3">
        <f>MEDIAN(AB12:AB21)</f>
        <v>13124079.730714999</v>
      </c>
      <c r="AC23" s="3">
        <f>MEDIAN(AC12:AC21)</f>
        <v>62</v>
      </c>
      <c r="AD23" s="3">
        <f>MEDIAN(AD12:AD21)</f>
        <v>76</v>
      </c>
      <c r="AG23" s="1" t="s">
        <v>7</v>
      </c>
      <c r="AH23" s="3">
        <f>MEDIAN(AH12:AH21)</f>
        <v>11402657.94605105</v>
      </c>
      <c r="AI23" s="3">
        <f>MEDIAN(AI12:AI21)</f>
        <v>59.5</v>
      </c>
      <c r="AJ23" s="3">
        <f>MEDIAN(AJ12:AJ21)</f>
        <v>978</v>
      </c>
    </row>
    <row r="24" spans="3:36">
      <c r="C24" s="1" t="s">
        <v>8</v>
      </c>
      <c r="D24" s="3">
        <f>STDEV(D12:D21)</f>
        <v>2966297.9425412579</v>
      </c>
      <c r="E24" s="3">
        <f>STDEV(E12:E21)</f>
        <v>5.0166389810974703</v>
      </c>
      <c r="F24" s="3">
        <f>STDEV(F12:F21)</f>
        <v>6.4541115233280211</v>
      </c>
      <c r="I24" s="1" t="s">
        <v>8</v>
      </c>
      <c r="J24" s="3">
        <f>STDEV(J12:J21)</f>
        <v>1254956.9418223486</v>
      </c>
      <c r="K24" s="3">
        <f>STDEV(K12:K21)</f>
        <v>3.1428932176861784</v>
      </c>
      <c r="L24" s="3">
        <f>STDEV(L12:L21)</f>
        <v>94.376374162181079</v>
      </c>
      <c r="O24" s="1" t="s">
        <v>8</v>
      </c>
      <c r="P24" s="3">
        <f>STDEV(P12:P21)</f>
        <v>863892.32428248646</v>
      </c>
      <c r="Q24" s="3">
        <f>STDEV(Q12:Q21)</f>
        <v>1.9119507199599983</v>
      </c>
      <c r="R24" s="3">
        <f>STDEV(R12:R21)</f>
        <v>334.3611653420428</v>
      </c>
      <c r="U24" s="1" t="s">
        <v>8</v>
      </c>
      <c r="V24" s="3">
        <f>STDEV(V12:V21)</f>
        <v>1642067.6856765663</v>
      </c>
      <c r="W24" s="3">
        <f>STDEV(W12:W21)</f>
        <v>3.301514803843836</v>
      </c>
      <c r="X24" s="3">
        <f>STDEV(X12:X21)</f>
        <v>138.55347944626533</v>
      </c>
      <c r="AA24" s="1" t="s">
        <v>8</v>
      </c>
      <c r="AB24" s="3">
        <f>STDEV(AB12:AB21)</f>
        <v>1183848.6827129729</v>
      </c>
      <c r="AC24" s="3">
        <f>STDEV(AC12:AC21)</f>
        <v>3.6040101122068027</v>
      </c>
      <c r="AD24" s="3">
        <f>STDEV(AD12:AD21)</f>
        <v>292.67017841477002</v>
      </c>
      <c r="AG24" s="1" t="s">
        <v>8</v>
      </c>
      <c r="AH24" s="3">
        <f>STDEV(AH12:AH21)</f>
        <v>1170407.5451765649</v>
      </c>
      <c r="AI24" s="3">
        <f>STDEV(AI12:AI21)</f>
        <v>2.4244128727957577</v>
      </c>
      <c r="AJ24" s="3">
        <f>STDEV(AJ12:AJ21)</f>
        <v>27.011108825814613</v>
      </c>
    </row>
    <row r="25" spans="3:36">
      <c r="C25" s="4" t="s">
        <v>9</v>
      </c>
      <c r="D25" s="1">
        <f>MIN(D12:D21)</f>
        <v>11525050.9776129</v>
      </c>
      <c r="E25" s="1">
        <f t="shared" ref="E25:F25" si="0">MIN(E12:E21)</f>
        <v>63</v>
      </c>
      <c r="F25" s="1">
        <f t="shared" si="0"/>
        <v>0</v>
      </c>
      <c r="I25" s="4" t="s">
        <v>9</v>
      </c>
      <c r="J25" s="1">
        <f>MIN(J12:J21)</f>
        <v>10473033.2392534</v>
      </c>
      <c r="K25" s="1">
        <f t="shared" ref="K25:L25" si="1">MIN(K12:K21)</f>
        <v>57</v>
      </c>
      <c r="L25" s="1">
        <f t="shared" si="1"/>
        <v>676</v>
      </c>
      <c r="O25" s="4" t="s">
        <v>9</v>
      </c>
      <c r="P25" s="1">
        <f>MIN(P12:P21)</f>
        <v>10458863.135364501</v>
      </c>
      <c r="Q25" s="1">
        <f t="shared" ref="Q25:R25" si="2">MIN(Q12:Q21)</f>
        <v>58</v>
      </c>
      <c r="R25" s="1">
        <f t="shared" si="2"/>
        <v>82</v>
      </c>
      <c r="U25" s="4" t="s">
        <v>9</v>
      </c>
      <c r="V25" s="1">
        <f>MIN(V12:V21)</f>
        <v>10840985.5933019</v>
      </c>
      <c r="W25" s="1">
        <f t="shared" ref="W25:X25" si="3">MIN(W12:W21)</f>
        <v>59</v>
      </c>
      <c r="X25" s="1">
        <f t="shared" si="3"/>
        <v>1</v>
      </c>
      <c r="AA25" s="4" t="s">
        <v>9</v>
      </c>
      <c r="AB25" s="1">
        <f>MIN(AB12:AB21)</f>
        <v>10338289.2217083</v>
      </c>
      <c r="AC25" s="1">
        <f t="shared" ref="AC25:AD25" si="4">MIN(AC12:AC21)</f>
        <v>57</v>
      </c>
      <c r="AD25" s="1">
        <f t="shared" si="4"/>
        <v>0</v>
      </c>
      <c r="AG25" s="4" t="s">
        <v>9</v>
      </c>
      <c r="AH25" s="1">
        <f>MIN(AH12:AH21)</f>
        <v>9434152.8311401196</v>
      </c>
      <c r="AI25" s="1">
        <f t="shared" ref="AI25:AJ25" si="5">MIN(AI12:AI21)</f>
        <v>55</v>
      </c>
      <c r="AJ25" s="1">
        <f t="shared" si="5"/>
        <v>919</v>
      </c>
    </row>
    <row r="26" spans="3:36">
      <c r="C26" s="4" t="s">
        <v>10</v>
      </c>
      <c r="D26" s="1">
        <f>MAX(D12:D21)</f>
        <v>20471953.166762501</v>
      </c>
      <c r="E26" s="1">
        <f t="shared" ref="E26:F26" si="6">MAX(E12:E21)</f>
        <v>78</v>
      </c>
      <c r="F26" s="1">
        <f t="shared" si="6"/>
        <v>17</v>
      </c>
      <c r="I26" s="4" t="s">
        <v>10</v>
      </c>
      <c r="J26" s="1">
        <f>MAX(J12:J21)</f>
        <v>14036686.9107935</v>
      </c>
      <c r="K26" s="1">
        <f t="shared" ref="K26:L26" si="7">MAX(K12:K21)</f>
        <v>67</v>
      </c>
      <c r="L26" s="1">
        <f t="shared" si="7"/>
        <v>987</v>
      </c>
      <c r="O26" s="4" t="s">
        <v>10</v>
      </c>
      <c r="P26" s="1">
        <f>MAX(P12:P21)</f>
        <v>12960885.8333544</v>
      </c>
      <c r="Q26" s="1">
        <f t="shared" ref="Q26:R26" si="8">MAX(Q12:Q21)</f>
        <v>64</v>
      </c>
      <c r="R26" s="1">
        <f t="shared" si="8"/>
        <v>988</v>
      </c>
      <c r="U26" s="4" t="s">
        <v>10</v>
      </c>
      <c r="V26" s="1">
        <f>MAX(V12:V21)</f>
        <v>16103631.9145521</v>
      </c>
      <c r="W26" s="1">
        <f t="shared" ref="W26:X26" si="9">MAX(W12:W21)</f>
        <v>69</v>
      </c>
      <c r="X26" s="1">
        <f t="shared" si="9"/>
        <v>407</v>
      </c>
      <c r="AA26" s="4" t="s">
        <v>10</v>
      </c>
      <c r="AB26" s="1">
        <f>MAX(AB12:AB21)</f>
        <v>14086070.8649066</v>
      </c>
      <c r="AC26" s="1">
        <f t="shared" ref="AC26:AD26" si="10">MAX(AC12:AC21)</f>
        <v>70</v>
      </c>
      <c r="AD26" s="1">
        <f t="shared" si="10"/>
        <v>716</v>
      </c>
      <c r="AG26" s="4" t="s">
        <v>10</v>
      </c>
      <c r="AH26" s="1">
        <f>MAX(AH12:AH21)</f>
        <v>12667538.795009</v>
      </c>
      <c r="AI26" s="1">
        <f t="shared" ref="AI26:AJ26" si="11">MAX(AI12:AI21)</f>
        <v>63</v>
      </c>
      <c r="AJ26" s="1">
        <f t="shared" si="11"/>
        <v>1000</v>
      </c>
    </row>
    <row r="34" spans="3:6">
      <c r="C34" s="6"/>
      <c r="D34">
        <v>2000</v>
      </c>
    </row>
    <row r="36" spans="3:6">
      <c r="C36" s="7"/>
      <c r="D36" s="7"/>
      <c r="E36" s="7"/>
      <c r="F36" s="7"/>
    </row>
    <row r="37" spans="3:6">
      <c r="C37" s="1" t="s">
        <v>0</v>
      </c>
      <c r="D37" s="2" t="s">
        <v>62</v>
      </c>
      <c r="E37" s="1" t="s">
        <v>1</v>
      </c>
      <c r="F37" s="10">
        <v>15274715</v>
      </c>
    </row>
    <row r="38" spans="3:6">
      <c r="C38" s="1" t="s">
        <v>2</v>
      </c>
      <c r="D38" s="1" t="s">
        <v>3</v>
      </c>
      <c r="E38" s="1" t="s">
        <v>4</v>
      </c>
      <c r="F38" s="1" t="s">
        <v>5</v>
      </c>
    </row>
    <row r="39" spans="3:6">
      <c r="C39" s="1">
        <v>1</v>
      </c>
      <c r="D39" s="1">
        <v>11360254.5437888</v>
      </c>
      <c r="E39" s="1">
        <v>59</v>
      </c>
      <c r="F39" s="1">
        <v>1878</v>
      </c>
    </row>
    <row r="40" spans="3:6">
      <c r="C40" s="1">
        <v>2</v>
      </c>
      <c r="D40" s="1">
        <v>10155303.9462437</v>
      </c>
      <c r="E40" s="1">
        <v>57</v>
      </c>
      <c r="F40" s="1">
        <v>1978</v>
      </c>
    </row>
    <row r="41" spans="3:6">
      <c r="C41" s="1">
        <v>3</v>
      </c>
      <c r="D41" s="1">
        <v>11215053.7487377</v>
      </c>
      <c r="E41" s="1">
        <v>60</v>
      </c>
      <c r="F41" s="1">
        <v>1968</v>
      </c>
    </row>
    <row r="42" spans="3:6">
      <c r="C42" s="1">
        <v>4</v>
      </c>
      <c r="D42" s="1">
        <v>9347926.3571835998</v>
      </c>
      <c r="E42" s="1">
        <v>55</v>
      </c>
      <c r="F42" s="1">
        <v>1751</v>
      </c>
    </row>
    <row r="43" spans="3:6">
      <c r="C43" s="1">
        <v>5</v>
      </c>
      <c r="D43" s="1">
        <v>11035475.713747701</v>
      </c>
      <c r="E43" s="1">
        <v>58</v>
      </c>
      <c r="F43" s="1">
        <v>1985</v>
      </c>
    </row>
    <row r="44" spans="3:6">
      <c r="C44" s="1">
        <v>6</v>
      </c>
      <c r="D44" s="1">
        <v>12824844.5694764</v>
      </c>
      <c r="E44" s="1">
        <v>63</v>
      </c>
      <c r="F44" s="1">
        <v>1966</v>
      </c>
    </row>
    <row r="45" spans="3:6">
      <c r="C45" s="1">
        <v>7</v>
      </c>
      <c r="D45" s="1">
        <v>10041637.829458799</v>
      </c>
      <c r="E45" s="1">
        <v>58</v>
      </c>
      <c r="F45" s="1">
        <v>1780</v>
      </c>
    </row>
    <row r="46" spans="3:6">
      <c r="C46" s="1">
        <v>8</v>
      </c>
      <c r="D46" s="1">
        <v>12726603.8033152</v>
      </c>
      <c r="E46" s="1">
        <v>61</v>
      </c>
      <c r="F46" s="1">
        <v>1355</v>
      </c>
    </row>
    <row r="47" spans="3:6">
      <c r="C47" s="1">
        <v>9</v>
      </c>
      <c r="D47" s="1">
        <v>12496905.3201914</v>
      </c>
      <c r="E47" s="1">
        <v>61</v>
      </c>
      <c r="F47" s="1">
        <v>1222</v>
      </c>
    </row>
    <row r="48" spans="3:6">
      <c r="C48" s="1">
        <v>10</v>
      </c>
      <c r="D48" s="1">
        <v>9899543.8553503305</v>
      </c>
      <c r="E48" s="1">
        <v>56</v>
      </c>
      <c r="F48" s="1">
        <v>1979</v>
      </c>
    </row>
    <row r="49" spans="3:6">
      <c r="C49" s="1" t="s">
        <v>6</v>
      </c>
      <c r="D49" s="12">
        <f>AVERAGE(D39:D48)</f>
        <v>11110354.968749363</v>
      </c>
      <c r="E49" s="3">
        <f>AVERAGE(E39:E48)</f>
        <v>58.8</v>
      </c>
      <c r="F49" s="3">
        <f>AVERAGE(F39:F48)</f>
        <v>1786.2</v>
      </c>
    </row>
    <row r="50" spans="3:6">
      <c r="C50" s="1" t="s">
        <v>7</v>
      </c>
      <c r="D50" s="3">
        <f>MEDIAN(D39:D48)</f>
        <v>11125264.731242701</v>
      </c>
      <c r="E50" s="3">
        <f>MEDIAN(E39:E48)</f>
        <v>58.5</v>
      </c>
      <c r="F50" s="3">
        <f>MEDIAN(F39:F48)</f>
        <v>1922</v>
      </c>
    </row>
    <row r="51" spans="3:6">
      <c r="C51" s="1" t="s">
        <v>8</v>
      </c>
      <c r="D51" s="3">
        <f>STDEV(D39:D48)</f>
        <v>1255201.2782766046</v>
      </c>
      <c r="E51" s="3">
        <f>STDEV(E39:E48)</f>
        <v>2.485513584307633</v>
      </c>
      <c r="F51" s="3">
        <f>STDEV(F39:F48)</f>
        <v>277.4526185775793</v>
      </c>
    </row>
    <row r="52" spans="3:6">
      <c r="C52" s="4" t="s">
        <v>9</v>
      </c>
      <c r="D52" s="1">
        <f>MIN(D39:D48)</f>
        <v>9347926.3571835998</v>
      </c>
      <c r="E52" s="1">
        <f t="shared" ref="E52:F52" si="12">MIN(E39:E48)</f>
        <v>55</v>
      </c>
      <c r="F52" s="1">
        <f t="shared" si="12"/>
        <v>1222</v>
      </c>
    </row>
    <row r="53" spans="3:6">
      <c r="C53" s="4" t="s">
        <v>10</v>
      </c>
      <c r="D53" s="1">
        <f>MAX(D39:D48)</f>
        <v>12824844.5694764</v>
      </c>
      <c r="E53" s="1">
        <f t="shared" ref="E53:F53" si="13">MAX(E39:E48)</f>
        <v>63</v>
      </c>
      <c r="F53" s="1">
        <f t="shared" si="13"/>
        <v>1985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6:AE32"/>
  <sheetViews>
    <sheetView workbookViewId="0">
      <selection activeCell="K17" sqref="K17"/>
    </sheetView>
  </sheetViews>
  <sheetFormatPr defaultRowHeight="15"/>
  <cols>
    <col min="17" max="17" width="11.85546875" customWidth="1"/>
    <col min="23" max="23" width="12.140625" customWidth="1"/>
    <col min="29" max="29" width="11.5703125" customWidth="1"/>
  </cols>
  <sheetData>
    <row r="6" spans="4:31">
      <c r="D6" s="1" t="s">
        <v>0</v>
      </c>
      <c r="E6" s="2" t="s">
        <v>50</v>
      </c>
      <c r="F6" s="1" t="s">
        <v>1</v>
      </c>
      <c r="G6" s="8">
        <v>1933379</v>
      </c>
      <c r="J6" s="1" t="s">
        <v>0</v>
      </c>
      <c r="K6" s="2" t="s">
        <v>51</v>
      </c>
      <c r="L6" s="1" t="s">
        <v>1</v>
      </c>
      <c r="M6" s="8">
        <v>2115510</v>
      </c>
      <c r="P6" s="1" t="s">
        <v>0</v>
      </c>
      <c r="Q6" s="2" t="s">
        <v>66</v>
      </c>
      <c r="R6" s="1" t="s">
        <v>1</v>
      </c>
      <c r="S6" s="10">
        <v>24831633</v>
      </c>
      <c r="V6" s="1" t="s">
        <v>0</v>
      </c>
      <c r="W6" s="2" t="s">
        <v>62</v>
      </c>
      <c r="X6" s="1" t="s">
        <v>1</v>
      </c>
      <c r="Y6" s="10">
        <v>15274715</v>
      </c>
      <c r="AB6" s="1" t="s">
        <v>0</v>
      </c>
      <c r="AC6" s="2" t="s">
        <v>77</v>
      </c>
      <c r="AD6" s="1" t="s">
        <v>1</v>
      </c>
      <c r="AE6" s="1">
        <v>589226</v>
      </c>
    </row>
    <row r="7" spans="4:31">
      <c r="D7" s="1" t="s">
        <v>2</v>
      </c>
      <c r="E7" s="1" t="s">
        <v>3</v>
      </c>
      <c r="F7" s="1" t="s">
        <v>4</v>
      </c>
      <c r="G7" s="1" t="s">
        <v>5</v>
      </c>
      <c r="J7" s="1" t="s">
        <v>2</v>
      </c>
      <c r="K7" s="1" t="s">
        <v>3</v>
      </c>
      <c r="L7" s="1" t="s">
        <v>4</v>
      </c>
      <c r="M7" s="1" t="s">
        <v>5</v>
      </c>
      <c r="P7" s="1" t="s">
        <v>2</v>
      </c>
      <c r="Q7" s="1" t="s">
        <v>3</v>
      </c>
      <c r="R7" s="1" t="s">
        <v>4</v>
      </c>
      <c r="S7" s="1" t="s">
        <v>5</v>
      </c>
      <c r="V7" s="1" t="s">
        <v>2</v>
      </c>
      <c r="W7" s="1" t="s">
        <v>3</v>
      </c>
      <c r="X7" s="1" t="s">
        <v>4</v>
      </c>
      <c r="Y7" s="1" t="s">
        <v>5</v>
      </c>
      <c r="AB7" s="1" t="s">
        <v>2</v>
      </c>
      <c r="AC7" s="1" t="s">
        <v>3</v>
      </c>
      <c r="AD7" s="1" t="s">
        <v>4</v>
      </c>
      <c r="AE7" s="1" t="s">
        <v>5</v>
      </c>
    </row>
    <row r="8" spans="4:31">
      <c r="D8" s="1">
        <v>1</v>
      </c>
      <c r="E8" s="1">
        <v>8009565.7585040098</v>
      </c>
      <c r="F8" s="1">
        <v>50</v>
      </c>
      <c r="G8" s="1">
        <v>13543</v>
      </c>
      <c r="J8" s="1">
        <v>1</v>
      </c>
      <c r="K8" s="1">
        <v>8168122.9094332401</v>
      </c>
      <c r="L8" s="1">
        <v>52</v>
      </c>
      <c r="M8" s="1">
        <v>15990</v>
      </c>
      <c r="P8" s="1">
        <v>1</v>
      </c>
      <c r="Q8" s="1">
        <v>11191434.327799801</v>
      </c>
      <c r="R8" s="1">
        <v>58</v>
      </c>
      <c r="S8" s="1">
        <v>1927</v>
      </c>
      <c r="V8" s="1">
        <v>1</v>
      </c>
      <c r="W8" s="1">
        <v>11360254.5437888</v>
      </c>
      <c r="X8" s="1">
        <v>59</v>
      </c>
      <c r="Y8" s="1">
        <v>1878</v>
      </c>
      <c r="AB8" s="1">
        <v>1</v>
      </c>
      <c r="AC8" s="1">
        <v>13868183.057241799</v>
      </c>
      <c r="AD8" s="1">
        <v>70</v>
      </c>
      <c r="AE8" s="1">
        <v>0</v>
      </c>
    </row>
    <row r="9" spans="4:31">
      <c r="D9" s="1">
        <v>2</v>
      </c>
      <c r="E9" s="1">
        <v>7712618.3842050601</v>
      </c>
      <c r="F9" s="1">
        <v>51</v>
      </c>
      <c r="G9" s="1">
        <v>14446</v>
      </c>
      <c r="J9" s="1">
        <v>2</v>
      </c>
      <c r="K9" s="1">
        <v>7691833.88113146</v>
      </c>
      <c r="L9" s="1">
        <v>52</v>
      </c>
      <c r="M9" s="1">
        <v>15998</v>
      </c>
      <c r="P9" s="1">
        <v>2</v>
      </c>
      <c r="Q9" s="1">
        <v>12138838.556546301</v>
      </c>
      <c r="R9" s="1">
        <v>61</v>
      </c>
      <c r="S9" s="1">
        <v>1588</v>
      </c>
      <c r="V9" s="1">
        <v>2</v>
      </c>
      <c r="W9" s="1">
        <v>10155303.9462437</v>
      </c>
      <c r="X9" s="1">
        <v>57</v>
      </c>
      <c r="Y9" s="1">
        <v>1978</v>
      </c>
      <c r="AB9" s="1">
        <v>2</v>
      </c>
      <c r="AC9" s="1">
        <v>13940549.850704201</v>
      </c>
      <c r="AD9" s="1">
        <v>70</v>
      </c>
      <c r="AE9" s="1">
        <v>0</v>
      </c>
    </row>
    <row r="10" spans="4:31">
      <c r="D10" s="1">
        <v>3</v>
      </c>
      <c r="E10" s="1">
        <v>8338780.58583056</v>
      </c>
      <c r="F10" s="1">
        <v>54</v>
      </c>
      <c r="G10" s="1">
        <v>13888</v>
      </c>
      <c r="J10" s="1">
        <v>3</v>
      </c>
      <c r="K10" s="1">
        <v>8166490.1475405497</v>
      </c>
      <c r="L10" s="1">
        <v>54</v>
      </c>
      <c r="M10" s="1">
        <v>15983</v>
      </c>
      <c r="P10" s="1">
        <v>3</v>
      </c>
      <c r="Q10" s="1">
        <v>10724979.649545699</v>
      </c>
      <c r="R10" s="1">
        <v>55</v>
      </c>
      <c r="S10" s="1">
        <v>1971</v>
      </c>
      <c r="V10" s="1">
        <v>3</v>
      </c>
      <c r="W10" s="1">
        <v>11215053.7487377</v>
      </c>
      <c r="X10" s="1">
        <v>60</v>
      </c>
      <c r="Y10" s="1">
        <v>1968</v>
      </c>
      <c r="AB10" s="1">
        <v>3</v>
      </c>
      <c r="AC10" s="1">
        <v>14045280.9950186</v>
      </c>
      <c r="AD10" s="1">
        <v>70</v>
      </c>
      <c r="AE10" s="1">
        <v>0</v>
      </c>
    </row>
    <row r="11" spans="4:31">
      <c r="D11" s="1">
        <v>4</v>
      </c>
      <c r="E11" s="1">
        <v>7369090.0381302899</v>
      </c>
      <c r="F11" s="1">
        <v>49</v>
      </c>
      <c r="G11" s="1">
        <v>14441</v>
      </c>
      <c r="J11" s="1">
        <v>4</v>
      </c>
      <c r="K11" s="1">
        <v>6748326.6089935303</v>
      </c>
      <c r="L11" s="1">
        <v>46</v>
      </c>
      <c r="M11" s="1">
        <v>15990</v>
      </c>
      <c r="P11" s="1">
        <v>4</v>
      </c>
      <c r="Q11" s="1">
        <v>11935654.1579591</v>
      </c>
      <c r="R11" s="1">
        <v>61</v>
      </c>
      <c r="S11" s="1">
        <v>1916</v>
      </c>
      <c r="V11" s="1">
        <v>4</v>
      </c>
      <c r="W11" s="1">
        <v>9347926.3571835998</v>
      </c>
      <c r="X11" s="1">
        <v>55</v>
      </c>
      <c r="Y11" s="1">
        <v>1751</v>
      </c>
      <c r="AB11" s="1">
        <v>4</v>
      </c>
      <c r="AC11" s="1">
        <v>14036705.779114399</v>
      </c>
      <c r="AD11" s="1">
        <v>70</v>
      </c>
      <c r="AE11" s="1">
        <v>0</v>
      </c>
    </row>
    <row r="12" spans="4:31">
      <c r="D12" s="1">
        <v>5</v>
      </c>
      <c r="E12" s="1">
        <v>7414089.5202356102</v>
      </c>
      <c r="F12" s="1">
        <v>48</v>
      </c>
      <c r="G12" s="1">
        <v>15835</v>
      </c>
      <c r="J12" s="1">
        <v>5</v>
      </c>
      <c r="K12" s="1">
        <v>7740478.2742892001</v>
      </c>
      <c r="L12" s="1">
        <v>51</v>
      </c>
      <c r="M12" s="1">
        <v>16000</v>
      </c>
      <c r="P12" s="1">
        <v>5</v>
      </c>
      <c r="Q12" s="1">
        <v>9999985.0785827301</v>
      </c>
      <c r="R12" s="1">
        <v>56</v>
      </c>
      <c r="S12" s="1">
        <v>1955</v>
      </c>
      <c r="V12" s="1">
        <v>5</v>
      </c>
      <c r="W12" s="1">
        <v>11035475.713747701</v>
      </c>
      <c r="X12" s="1">
        <v>58</v>
      </c>
      <c r="Y12" s="1">
        <v>1985</v>
      </c>
      <c r="AB12" s="1">
        <v>5</v>
      </c>
      <c r="AC12" s="1">
        <v>14047161.028959399</v>
      </c>
      <c r="AD12" s="1">
        <v>70</v>
      </c>
      <c r="AE12" s="1">
        <v>0</v>
      </c>
    </row>
    <row r="13" spans="4:31">
      <c r="D13" s="1">
        <v>6</v>
      </c>
      <c r="E13" s="1">
        <v>7952723.0496444497</v>
      </c>
      <c r="F13" s="1">
        <v>52</v>
      </c>
      <c r="G13" s="1">
        <v>14905</v>
      </c>
      <c r="J13" s="1">
        <v>6</v>
      </c>
      <c r="K13" s="1">
        <v>7496833.3143720701</v>
      </c>
      <c r="L13" s="1">
        <v>49</v>
      </c>
      <c r="M13" s="1">
        <v>15582</v>
      </c>
      <c r="P13" s="1">
        <v>6</v>
      </c>
      <c r="Q13" s="1">
        <v>10941166.040197199</v>
      </c>
      <c r="R13" s="1">
        <v>57</v>
      </c>
      <c r="S13" s="1">
        <v>1962</v>
      </c>
      <c r="V13" s="1">
        <v>6</v>
      </c>
      <c r="W13" s="1">
        <v>12824844.5694764</v>
      </c>
      <c r="X13" s="1">
        <v>63</v>
      </c>
      <c r="Y13" s="1">
        <v>1966</v>
      </c>
      <c r="AB13" s="1">
        <v>6</v>
      </c>
      <c r="AC13" s="1">
        <v>13945485.054839799</v>
      </c>
      <c r="AD13" s="1">
        <v>70</v>
      </c>
      <c r="AE13" s="1">
        <v>0</v>
      </c>
    </row>
    <row r="14" spans="4:31">
      <c r="D14" s="1">
        <v>7</v>
      </c>
      <c r="E14" s="1">
        <v>8114287.8328665597</v>
      </c>
      <c r="F14" s="1">
        <v>51</v>
      </c>
      <c r="G14" s="1">
        <v>15995</v>
      </c>
      <c r="J14" s="1">
        <v>7</v>
      </c>
      <c r="K14" s="1">
        <v>8394981.3335073497</v>
      </c>
      <c r="L14" s="1">
        <v>49</v>
      </c>
      <c r="M14" s="1">
        <v>15999</v>
      </c>
      <c r="P14" s="1">
        <v>7</v>
      </c>
      <c r="Q14" s="1">
        <v>10717550.482223799</v>
      </c>
      <c r="R14" s="1">
        <v>59</v>
      </c>
      <c r="S14" s="1">
        <v>1950</v>
      </c>
      <c r="V14" s="1">
        <v>7</v>
      </c>
      <c r="W14" s="1">
        <v>10041637.829458799</v>
      </c>
      <c r="X14" s="1">
        <v>58</v>
      </c>
      <c r="Y14" s="1">
        <v>1780</v>
      </c>
      <c r="AB14" s="1">
        <v>7</v>
      </c>
      <c r="AC14" s="1">
        <v>14009347.5724997</v>
      </c>
      <c r="AD14" s="1">
        <v>70</v>
      </c>
      <c r="AE14" s="1">
        <v>0</v>
      </c>
    </row>
    <row r="15" spans="4:31">
      <c r="D15" s="1">
        <v>8</v>
      </c>
      <c r="E15" s="1">
        <v>7756675.4989643497</v>
      </c>
      <c r="F15" s="1">
        <v>49</v>
      </c>
      <c r="G15" s="1">
        <v>15915</v>
      </c>
      <c r="J15" s="1">
        <v>8</v>
      </c>
      <c r="K15" s="1">
        <v>7869992.4154209802</v>
      </c>
      <c r="L15" s="1">
        <v>51</v>
      </c>
      <c r="M15" s="1">
        <v>16000</v>
      </c>
      <c r="P15" s="1">
        <v>8</v>
      </c>
      <c r="Q15" s="1">
        <v>11077968.3550236</v>
      </c>
      <c r="R15" s="1">
        <v>59</v>
      </c>
      <c r="S15" s="1">
        <v>1994</v>
      </c>
      <c r="V15" s="1">
        <v>8</v>
      </c>
      <c r="W15" s="1">
        <v>12726603.8033152</v>
      </c>
      <c r="X15" s="1">
        <v>61</v>
      </c>
      <c r="Y15" s="1">
        <v>1355</v>
      </c>
      <c r="AB15" s="1">
        <v>8</v>
      </c>
      <c r="AC15" s="1">
        <v>14040689.756529201</v>
      </c>
      <c r="AD15" s="1">
        <v>70</v>
      </c>
      <c r="AE15" s="1">
        <v>0</v>
      </c>
    </row>
    <row r="16" spans="4:31">
      <c r="D16" s="1">
        <v>9</v>
      </c>
      <c r="E16" s="1">
        <v>7580832.3769959603</v>
      </c>
      <c r="F16" s="1">
        <v>50</v>
      </c>
      <c r="G16" s="1">
        <v>14149</v>
      </c>
      <c r="J16" s="1">
        <v>9</v>
      </c>
      <c r="K16" s="1">
        <v>7676760.8270919202</v>
      </c>
      <c r="L16" s="1">
        <v>49</v>
      </c>
      <c r="M16" s="1">
        <v>15997</v>
      </c>
      <c r="P16" s="1">
        <v>9</v>
      </c>
      <c r="Q16" s="1">
        <v>11235750.533567701</v>
      </c>
      <c r="R16" s="1">
        <v>56</v>
      </c>
      <c r="S16" s="1">
        <v>1476</v>
      </c>
      <c r="V16" s="1">
        <v>9</v>
      </c>
      <c r="W16" s="1">
        <v>12496905.3201914</v>
      </c>
      <c r="X16" s="1">
        <v>61</v>
      </c>
      <c r="Y16" s="1">
        <v>1222</v>
      </c>
      <c r="AB16" s="1">
        <v>9</v>
      </c>
      <c r="AC16" s="1">
        <v>18361031.947293401</v>
      </c>
      <c r="AD16" s="1">
        <v>77</v>
      </c>
      <c r="AE16" s="1">
        <v>0</v>
      </c>
    </row>
    <row r="17" spans="4:31">
      <c r="D17" s="1">
        <v>10</v>
      </c>
      <c r="E17" s="1">
        <v>7665079.34297352</v>
      </c>
      <c r="F17" s="1">
        <v>48</v>
      </c>
      <c r="G17" s="1">
        <v>14803</v>
      </c>
      <c r="J17" s="1">
        <v>10</v>
      </c>
      <c r="K17" s="15">
        <v>6476316.7239912702</v>
      </c>
      <c r="L17" s="1">
        <v>44</v>
      </c>
      <c r="M17" s="1">
        <v>15998</v>
      </c>
      <c r="P17" s="1">
        <v>10</v>
      </c>
      <c r="Q17" s="1">
        <v>9223523.0510070194</v>
      </c>
      <c r="R17" s="1">
        <v>53</v>
      </c>
      <c r="S17" s="1">
        <v>1654</v>
      </c>
      <c r="V17" s="1">
        <v>10</v>
      </c>
      <c r="W17" s="1">
        <v>9899543.8553503305</v>
      </c>
      <c r="X17" s="1">
        <v>56</v>
      </c>
      <c r="Y17" s="1">
        <v>1979</v>
      </c>
      <c r="AB17" s="1">
        <v>10</v>
      </c>
      <c r="AC17" s="1">
        <v>14045148.931147501</v>
      </c>
      <c r="AD17" s="1">
        <v>70</v>
      </c>
      <c r="AE17" s="1">
        <v>0</v>
      </c>
    </row>
    <row r="18" spans="4:31">
      <c r="D18" s="1" t="s">
        <v>6</v>
      </c>
      <c r="E18" s="12">
        <f>AVERAGE(E8:E17)</f>
        <v>7791374.2388350368</v>
      </c>
      <c r="F18" s="3">
        <f>AVERAGE(F8:F17)</f>
        <v>50.2</v>
      </c>
      <c r="G18" s="3">
        <f>AVERAGE(G8:G17)</f>
        <v>14792</v>
      </c>
      <c r="J18" s="1" t="s">
        <v>6</v>
      </c>
      <c r="K18" s="12">
        <f>AVERAGE(K8:K17)</f>
        <v>7643013.6435771585</v>
      </c>
      <c r="L18" s="3">
        <f>AVERAGE(L8:L17)</f>
        <v>49.7</v>
      </c>
      <c r="M18" s="3">
        <f>AVERAGE(M8:M17)</f>
        <v>15953.7</v>
      </c>
      <c r="P18" s="1" t="s">
        <v>6</v>
      </c>
      <c r="Q18" s="3">
        <f>AVERAGE(Q8:Q17)</f>
        <v>10918685.023245294</v>
      </c>
      <c r="R18" s="3">
        <f>AVERAGE(R8:R17)</f>
        <v>57.5</v>
      </c>
      <c r="S18" s="3">
        <f>AVERAGE(S8:S17)</f>
        <v>1839.3</v>
      </c>
      <c r="V18" s="1" t="s">
        <v>6</v>
      </c>
      <c r="W18" s="12">
        <f>AVERAGE(W8:W17)</f>
        <v>11110354.968749363</v>
      </c>
      <c r="X18" s="3">
        <f>AVERAGE(X8:X17)</f>
        <v>58.8</v>
      </c>
      <c r="Y18" s="3">
        <f>AVERAGE(Y8:Y17)</f>
        <v>1786.2</v>
      </c>
      <c r="AB18" s="1" t="s">
        <v>6</v>
      </c>
      <c r="AC18" s="3">
        <f>AVERAGE(AC8:AC17)</f>
        <v>14433958.397334799</v>
      </c>
      <c r="AD18" s="3">
        <f>AVERAGE(AD8:AD17)</f>
        <v>70.7</v>
      </c>
      <c r="AE18" s="3">
        <f>AVERAGE(AE8:AE17)</f>
        <v>0</v>
      </c>
    </row>
    <row r="19" spans="4:31">
      <c r="D19" s="1" t="s">
        <v>7</v>
      </c>
      <c r="E19" s="3">
        <f>MEDIAN(E8:E17)</f>
        <v>7734646.9415847044</v>
      </c>
      <c r="F19" s="3">
        <f>MEDIAN(F8:F17)</f>
        <v>50</v>
      </c>
      <c r="G19" s="3">
        <f>MEDIAN(G8:G17)</f>
        <v>14624.5</v>
      </c>
      <c r="J19" s="1" t="s">
        <v>7</v>
      </c>
      <c r="K19" s="3">
        <f>MEDIAN(K8:K17)</f>
        <v>7716156.0777103305</v>
      </c>
      <c r="L19" s="3">
        <f>MEDIAN(L8:L17)</f>
        <v>50</v>
      </c>
      <c r="M19" s="3">
        <f>MEDIAN(M8:M17)</f>
        <v>15997.5</v>
      </c>
      <c r="P19" s="1" t="s">
        <v>7</v>
      </c>
      <c r="Q19" s="3">
        <f>MEDIAN(Q8:Q17)</f>
        <v>11009567.197610401</v>
      </c>
      <c r="R19" s="3">
        <f>MEDIAN(R8:R17)</f>
        <v>57.5</v>
      </c>
      <c r="S19" s="3">
        <f>MEDIAN(S8:S17)</f>
        <v>1938.5</v>
      </c>
      <c r="V19" s="1" t="s">
        <v>7</v>
      </c>
      <c r="W19" s="3">
        <f>MEDIAN(W8:W17)</f>
        <v>11125264.731242701</v>
      </c>
      <c r="X19" s="3">
        <f>MEDIAN(X8:X17)</f>
        <v>58.5</v>
      </c>
      <c r="Y19" s="3">
        <f>MEDIAN(Y8:Y17)</f>
        <v>1922</v>
      </c>
      <c r="AB19" s="1" t="s">
        <v>7</v>
      </c>
      <c r="AC19" s="3">
        <f>MEDIAN(AC8:AC17)</f>
        <v>14038697.7678218</v>
      </c>
      <c r="AD19" s="3">
        <f>MEDIAN(AD8:AD17)</f>
        <v>70</v>
      </c>
      <c r="AE19" s="3">
        <f>MEDIAN(AE8:AE17)</f>
        <v>0</v>
      </c>
    </row>
    <row r="20" spans="4:31">
      <c r="D20" s="1" t="s">
        <v>8</v>
      </c>
      <c r="E20" s="3">
        <f>STDEV(E8:E17)</f>
        <v>310182.80353766104</v>
      </c>
      <c r="F20" s="3">
        <f>STDEV(F8:F17)</f>
        <v>1.8737959096740262</v>
      </c>
      <c r="G20" s="3">
        <f>STDEV(G8:G17)</f>
        <v>871.94928496762668</v>
      </c>
      <c r="J20" s="1" t="s">
        <v>8</v>
      </c>
      <c r="K20" s="3">
        <f>STDEV(K8:K17)</f>
        <v>611262.72618026368</v>
      </c>
      <c r="L20" s="3">
        <f>STDEV(L8:L17)</f>
        <v>2.9832867780352594</v>
      </c>
      <c r="M20" s="3">
        <f>STDEV(M8:M17)</f>
        <v>130.72196958940503</v>
      </c>
      <c r="P20" s="1" t="s">
        <v>8</v>
      </c>
      <c r="Q20" s="3">
        <f>STDEV(Q8:Q17)</f>
        <v>851101.29561004171</v>
      </c>
      <c r="R20" s="3">
        <f>STDEV(R8:R17)</f>
        <v>2.5927248643506742</v>
      </c>
      <c r="S20" s="3">
        <f>STDEV(S8:S17)</f>
        <v>190.0356984007654</v>
      </c>
      <c r="V20" s="1" t="s">
        <v>8</v>
      </c>
      <c r="W20" s="3">
        <f>STDEV(W8:W17)</f>
        <v>1255201.2782766046</v>
      </c>
      <c r="X20" s="3">
        <f>STDEV(X8:X17)</f>
        <v>2.485513584307633</v>
      </c>
      <c r="Y20" s="3">
        <f>STDEV(Y8:Y17)</f>
        <v>277.4526185775793</v>
      </c>
      <c r="AB20" s="1" t="s">
        <v>8</v>
      </c>
      <c r="AC20" s="3">
        <f>STDEV(AC8:AC17)</f>
        <v>1381170.4356088615</v>
      </c>
      <c r="AD20" s="3">
        <f>STDEV(AD8:AD17)</f>
        <v>2.2135943621178291</v>
      </c>
      <c r="AE20" s="3">
        <f>STDEV(AE8:AE17)</f>
        <v>0</v>
      </c>
    </row>
    <row r="21" spans="4:31">
      <c r="D21" s="4" t="s">
        <v>9</v>
      </c>
      <c r="E21" s="1">
        <f>MIN(E8:E17)</f>
        <v>7369090.0381302899</v>
      </c>
      <c r="F21" s="1">
        <f t="shared" ref="F21:G21" si="0">MIN(F8:F17)</f>
        <v>48</v>
      </c>
      <c r="G21" s="1">
        <f t="shared" si="0"/>
        <v>13543</v>
      </c>
      <c r="J21" s="4" t="s">
        <v>9</v>
      </c>
      <c r="K21" s="1">
        <f>MIN(K8:K17)</f>
        <v>6476316.7239912702</v>
      </c>
      <c r="L21" s="1">
        <f t="shared" ref="L21:M21" si="1">MIN(L8:L17)</f>
        <v>44</v>
      </c>
      <c r="M21" s="1">
        <f t="shared" si="1"/>
        <v>15582</v>
      </c>
      <c r="P21" s="4" t="s">
        <v>9</v>
      </c>
      <c r="Q21" s="1">
        <f>MIN(Q8:Q17)</f>
        <v>9223523.0510070194</v>
      </c>
      <c r="R21" s="1">
        <f t="shared" ref="R21:S21" si="2">MIN(R8:R17)</f>
        <v>53</v>
      </c>
      <c r="S21" s="1">
        <f t="shared" si="2"/>
        <v>1476</v>
      </c>
      <c r="V21" s="4" t="s">
        <v>9</v>
      </c>
      <c r="W21" s="1">
        <f>MIN(W8:W17)</f>
        <v>9347926.3571835998</v>
      </c>
      <c r="X21" s="1">
        <f t="shared" ref="X21:Y21" si="3">MIN(X8:X17)</f>
        <v>55</v>
      </c>
      <c r="Y21" s="1">
        <f t="shared" si="3"/>
        <v>1222</v>
      </c>
      <c r="AB21" s="4" t="s">
        <v>9</v>
      </c>
      <c r="AC21" s="1">
        <f>MIN(AC8:AC17)</f>
        <v>13868183.057241799</v>
      </c>
      <c r="AD21" s="1">
        <f t="shared" ref="AD21:AE21" si="4">MIN(AD8:AD17)</f>
        <v>70</v>
      </c>
      <c r="AE21" s="1">
        <f t="shared" si="4"/>
        <v>0</v>
      </c>
    </row>
    <row r="22" spans="4:31">
      <c r="D22" s="4" t="s">
        <v>10</v>
      </c>
      <c r="E22" s="1">
        <f>MAX(E8:E17)</f>
        <v>8338780.58583056</v>
      </c>
      <c r="F22" s="1">
        <f t="shared" ref="F22:G22" si="5">MAX(F8:F17)</f>
        <v>54</v>
      </c>
      <c r="G22" s="1">
        <f t="shared" si="5"/>
        <v>15995</v>
      </c>
      <c r="J22" s="4" t="s">
        <v>10</v>
      </c>
      <c r="K22" s="1">
        <f>MAX(K8:K17)</f>
        <v>8394981.3335073497</v>
      </c>
      <c r="L22" s="1">
        <f t="shared" ref="L22:M22" si="6">MAX(L8:L17)</f>
        <v>54</v>
      </c>
      <c r="M22" s="1">
        <f t="shared" si="6"/>
        <v>16000</v>
      </c>
      <c r="P22" s="4" t="s">
        <v>10</v>
      </c>
      <c r="Q22" s="1">
        <f>MAX(Q8:Q17)</f>
        <v>12138838.556546301</v>
      </c>
      <c r="R22" s="1">
        <f t="shared" ref="R22:S22" si="7">MAX(R8:R17)</f>
        <v>61</v>
      </c>
      <c r="S22" s="1">
        <f t="shared" si="7"/>
        <v>1994</v>
      </c>
      <c r="V22" s="4" t="s">
        <v>10</v>
      </c>
      <c r="W22" s="1">
        <f>MAX(W8:W17)</f>
        <v>12824844.5694764</v>
      </c>
      <c r="X22" s="1">
        <f t="shared" ref="X22:Y22" si="8">MAX(X8:X17)</f>
        <v>63</v>
      </c>
      <c r="Y22" s="1">
        <f t="shared" si="8"/>
        <v>1985</v>
      </c>
      <c r="AB22" s="4" t="s">
        <v>10</v>
      </c>
      <c r="AC22" s="1">
        <f>MAX(AC8:AC17)</f>
        <v>18361031.947293401</v>
      </c>
      <c r="AD22" s="1">
        <f t="shared" ref="AD22:AE22" si="9">MAX(AD8:AD17)</f>
        <v>77</v>
      </c>
      <c r="AE22" s="1">
        <f t="shared" si="9"/>
        <v>0</v>
      </c>
    </row>
    <row r="28" spans="4:31">
      <c r="G28" t="s">
        <v>78</v>
      </c>
      <c r="H28" t="s">
        <v>67</v>
      </c>
      <c r="I28" t="s">
        <v>68</v>
      </c>
      <c r="J28" t="s">
        <v>69</v>
      </c>
      <c r="K28" t="s">
        <v>70</v>
      </c>
    </row>
    <row r="29" spans="4:31">
      <c r="G29">
        <v>14433958.397334799</v>
      </c>
      <c r="H29">
        <v>7791374.2388350368</v>
      </c>
      <c r="I29">
        <v>7643013.6435771585</v>
      </c>
      <c r="J29">
        <v>10918685.023245294</v>
      </c>
      <c r="K29">
        <v>11110354.968749363</v>
      </c>
    </row>
    <row r="30" spans="4:31">
      <c r="G30">
        <v>70.7</v>
      </c>
      <c r="H30">
        <v>50.2</v>
      </c>
      <c r="I30">
        <v>49.7</v>
      </c>
      <c r="J30">
        <v>57.5</v>
      </c>
      <c r="K30">
        <v>58.8</v>
      </c>
    </row>
    <row r="31" spans="4:31">
      <c r="G31" s="7">
        <v>589226</v>
      </c>
      <c r="H31" s="13">
        <v>1933379</v>
      </c>
      <c r="I31" s="13">
        <v>2115510</v>
      </c>
      <c r="J31" s="14">
        <v>24831633</v>
      </c>
      <c r="K31" s="14">
        <v>15274715</v>
      </c>
    </row>
    <row r="32" spans="4:31">
      <c r="H32" s="7"/>
      <c r="I32" s="7"/>
      <c r="J32" s="7"/>
      <c r="K32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5:F21"/>
  <sheetViews>
    <sheetView tabSelected="1" workbookViewId="0">
      <selection activeCell="L7" sqref="L7"/>
    </sheetView>
  </sheetViews>
  <sheetFormatPr defaultRowHeight="15"/>
  <sheetData>
    <row r="5" spans="3:6">
      <c r="C5" s="1" t="s">
        <v>0</v>
      </c>
      <c r="D5" s="2" t="s">
        <v>79</v>
      </c>
      <c r="E5" s="1" t="s">
        <v>1</v>
      </c>
      <c r="F5" s="10">
        <v>144</v>
      </c>
    </row>
    <row r="6" spans="3:6">
      <c r="C6" s="1" t="s">
        <v>2</v>
      </c>
      <c r="D6" s="1" t="s">
        <v>3</v>
      </c>
      <c r="E6" s="1" t="s">
        <v>4</v>
      </c>
      <c r="F6" s="1" t="s">
        <v>5</v>
      </c>
    </row>
    <row r="7" spans="3:6">
      <c r="C7" s="1">
        <v>1</v>
      </c>
      <c r="D7" s="1">
        <v>1331292.0608091599</v>
      </c>
      <c r="E7" s="1">
        <v>28</v>
      </c>
      <c r="F7" s="1">
        <v>0</v>
      </c>
    </row>
    <row r="8" spans="3:6">
      <c r="C8" s="1">
        <v>2</v>
      </c>
      <c r="D8" s="1">
        <v>1331292.0608091599</v>
      </c>
      <c r="E8" s="1">
        <v>28</v>
      </c>
      <c r="F8" s="1">
        <v>0</v>
      </c>
    </row>
    <row r="9" spans="3:6">
      <c r="C9" s="1">
        <v>3</v>
      </c>
      <c r="D9" s="1">
        <v>1331292.0608091599</v>
      </c>
      <c r="E9" s="1">
        <v>28</v>
      </c>
      <c r="F9" s="1">
        <v>0</v>
      </c>
    </row>
    <row r="10" spans="3:6">
      <c r="C10" s="1">
        <v>4</v>
      </c>
      <c r="D10" s="1">
        <v>1331292.0608091599</v>
      </c>
      <c r="E10" s="1">
        <v>28</v>
      </c>
      <c r="F10" s="1">
        <v>0</v>
      </c>
    </row>
    <row r="11" spans="3:6">
      <c r="C11" s="1">
        <v>5</v>
      </c>
      <c r="D11" s="1">
        <v>1331292.0608091599</v>
      </c>
      <c r="E11" s="1">
        <v>28</v>
      </c>
      <c r="F11" s="1">
        <v>0</v>
      </c>
    </row>
    <row r="12" spans="3:6">
      <c r="C12" s="1">
        <v>6</v>
      </c>
      <c r="D12" s="1">
        <v>1331292.0608091599</v>
      </c>
      <c r="E12" s="1">
        <v>28</v>
      </c>
      <c r="F12" s="1">
        <v>0</v>
      </c>
    </row>
    <row r="13" spans="3:6">
      <c r="C13" s="1">
        <v>7</v>
      </c>
      <c r="D13" s="1">
        <v>1331292.0608091599</v>
      </c>
      <c r="E13" s="1">
        <v>28</v>
      </c>
      <c r="F13" s="1">
        <v>0</v>
      </c>
    </row>
    <row r="14" spans="3:6">
      <c r="C14" s="1">
        <v>8</v>
      </c>
      <c r="D14" s="1">
        <v>1331292.0608091599</v>
      </c>
      <c r="E14" s="1">
        <v>28</v>
      </c>
      <c r="F14" s="1">
        <v>0</v>
      </c>
    </row>
    <row r="15" spans="3:6">
      <c r="C15" s="1">
        <v>9</v>
      </c>
      <c r="D15" s="1">
        <v>1331292.0608091599</v>
      </c>
      <c r="E15" s="1">
        <v>28</v>
      </c>
      <c r="F15" s="1">
        <v>0</v>
      </c>
    </row>
    <row r="16" spans="3:6">
      <c r="C16" s="1">
        <v>10</v>
      </c>
      <c r="D16" s="1">
        <v>1331292.0608091599</v>
      </c>
      <c r="E16" s="1">
        <v>28</v>
      </c>
      <c r="F16" s="1">
        <v>0</v>
      </c>
    </row>
    <row r="17" spans="3:6">
      <c r="C17" s="1" t="s">
        <v>6</v>
      </c>
      <c r="D17" s="3">
        <f>AVERAGE(D7:D16)</f>
        <v>1331292.0608091599</v>
      </c>
      <c r="E17" s="3">
        <f>AVERAGE(E7:E16)</f>
        <v>28</v>
      </c>
      <c r="F17" s="3">
        <f>AVERAGE(F7:F16)</f>
        <v>0</v>
      </c>
    </row>
    <row r="18" spans="3:6">
      <c r="C18" s="1" t="s">
        <v>7</v>
      </c>
      <c r="D18" s="3">
        <f>MEDIAN(D7:D16)</f>
        <v>1331292.0608091599</v>
      </c>
      <c r="E18" s="3">
        <f>MEDIAN(E7:E16)</f>
        <v>28</v>
      </c>
      <c r="F18" s="3">
        <f>MEDIAN(F7:F16)</f>
        <v>0</v>
      </c>
    </row>
    <row r="19" spans="3:6">
      <c r="C19" s="1" t="s">
        <v>8</v>
      </c>
      <c r="D19" s="3">
        <f>STDEV(D7:D16)</f>
        <v>0</v>
      </c>
      <c r="E19" s="3">
        <f>STDEV(E7:E16)</f>
        <v>0</v>
      </c>
      <c r="F19" s="3">
        <f>STDEV(F7:F16)</f>
        <v>0</v>
      </c>
    </row>
    <row r="20" spans="3:6">
      <c r="C20" s="4" t="s">
        <v>9</v>
      </c>
      <c r="D20" s="1">
        <f>MIN(D7:D16)</f>
        <v>1331292.0608091599</v>
      </c>
      <c r="E20" s="1">
        <f t="shared" ref="E20:F20" si="0">MIN(E7:E16)</f>
        <v>28</v>
      </c>
      <c r="F20" s="1">
        <f t="shared" si="0"/>
        <v>0</v>
      </c>
    </row>
    <row r="21" spans="3:6">
      <c r="C21" s="4" t="s">
        <v>10</v>
      </c>
      <c r="D21" s="1">
        <f>MAX(D7:D16)</f>
        <v>1331292.0608091599</v>
      </c>
      <c r="E21" s="1">
        <f t="shared" ref="E21:F21" si="1">MAX(E7:E16)</f>
        <v>28</v>
      </c>
      <c r="F21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zachłanny</vt:lpstr>
      <vt:lpstr>PMX+turniej</vt:lpstr>
      <vt:lpstr>PMX+ranking</vt:lpstr>
      <vt:lpstr>CiL+turniej</vt:lpstr>
      <vt:lpstr>CiL+ruletka</vt:lpstr>
      <vt:lpstr>porównanie</vt:lpstr>
      <vt:lpstr>12345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2018-06-11T23:39:24Z</dcterms:modified>
</cp:coreProperties>
</file>