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tthewgilmore/Desktop/"/>
    </mc:Choice>
  </mc:AlternateContent>
  <xr:revisionPtr revIDLastSave="0" documentId="8_{C3721F3B-0ED7-3343-A172-A2A4A1E5A044}" xr6:coauthVersionLast="40" xr6:coauthVersionMax="40" xr10:uidLastSave="{00000000-0000-0000-0000-000000000000}"/>
  <bookViews>
    <workbookView xWindow="0" yWindow="460" windowWidth="28800" windowHeight="14660" xr2:uid="{00000000-000D-0000-FFFF-FFFF00000000}"/>
  </bookViews>
  <sheets>
    <sheet name="DATA" sheetId="1" r:id="rId1"/>
    <sheet name="Sub Chart" sheetId="2" r:id="rId2"/>
    <sheet name="Yearly Chart" sheetId="4" r:id="rId3"/>
  </sheets>
  <definedNames>
    <definedName name="_xlnm._FilterDatabase" localSheetId="0" hidden="1">DATA!$A$1:$R$4116</definedName>
    <definedName name="_xlcn.WorksheetConnection_StarterBook.xlsxTable1" hidden="1">Table1[]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" name="Table" connection="Connection"/>
          <x15:modelTable id="Table1" name="Table1" connection="WorksheetConnection_StarterBook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 l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4116" i="1"/>
  <c r="P3281" i="1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3830" i="1" l="1"/>
  <c r="P3433" i="1"/>
  <c r="P3410" i="1"/>
  <c r="P4021" i="1"/>
  <c r="P3846" i="1"/>
  <c r="P3629" i="1"/>
  <c r="P3360" i="1"/>
  <c r="P3333" i="1"/>
  <c r="P3995" i="1"/>
  <c r="P3814" i="1"/>
  <c r="P3587" i="1"/>
  <c r="P3309" i="1"/>
  <c r="P3980" i="1"/>
  <c r="P3798" i="1"/>
  <c r="P3568" i="1"/>
  <c r="P4" i="1"/>
  <c r="P15" i="1"/>
  <c r="P27" i="1"/>
  <c r="P39" i="1"/>
  <c r="P51" i="1"/>
  <c r="P63" i="1"/>
  <c r="P75" i="1"/>
  <c r="P87" i="1"/>
  <c r="P99" i="1"/>
  <c r="P111" i="1"/>
  <c r="P123" i="1"/>
  <c r="P135" i="1"/>
  <c r="P147" i="1"/>
  <c r="P159" i="1"/>
  <c r="P171" i="1"/>
  <c r="P183" i="1"/>
  <c r="P195" i="1"/>
  <c r="P207" i="1"/>
  <c r="P219" i="1"/>
  <c r="P231" i="1"/>
  <c r="P243" i="1"/>
  <c r="P255" i="1"/>
  <c r="P267" i="1"/>
  <c r="P279" i="1"/>
  <c r="P291" i="1"/>
  <c r="P303" i="1"/>
  <c r="P315" i="1"/>
  <c r="P327" i="1"/>
  <c r="P339" i="1"/>
  <c r="P351" i="1"/>
  <c r="P363" i="1"/>
  <c r="P375" i="1"/>
  <c r="P387" i="1"/>
  <c r="P399" i="1"/>
  <c r="P411" i="1"/>
  <c r="P423" i="1"/>
  <c r="P435" i="1"/>
  <c r="P447" i="1"/>
  <c r="P459" i="1"/>
  <c r="P471" i="1"/>
  <c r="P483" i="1"/>
  <c r="P495" i="1"/>
  <c r="P507" i="1"/>
  <c r="P519" i="1"/>
  <c r="P531" i="1"/>
  <c r="P543" i="1"/>
  <c r="P555" i="1"/>
  <c r="P567" i="1"/>
  <c r="P579" i="1"/>
  <c r="P3" i="1"/>
  <c r="P16" i="1"/>
  <c r="P28" i="1"/>
  <c r="P40" i="1"/>
  <c r="P52" i="1"/>
  <c r="P64" i="1"/>
  <c r="P76" i="1"/>
  <c r="P88" i="1"/>
  <c r="P100" i="1"/>
  <c r="P112" i="1"/>
  <c r="P124" i="1"/>
  <c r="P136" i="1"/>
  <c r="P148" i="1"/>
  <c r="P160" i="1"/>
  <c r="P172" i="1"/>
  <c r="P184" i="1"/>
  <c r="P196" i="1"/>
  <c r="P208" i="1"/>
  <c r="P220" i="1"/>
  <c r="P232" i="1"/>
  <c r="P244" i="1"/>
  <c r="P256" i="1"/>
  <c r="P268" i="1"/>
  <c r="P280" i="1"/>
  <c r="P292" i="1"/>
  <c r="P304" i="1"/>
  <c r="P316" i="1"/>
  <c r="P328" i="1"/>
  <c r="P340" i="1"/>
  <c r="P352" i="1"/>
  <c r="P364" i="1"/>
  <c r="P376" i="1"/>
  <c r="P388" i="1"/>
  <c r="P400" i="1"/>
  <c r="P412" i="1"/>
  <c r="P424" i="1"/>
  <c r="P436" i="1"/>
  <c r="P448" i="1"/>
  <c r="P460" i="1"/>
  <c r="P472" i="1"/>
  <c r="P484" i="1"/>
  <c r="P496" i="1"/>
  <c r="P508" i="1"/>
  <c r="P520" i="1"/>
  <c r="P532" i="1"/>
  <c r="P544" i="1"/>
  <c r="P556" i="1"/>
  <c r="P568" i="1"/>
  <c r="P580" i="1"/>
  <c r="P592" i="1"/>
  <c r="P604" i="1"/>
  <c r="P616" i="1"/>
  <c r="P628" i="1"/>
  <c r="P640" i="1"/>
  <c r="P652" i="1"/>
  <c r="P664" i="1"/>
  <c r="P676" i="1"/>
  <c r="P688" i="1"/>
  <c r="P700" i="1"/>
  <c r="P712" i="1"/>
  <c r="P724" i="1"/>
  <c r="P736" i="1"/>
  <c r="P748" i="1"/>
  <c r="P760" i="1"/>
  <c r="P772" i="1"/>
  <c r="P784" i="1"/>
  <c r="P796" i="1"/>
  <c r="P808" i="1"/>
  <c r="P820" i="1"/>
  <c r="P832" i="1"/>
  <c r="P844" i="1"/>
  <c r="P856" i="1"/>
  <c r="P868" i="1"/>
  <c r="P880" i="1"/>
  <c r="P892" i="1"/>
  <c r="P904" i="1"/>
  <c r="P916" i="1"/>
  <c r="P928" i="1"/>
  <c r="P940" i="1"/>
  <c r="P952" i="1"/>
  <c r="P964" i="1"/>
  <c r="P976" i="1"/>
  <c r="P988" i="1"/>
  <c r="P1000" i="1"/>
  <c r="P1012" i="1"/>
  <c r="P5" i="1"/>
  <c r="P17" i="1"/>
  <c r="P29" i="1"/>
  <c r="P41" i="1"/>
  <c r="P53" i="1"/>
  <c r="P65" i="1"/>
  <c r="P77" i="1"/>
  <c r="P89" i="1"/>
  <c r="P101" i="1"/>
  <c r="P113" i="1"/>
  <c r="P125" i="1"/>
  <c r="P137" i="1"/>
  <c r="P149" i="1"/>
  <c r="P161" i="1"/>
  <c r="P173" i="1"/>
  <c r="P185" i="1"/>
  <c r="P197" i="1"/>
  <c r="P209" i="1"/>
  <c r="P221" i="1"/>
  <c r="P233" i="1"/>
  <c r="P245" i="1"/>
  <c r="P257" i="1"/>
  <c r="P269" i="1"/>
  <c r="P281" i="1"/>
  <c r="P293" i="1"/>
  <c r="P305" i="1"/>
  <c r="P317" i="1"/>
  <c r="P329" i="1"/>
  <c r="P341" i="1"/>
  <c r="P353" i="1"/>
  <c r="P365" i="1"/>
  <c r="P377" i="1"/>
  <c r="P389" i="1"/>
  <c r="P401" i="1"/>
  <c r="P413" i="1"/>
  <c r="P425" i="1"/>
  <c r="P437" i="1"/>
  <c r="P449" i="1"/>
  <c r="P461" i="1"/>
  <c r="P473" i="1"/>
  <c r="P485" i="1"/>
  <c r="P497" i="1"/>
  <c r="P509" i="1"/>
  <c r="P521" i="1"/>
  <c r="P533" i="1"/>
  <c r="P545" i="1"/>
  <c r="P557" i="1"/>
  <c r="P569" i="1"/>
  <c r="P6" i="1"/>
  <c r="P18" i="1"/>
  <c r="P30" i="1"/>
  <c r="P42" i="1"/>
  <c r="P54" i="1"/>
  <c r="P66" i="1"/>
  <c r="P78" i="1"/>
  <c r="P90" i="1"/>
  <c r="P102" i="1"/>
  <c r="P114" i="1"/>
  <c r="P126" i="1"/>
  <c r="P138" i="1"/>
  <c r="P150" i="1"/>
  <c r="P162" i="1"/>
  <c r="P174" i="1"/>
  <c r="P186" i="1"/>
  <c r="P198" i="1"/>
  <c r="P210" i="1"/>
  <c r="P222" i="1"/>
  <c r="P234" i="1"/>
  <c r="P246" i="1"/>
  <c r="P258" i="1"/>
  <c r="P270" i="1"/>
  <c r="P282" i="1"/>
  <c r="P294" i="1"/>
  <c r="P306" i="1"/>
  <c r="P318" i="1"/>
  <c r="P330" i="1"/>
  <c r="P342" i="1"/>
  <c r="P354" i="1"/>
  <c r="P366" i="1"/>
  <c r="P378" i="1"/>
  <c r="P390" i="1"/>
  <c r="P402" i="1"/>
  <c r="P414" i="1"/>
  <c r="P426" i="1"/>
  <c r="P438" i="1"/>
  <c r="P450" i="1"/>
  <c r="P462" i="1"/>
  <c r="P474" i="1"/>
  <c r="P486" i="1"/>
  <c r="P498" i="1"/>
  <c r="P510" i="1"/>
  <c r="P522" i="1"/>
  <c r="P534" i="1"/>
  <c r="P546" i="1"/>
  <c r="P558" i="1"/>
  <c r="P570" i="1"/>
  <c r="P582" i="1"/>
  <c r="P594" i="1"/>
  <c r="P606" i="1"/>
  <c r="P618" i="1"/>
  <c r="P630" i="1"/>
  <c r="P642" i="1"/>
  <c r="P654" i="1"/>
  <c r="P666" i="1"/>
  <c r="P678" i="1"/>
  <c r="P690" i="1"/>
  <c r="P702" i="1"/>
  <c r="P714" i="1"/>
  <c r="P726" i="1"/>
  <c r="P738" i="1"/>
  <c r="P750" i="1"/>
  <c r="P762" i="1"/>
  <c r="P774" i="1"/>
  <c r="P786" i="1"/>
  <c r="P798" i="1"/>
  <c r="P810" i="1"/>
  <c r="P822" i="1"/>
  <c r="P834" i="1"/>
  <c r="P846" i="1"/>
  <c r="P858" i="1"/>
  <c r="P870" i="1"/>
  <c r="P882" i="1"/>
  <c r="P894" i="1"/>
  <c r="P906" i="1"/>
  <c r="P918" i="1"/>
  <c r="P930" i="1"/>
  <c r="P942" i="1"/>
  <c r="P954" i="1"/>
  <c r="P966" i="1"/>
  <c r="P978" i="1"/>
  <c r="P990" i="1"/>
  <c r="P1002" i="1"/>
  <c r="P1014" i="1"/>
  <c r="P7" i="1"/>
  <c r="P19" i="1"/>
  <c r="P31" i="1"/>
  <c r="P43" i="1"/>
  <c r="P55" i="1"/>
  <c r="P67" i="1"/>
  <c r="P79" i="1"/>
  <c r="P91" i="1"/>
  <c r="P103" i="1"/>
  <c r="P115" i="1"/>
  <c r="P127" i="1"/>
  <c r="P139" i="1"/>
  <c r="P151" i="1"/>
  <c r="P163" i="1"/>
  <c r="P175" i="1"/>
  <c r="P187" i="1"/>
  <c r="P199" i="1"/>
  <c r="P211" i="1"/>
  <c r="P223" i="1"/>
  <c r="P235" i="1"/>
  <c r="P247" i="1"/>
  <c r="P259" i="1"/>
  <c r="P271" i="1"/>
  <c r="P283" i="1"/>
  <c r="P295" i="1"/>
  <c r="P307" i="1"/>
  <c r="P319" i="1"/>
  <c r="P331" i="1"/>
  <c r="P343" i="1"/>
  <c r="P355" i="1"/>
  <c r="P367" i="1"/>
  <c r="P379" i="1"/>
  <c r="P391" i="1"/>
  <c r="P403" i="1"/>
  <c r="P415" i="1"/>
  <c r="P427" i="1"/>
  <c r="P439" i="1"/>
  <c r="P451" i="1"/>
  <c r="P463" i="1"/>
  <c r="P475" i="1"/>
  <c r="P487" i="1"/>
  <c r="P499" i="1"/>
  <c r="P511" i="1"/>
  <c r="P523" i="1"/>
  <c r="P535" i="1"/>
  <c r="P547" i="1"/>
  <c r="P559" i="1"/>
  <c r="P571" i="1"/>
  <c r="P8" i="1"/>
  <c r="P20" i="1"/>
  <c r="P32" i="1"/>
  <c r="P44" i="1"/>
  <c r="P56" i="1"/>
  <c r="P68" i="1"/>
  <c r="P80" i="1"/>
  <c r="P92" i="1"/>
  <c r="P104" i="1"/>
  <c r="P116" i="1"/>
  <c r="P128" i="1"/>
  <c r="P140" i="1"/>
  <c r="P152" i="1"/>
  <c r="P164" i="1"/>
  <c r="P176" i="1"/>
  <c r="P188" i="1"/>
  <c r="P200" i="1"/>
  <c r="P212" i="1"/>
  <c r="P224" i="1"/>
  <c r="P236" i="1"/>
  <c r="P248" i="1"/>
  <c r="P260" i="1"/>
  <c r="P272" i="1"/>
  <c r="P284" i="1"/>
  <c r="P296" i="1"/>
  <c r="P308" i="1"/>
  <c r="P320" i="1"/>
  <c r="P332" i="1"/>
  <c r="P344" i="1"/>
  <c r="P356" i="1"/>
  <c r="P368" i="1"/>
  <c r="P380" i="1"/>
  <c r="P392" i="1"/>
  <c r="P404" i="1"/>
  <c r="P416" i="1"/>
  <c r="P428" i="1"/>
  <c r="P440" i="1"/>
  <c r="P452" i="1"/>
  <c r="P464" i="1"/>
  <c r="P476" i="1"/>
  <c r="P488" i="1"/>
  <c r="P500" i="1"/>
  <c r="P512" i="1"/>
  <c r="P524" i="1"/>
  <c r="P536" i="1"/>
  <c r="P548" i="1"/>
  <c r="P560" i="1"/>
  <c r="P572" i="1"/>
  <c r="P9" i="1"/>
  <c r="P10" i="1"/>
  <c r="P11" i="1"/>
  <c r="P23" i="1"/>
  <c r="P35" i="1"/>
  <c r="P47" i="1"/>
  <c r="P59" i="1"/>
  <c r="P71" i="1"/>
  <c r="P83" i="1"/>
  <c r="P95" i="1"/>
  <c r="P107" i="1"/>
  <c r="P119" i="1"/>
  <c r="P131" i="1"/>
  <c r="P143" i="1"/>
  <c r="P155" i="1"/>
  <c r="P167" i="1"/>
  <c r="P179" i="1"/>
  <c r="P191" i="1"/>
  <c r="P203" i="1"/>
  <c r="P215" i="1"/>
  <c r="P227" i="1"/>
  <c r="P239" i="1"/>
  <c r="P251" i="1"/>
  <c r="P263" i="1"/>
  <c r="P275" i="1"/>
  <c r="P287" i="1"/>
  <c r="P299" i="1"/>
  <c r="P311" i="1"/>
  <c r="P323" i="1"/>
  <c r="P335" i="1"/>
  <c r="P347" i="1"/>
  <c r="P359" i="1"/>
  <c r="P371" i="1"/>
  <c r="P383" i="1"/>
  <c r="P395" i="1"/>
  <c r="P407" i="1"/>
  <c r="P419" i="1"/>
  <c r="P431" i="1"/>
  <c r="P443" i="1"/>
  <c r="P455" i="1"/>
  <c r="P467" i="1"/>
  <c r="P479" i="1"/>
  <c r="P491" i="1"/>
  <c r="P503" i="1"/>
  <c r="P515" i="1"/>
  <c r="P527" i="1"/>
  <c r="P539" i="1"/>
  <c r="P551" i="1"/>
  <c r="P563" i="1"/>
  <c r="P575" i="1"/>
  <c r="P587" i="1"/>
  <c r="P599" i="1"/>
  <c r="P611" i="1"/>
  <c r="P623" i="1"/>
  <c r="P635" i="1"/>
  <c r="P647" i="1"/>
  <c r="P659" i="1"/>
  <c r="P671" i="1"/>
  <c r="P683" i="1"/>
  <c r="P695" i="1"/>
  <c r="P707" i="1"/>
  <c r="P719" i="1"/>
  <c r="P731" i="1"/>
  <c r="P743" i="1"/>
  <c r="P755" i="1"/>
  <c r="P767" i="1"/>
  <c r="P779" i="1"/>
  <c r="P791" i="1"/>
  <c r="P803" i="1"/>
  <c r="P815" i="1"/>
  <c r="P827" i="1"/>
  <c r="P839" i="1"/>
  <c r="P851" i="1"/>
  <c r="P863" i="1"/>
  <c r="P875" i="1"/>
  <c r="P887" i="1"/>
  <c r="P899" i="1"/>
  <c r="P911" i="1"/>
  <c r="P923" i="1"/>
  <c r="P935" i="1"/>
  <c r="P947" i="1"/>
  <c r="P959" i="1"/>
  <c r="P971" i="1"/>
  <c r="P983" i="1"/>
  <c r="P995" i="1"/>
  <c r="P1007" i="1"/>
  <c r="P1019" i="1"/>
  <c r="P12" i="1"/>
  <c r="P24" i="1"/>
  <c r="P36" i="1"/>
  <c r="P48" i="1"/>
  <c r="P60" i="1"/>
  <c r="P72" i="1"/>
  <c r="P84" i="1"/>
  <c r="P96" i="1"/>
  <c r="P108" i="1"/>
  <c r="P120" i="1"/>
  <c r="P132" i="1"/>
  <c r="P144" i="1"/>
  <c r="P156" i="1"/>
  <c r="P168" i="1"/>
  <c r="P180" i="1"/>
  <c r="P192" i="1"/>
  <c r="P204" i="1"/>
  <c r="P216" i="1"/>
  <c r="P228" i="1"/>
  <c r="P240" i="1"/>
  <c r="P252" i="1"/>
  <c r="P264" i="1"/>
  <c r="P276" i="1"/>
  <c r="P288" i="1"/>
  <c r="P300" i="1"/>
  <c r="P312" i="1"/>
  <c r="P324" i="1"/>
  <c r="P336" i="1"/>
  <c r="P348" i="1"/>
  <c r="P360" i="1"/>
  <c r="P372" i="1"/>
  <c r="P384" i="1"/>
  <c r="P396" i="1"/>
  <c r="P408" i="1"/>
  <c r="P420" i="1"/>
  <c r="P432" i="1"/>
  <c r="P444" i="1"/>
  <c r="P456" i="1"/>
  <c r="P468" i="1"/>
  <c r="P480" i="1"/>
  <c r="P492" i="1"/>
  <c r="P504" i="1"/>
  <c r="P516" i="1"/>
  <c r="P528" i="1"/>
  <c r="P540" i="1"/>
  <c r="P552" i="1"/>
  <c r="P564" i="1"/>
  <c r="P576" i="1"/>
  <c r="P588" i="1"/>
  <c r="P600" i="1"/>
  <c r="P612" i="1"/>
  <c r="P624" i="1"/>
  <c r="P636" i="1"/>
  <c r="P648" i="1"/>
  <c r="P660" i="1"/>
  <c r="P672" i="1"/>
  <c r="P684" i="1"/>
  <c r="P696" i="1"/>
  <c r="P708" i="1"/>
  <c r="P720" i="1"/>
  <c r="P732" i="1"/>
  <c r="P744" i="1"/>
  <c r="P756" i="1"/>
  <c r="P768" i="1"/>
  <c r="P780" i="1"/>
  <c r="P792" i="1"/>
  <c r="P804" i="1"/>
  <c r="P816" i="1"/>
  <c r="P828" i="1"/>
  <c r="P840" i="1"/>
  <c r="P852" i="1"/>
  <c r="P864" i="1"/>
  <c r="P876" i="1"/>
  <c r="P888" i="1"/>
  <c r="P900" i="1"/>
  <c r="P912" i="1"/>
  <c r="P924" i="1"/>
  <c r="P936" i="1"/>
  <c r="P948" i="1"/>
  <c r="P960" i="1"/>
  <c r="P972" i="1"/>
  <c r="P984" i="1"/>
  <c r="P996" i="1"/>
  <c r="P1008" i="1"/>
  <c r="P1020" i="1"/>
  <c r="P13" i="1"/>
  <c r="P25" i="1"/>
  <c r="P37" i="1"/>
  <c r="P49" i="1"/>
  <c r="P61" i="1"/>
  <c r="P73" i="1"/>
  <c r="P85" i="1"/>
  <c r="P97" i="1"/>
  <c r="P109" i="1"/>
  <c r="P121" i="1"/>
  <c r="P133" i="1"/>
  <c r="P145" i="1"/>
  <c r="P157" i="1"/>
  <c r="P169" i="1"/>
  <c r="P181" i="1"/>
  <c r="P193" i="1"/>
  <c r="P205" i="1"/>
  <c r="P217" i="1"/>
  <c r="P229" i="1"/>
  <c r="P241" i="1"/>
  <c r="P253" i="1"/>
  <c r="P265" i="1"/>
  <c r="P277" i="1"/>
  <c r="P289" i="1"/>
  <c r="P301" i="1"/>
  <c r="P313" i="1"/>
  <c r="P325" i="1"/>
  <c r="P337" i="1"/>
  <c r="P349" i="1"/>
  <c r="P361" i="1"/>
  <c r="P373" i="1"/>
  <c r="P385" i="1"/>
  <c r="P397" i="1"/>
  <c r="P409" i="1"/>
  <c r="P421" i="1"/>
  <c r="P433" i="1"/>
  <c r="P445" i="1"/>
  <c r="P457" i="1"/>
  <c r="P469" i="1"/>
  <c r="P481" i="1"/>
  <c r="P493" i="1"/>
  <c r="P505" i="1"/>
  <c r="P517" i="1"/>
  <c r="P529" i="1"/>
  <c r="P541" i="1"/>
  <c r="P553" i="1"/>
  <c r="P565" i="1"/>
  <c r="P577" i="1"/>
  <c r="P589" i="1"/>
  <c r="P601" i="1"/>
  <c r="P613" i="1"/>
  <c r="P625" i="1"/>
  <c r="P637" i="1"/>
  <c r="P649" i="1"/>
  <c r="P661" i="1"/>
  <c r="P673" i="1"/>
  <c r="P685" i="1"/>
  <c r="P697" i="1"/>
  <c r="P709" i="1"/>
  <c r="P721" i="1"/>
  <c r="P733" i="1"/>
  <c r="P745" i="1"/>
  <c r="P757" i="1"/>
  <c r="P769" i="1"/>
  <c r="P781" i="1"/>
  <c r="P793" i="1"/>
  <c r="P805" i="1"/>
  <c r="P817" i="1"/>
  <c r="P829" i="1"/>
  <c r="P841" i="1"/>
  <c r="P853" i="1"/>
  <c r="P865" i="1"/>
  <c r="P877" i="1"/>
  <c r="P889" i="1"/>
  <c r="P901" i="1"/>
  <c r="P913" i="1"/>
  <c r="P925" i="1"/>
  <c r="P937" i="1"/>
  <c r="P949" i="1"/>
  <c r="P961" i="1"/>
  <c r="P973" i="1"/>
  <c r="P985" i="1"/>
  <c r="P997" i="1"/>
  <c r="P1009" i="1"/>
  <c r="P1021" i="1"/>
  <c r="P14" i="1"/>
  <c r="P26" i="1"/>
  <c r="P38" i="1"/>
  <c r="P50" i="1"/>
  <c r="P62" i="1"/>
  <c r="P74" i="1"/>
  <c r="P86" i="1"/>
  <c r="P98" i="1"/>
  <c r="P110" i="1"/>
  <c r="P122" i="1"/>
  <c r="P134" i="1"/>
  <c r="P146" i="1"/>
  <c r="P158" i="1"/>
  <c r="P170" i="1"/>
  <c r="P182" i="1"/>
  <c r="P194" i="1"/>
  <c r="P206" i="1"/>
  <c r="P218" i="1"/>
  <c r="P230" i="1"/>
  <c r="P242" i="1"/>
  <c r="P254" i="1"/>
  <c r="P266" i="1"/>
  <c r="P278" i="1"/>
  <c r="P290" i="1"/>
  <c r="P302" i="1"/>
  <c r="P314" i="1"/>
  <c r="P326" i="1"/>
  <c r="P338" i="1"/>
  <c r="P350" i="1"/>
  <c r="P362" i="1"/>
  <c r="P374" i="1"/>
  <c r="P386" i="1"/>
  <c r="P398" i="1"/>
  <c r="P410" i="1"/>
  <c r="P422" i="1"/>
  <c r="P434" i="1"/>
  <c r="P446" i="1"/>
  <c r="P458" i="1"/>
  <c r="P470" i="1"/>
  <c r="P482" i="1"/>
  <c r="P494" i="1"/>
  <c r="P506" i="1"/>
  <c r="P518" i="1"/>
  <c r="P530" i="1"/>
  <c r="P542" i="1"/>
  <c r="P554" i="1"/>
  <c r="P566" i="1"/>
  <c r="P578" i="1"/>
  <c r="P590" i="1"/>
  <c r="P602" i="1"/>
  <c r="P614" i="1"/>
  <c r="P626" i="1"/>
  <c r="P638" i="1"/>
  <c r="P650" i="1"/>
  <c r="P662" i="1"/>
  <c r="P674" i="1"/>
  <c r="P686" i="1"/>
  <c r="P698" i="1"/>
  <c r="P710" i="1"/>
  <c r="P722" i="1"/>
  <c r="P734" i="1"/>
  <c r="P746" i="1"/>
  <c r="P758" i="1"/>
  <c r="P770" i="1"/>
  <c r="P782" i="1"/>
  <c r="P794" i="1"/>
  <c r="P806" i="1"/>
  <c r="P818" i="1"/>
  <c r="P830" i="1"/>
  <c r="P842" i="1"/>
  <c r="P854" i="1"/>
  <c r="P866" i="1"/>
  <c r="P878" i="1"/>
  <c r="P890" i="1"/>
  <c r="P902" i="1"/>
  <c r="P914" i="1"/>
  <c r="P926" i="1"/>
  <c r="P938" i="1"/>
  <c r="P950" i="1"/>
  <c r="P962" i="1"/>
  <c r="P974" i="1"/>
  <c r="P986" i="1"/>
  <c r="P998" i="1"/>
  <c r="P1010" i="1"/>
  <c r="P1022" i="1"/>
  <c r="P22" i="1"/>
  <c r="P94" i="1"/>
  <c r="P166" i="1"/>
  <c r="P238" i="1"/>
  <c r="P310" i="1"/>
  <c r="P382" i="1"/>
  <c r="P454" i="1"/>
  <c r="P526" i="1"/>
  <c r="P585" i="1"/>
  <c r="P609" i="1"/>
  <c r="P633" i="1"/>
  <c r="P657" i="1"/>
  <c r="P681" i="1"/>
  <c r="P705" i="1"/>
  <c r="P729" i="1"/>
  <c r="P753" i="1"/>
  <c r="P777" i="1"/>
  <c r="P801" i="1"/>
  <c r="P825" i="1"/>
  <c r="P849" i="1"/>
  <c r="P873" i="1"/>
  <c r="P897" i="1"/>
  <c r="P921" i="1"/>
  <c r="P945" i="1"/>
  <c r="P969" i="1"/>
  <c r="P993" i="1"/>
  <c r="P1017" i="1"/>
  <c r="P1033" i="1"/>
  <c r="P1045" i="1"/>
  <c r="P1057" i="1"/>
  <c r="P1069" i="1"/>
  <c r="P1081" i="1"/>
  <c r="P1093" i="1"/>
  <c r="P1105" i="1"/>
  <c r="P1117" i="1"/>
  <c r="P1129" i="1"/>
  <c r="P1141" i="1"/>
  <c r="P1153" i="1"/>
  <c r="P1165" i="1"/>
  <c r="P1177" i="1"/>
  <c r="P1189" i="1"/>
  <c r="P1201" i="1"/>
  <c r="P1213" i="1"/>
  <c r="P1225" i="1"/>
  <c r="P1237" i="1"/>
  <c r="P1249" i="1"/>
  <c r="P1261" i="1"/>
  <c r="P1273" i="1"/>
  <c r="P1285" i="1"/>
  <c r="P1297" i="1"/>
  <c r="P1309" i="1"/>
  <c r="P1321" i="1"/>
  <c r="P1333" i="1"/>
  <c r="P1345" i="1"/>
  <c r="P1357" i="1"/>
  <c r="P1369" i="1"/>
  <c r="P1381" i="1"/>
  <c r="P1393" i="1"/>
  <c r="P1405" i="1"/>
  <c r="P1417" i="1"/>
  <c r="P1429" i="1"/>
  <c r="P1441" i="1"/>
  <c r="P1453" i="1"/>
  <c r="P1465" i="1"/>
  <c r="P1477" i="1"/>
  <c r="P1489" i="1"/>
  <c r="P1501" i="1"/>
  <c r="P1513" i="1"/>
  <c r="P1525" i="1"/>
  <c r="P1537" i="1"/>
  <c r="P1549" i="1"/>
  <c r="P1561" i="1"/>
  <c r="P1573" i="1"/>
  <c r="P1585" i="1"/>
  <c r="P1597" i="1"/>
  <c r="P1609" i="1"/>
  <c r="P1621" i="1"/>
  <c r="P1633" i="1"/>
  <c r="P1645" i="1"/>
  <c r="P1657" i="1"/>
  <c r="P1669" i="1"/>
  <c r="P1681" i="1"/>
  <c r="P1693" i="1"/>
  <c r="P1705" i="1"/>
  <c r="P1717" i="1"/>
  <c r="P34" i="1"/>
  <c r="P106" i="1"/>
  <c r="P178" i="1"/>
  <c r="P250" i="1"/>
  <c r="P322" i="1"/>
  <c r="P394" i="1"/>
  <c r="P466" i="1"/>
  <c r="P538" i="1"/>
  <c r="P591" i="1"/>
  <c r="P615" i="1"/>
  <c r="P639" i="1"/>
  <c r="P663" i="1"/>
  <c r="P687" i="1"/>
  <c r="P711" i="1"/>
  <c r="P735" i="1"/>
  <c r="P759" i="1"/>
  <c r="P783" i="1"/>
  <c r="P807" i="1"/>
  <c r="P831" i="1"/>
  <c r="P855" i="1"/>
  <c r="P879" i="1"/>
  <c r="P903" i="1"/>
  <c r="P927" i="1"/>
  <c r="P951" i="1"/>
  <c r="P975" i="1"/>
  <c r="P999" i="1"/>
  <c r="P1023" i="1"/>
  <c r="P1035" i="1"/>
  <c r="P1047" i="1"/>
  <c r="P1059" i="1"/>
  <c r="P1071" i="1"/>
  <c r="P1083" i="1"/>
  <c r="P1095" i="1"/>
  <c r="P1107" i="1"/>
  <c r="P1119" i="1"/>
  <c r="P1131" i="1"/>
  <c r="P1143" i="1"/>
  <c r="P1155" i="1"/>
  <c r="P1167" i="1"/>
  <c r="P1179" i="1"/>
  <c r="P1191" i="1"/>
  <c r="P1203" i="1"/>
  <c r="P1215" i="1"/>
  <c r="P1227" i="1"/>
  <c r="P1239" i="1"/>
  <c r="P1251" i="1"/>
  <c r="P1263" i="1"/>
  <c r="P1275" i="1"/>
  <c r="P1287" i="1"/>
  <c r="P1299" i="1"/>
  <c r="P1311" i="1"/>
  <c r="P1323" i="1"/>
  <c r="P1335" i="1"/>
  <c r="P1347" i="1"/>
  <c r="P1359" i="1"/>
  <c r="P1371" i="1"/>
  <c r="P1383" i="1"/>
  <c r="P1395" i="1"/>
  <c r="P1407" i="1"/>
  <c r="P1419" i="1"/>
  <c r="P1431" i="1"/>
  <c r="P1443" i="1"/>
  <c r="P1455" i="1"/>
  <c r="P1467" i="1"/>
  <c r="P1479" i="1"/>
  <c r="P1491" i="1"/>
  <c r="P1503" i="1"/>
  <c r="P1515" i="1"/>
  <c r="P1527" i="1"/>
  <c r="P1539" i="1"/>
  <c r="P1551" i="1"/>
  <c r="P1563" i="1"/>
  <c r="P1575" i="1"/>
  <c r="P1587" i="1"/>
  <c r="P1599" i="1"/>
  <c r="P1611" i="1"/>
  <c r="P1623" i="1"/>
  <c r="P1635" i="1"/>
  <c r="P1647" i="1"/>
  <c r="P1659" i="1"/>
  <c r="P1671" i="1"/>
  <c r="P1683" i="1"/>
  <c r="P1695" i="1"/>
  <c r="P1707" i="1"/>
  <c r="P46" i="1"/>
  <c r="P118" i="1"/>
  <c r="P190" i="1"/>
  <c r="P262" i="1"/>
  <c r="P334" i="1"/>
  <c r="P406" i="1"/>
  <c r="P478" i="1"/>
  <c r="P550" i="1"/>
  <c r="P595" i="1"/>
  <c r="P619" i="1"/>
  <c r="P643" i="1"/>
  <c r="P667" i="1"/>
  <c r="P691" i="1"/>
  <c r="P715" i="1"/>
  <c r="P739" i="1"/>
  <c r="P763" i="1"/>
  <c r="P787" i="1"/>
  <c r="P811" i="1"/>
  <c r="P835" i="1"/>
  <c r="P859" i="1"/>
  <c r="P883" i="1"/>
  <c r="P907" i="1"/>
  <c r="P931" i="1"/>
  <c r="P955" i="1"/>
  <c r="P979" i="1"/>
  <c r="P1003" i="1"/>
  <c r="P1025" i="1"/>
  <c r="P1037" i="1"/>
  <c r="P1049" i="1"/>
  <c r="P1061" i="1"/>
  <c r="P1073" i="1"/>
  <c r="P1085" i="1"/>
  <c r="P1097" i="1"/>
  <c r="P1109" i="1"/>
  <c r="P1121" i="1"/>
  <c r="P1133" i="1"/>
  <c r="P1145" i="1"/>
  <c r="P1157" i="1"/>
  <c r="P1169" i="1"/>
  <c r="P1181" i="1"/>
  <c r="P1193" i="1"/>
  <c r="P1205" i="1"/>
  <c r="P1217" i="1"/>
  <c r="P1229" i="1"/>
  <c r="P1241" i="1"/>
  <c r="P1253" i="1"/>
  <c r="P1265" i="1"/>
  <c r="P1277" i="1"/>
  <c r="P1289" i="1"/>
  <c r="P1301" i="1"/>
  <c r="P1313" i="1"/>
  <c r="P1325" i="1"/>
  <c r="P1337" i="1"/>
  <c r="P1349" i="1"/>
  <c r="P1361" i="1"/>
  <c r="P1373" i="1"/>
  <c r="P1385" i="1"/>
  <c r="P1397" i="1"/>
  <c r="P1409" i="1"/>
  <c r="P1421" i="1"/>
  <c r="P1433" i="1"/>
  <c r="P1445" i="1"/>
  <c r="P1457" i="1"/>
  <c r="P1469" i="1"/>
  <c r="P1481" i="1"/>
  <c r="P1493" i="1"/>
  <c r="P1505" i="1"/>
  <c r="P1517" i="1"/>
  <c r="P1529" i="1"/>
  <c r="P1541" i="1"/>
  <c r="P1553" i="1"/>
  <c r="P1565" i="1"/>
  <c r="P1577" i="1"/>
  <c r="P58" i="1"/>
  <c r="P130" i="1"/>
  <c r="P202" i="1"/>
  <c r="P274" i="1"/>
  <c r="P346" i="1"/>
  <c r="P418" i="1"/>
  <c r="P490" i="1"/>
  <c r="P562" i="1"/>
  <c r="P597" i="1"/>
  <c r="P621" i="1"/>
  <c r="P645" i="1"/>
  <c r="P669" i="1"/>
  <c r="P693" i="1"/>
  <c r="P717" i="1"/>
  <c r="P741" i="1"/>
  <c r="P765" i="1"/>
  <c r="P789" i="1"/>
  <c r="P813" i="1"/>
  <c r="P837" i="1"/>
  <c r="P861" i="1"/>
  <c r="P885" i="1"/>
  <c r="P909" i="1"/>
  <c r="P933" i="1"/>
  <c r="P957" i="1"/>
  <c r="P981" i="1"/>
  <c r="P1005" i="1"/>
  <c r="P1027" i="1"/>
  <c r="P1039" i="1"/>
  <c r="P1051" i="1"/>
  <c r="P1063" i="1"/>
  <c r="P1075" i="1"/>
  <c r="P1087" i="1"/>
  <c r="P1099" i="1"/>
  <c r="P1111" i="1"/>
  <c r="P1123" i="1"/>
  <c r="P1135" i="1"/>
  <c r="P1147" i="1"/>
  <c r="P1159" i="1"/>
  <c r="P1171" i="1"/>
  <c r="P1183" i="1"/>
  <c r="P1195" i="1"/>
  <c r="P1207" i="1"/>
  <c r="P1219" i="1"/>
  <c r="P1231" i="1"/>
  <c r="P1243" i="1"/>
  <c r="P1255" i="1"/>
  <c r="P1267" i="1"/>
  <c r="P1279" i="1"/>
  <c r="P1291" i="1"/>
  <c r="P1303" i="1"/>
  <c r="P1315" i="1"/>
  <c r="P1327" i="1"/>
  <c r="P1339" i="1"/>
  <c r="P1351" i="1"/>
  <c r="P1363" i="1"/>
  <c r="P1375" i="1"/>
  <c r="P1387" i="1"/>
  <c r="P1399" i="1"/>
  <c r="P1411" i="1"/>
  <c r="P1423" i="1"/>
  <c r="P1435" i="1"/>
  <c r="P1447" i="1"/>
  <c r="P1459" i="1"/>
  <c r="P1471" i="1"/>
  <c r="P1483" i="1"/>
  <c r="P1495" i="1"/>
  <c r="P1507" i="1"/>
  <c r="P1519" i="1"/>
  <c r="P1531" i="1"/>
  <c r="P1543" i="1"/>
  <c r="P1555" i="1"/>
  <c r="P1567" i="1"/>
  <c r="P69" i="1"/>
  <c r="P141" i="1"/>
  <c r="P213" i="1"/>
  <c r="P285" i="1"/>
  <c r="P357" i="1"/>
  <c r="P429" i="1"/>
  <c r="P501" i="1"/>
  <c r="P573" i="1"/>
  <c r="P598" i="1"/>
  <c r="P622" i="1"/>
  <c r="P646" i="1"/>
  <c r="P670" i="1"/>
  <c r="P694" i="1"/>
  <c r="P718" i="1"/>
  <c r="P742" i="1"/>
  <c r="P766" i="1"/>
  <c r="P790" i="1"/>
  <c r="P814" i="1"/>
  <c r="P838" i="1"/>
  <c r="P862" i="1"/>
  <c r="P886" i="1"/>
  <c r="P910" i="1"/>
  <c r="P934" i="1"/>
  <c r="P958" i="1"/>
  <c r="P982" i="1"/>
  <c r="P1006" i="1"/>
  <c r="P1028" i="1"/>
  <c r="P1040" i="1"/>
  <c r="P1052" i="1"/>
  <c r="P1064" i="1"/>
  <c r="P1076" i="1"/>
  <c r="P1088" i="1"/>
  <c r="P1100" i="1"/>
  <c r="P1112" i="1"/>
  <c r="P1124" i="1"/>
  <c r="P1136" i="1"/>
  <c r="P1148" i="1"/>
  <c r="P1160" i="1"/>
  <c r="P1172" i="1"/>
  <c r="P1184" i="1"/>
  <c r="P1196" i="1"/>
  <c r="P1208" i="1"/>
  <c r="P1220" i="1"/>
  <c r="P1232" i="1"/>
  <c r="P1244" i="1"/>
  <c r="P1256" i="1"/>
  <c r="P1268" i="1"/>
  <c r="P1280" i="1"/>
  <c r="P1292" i="1"/>
  <c r="P1304" i="1"/>
  <c r="P1316" i="1"/>
  <c r="P1328" i="1"/>
  <c r="P1340" i="1"/>
  <c r="P1352" i="1"/>
  <c r="P1364" i="1"/>
  <c r="P1376" i="1"/>
  <c r="P1388" i="1"/>
  <c r="P1400" i="1"/>
  <c r="P1412" i="1"/>
  <c r="P1424" i="1"/>
  <c r="P1436" i="1"/>
  <c r="P1448" i="1"/>
  <c r="P1460" i="1"/>
  <c r="P1472" i="1"/>
  <c r="P1484" i="1"/>
  <c r="P1496" i="1"/>
  <c r="P1508" i="1"/>
  <c r="P1520" i="1"/>
  <c r="P1532" i="1"/>
  <c r="P1544" i="1"/>
  <c r="P1556" i="1"/>
  <c r="P1568" i="1"/>
  <c r="P70" i="1"/>
  <c r="P142" i="1"/>
  <c r="P214" i="1"/>
  <c r="P286" i="1"/>
  <c r="P358" i="1"/>
  <c r="P82" i="1"/>
  <c r="P154" i="1"/>
  <c r="P226" i="1"/>
  <c r="P298" i="1"/>
  <c r="P370" i="1"/>
  <c r="P442" i="1"/>
  <c r="P514" i="1"/>
  <c r="P583" i="1"/>
  <c r="P607" i="1"/>
  <c r="P631" i="1"/>
  <c r="P655" i="1"/>
  <c r="P679" i="1"/>
  <c r="P703" i="1"/>
  <c r="P727" i="1"/>
  <c r="P751" i="1"/>
  <c r="P775" i="1"/>
  <c r="P799" i="1"/>
  <c r="P823" i="1"/>
  <c r="P847" i="1"/>
  <c r="P871" i="1"/>
  <c r="P895" i="1"/>
  <c r="P919" i="1"/>
  <c r="P943" i="1"/>
  <c r="P967" i="1"/>
  <c r="P991" i="1"/>
  <c r="P1015" i="1"/>
  <c r="P1031" i="1"/>
  <c r="P1043" i="1"/>
  <c r="P1055" i="1"/>
  <c r="P1067" i="1"/>
  <c r="P1079" i="1"/>
  <c r="P1091" i="1"/>
  <c r="P1103" i="1"/>
  <c r="P1115" i="1"/>
  <c r="P1127" i="1"/>
  <c r="P1139" i="1"/>
  <c r="P1151" i="1"/>
  <c r="P1163" i="1"/>
  <c r="P1175" i="1"/>
  <c r="P1187" i="1"/>
  <c r="P1199" i="1"/>
  <c r="P1211" i="1"/>
  <c r="P1223" i="1"/>
  <c r="P1235" i="1"/>
  <c r="P1247" i="1"/>
  <c r="P1259" i="1"/>
  <c r="P1271" i="1"/>
  <c r="P1283" i="1"/>
  <c r="P1295" i="1"/>
  <c r="P1307" i="1"/>
  <c r="P1319" i="1"/>
  <c r="P1331" i="1"/>
  <c r="P1343" i="1"/>
  <c r="P1355" i="1"/>
  <c r="P1367" i="1"/>
  <c r="P1379" i="1"/>
  <c r="P1391" i="1"/>
  <c r="P1403" i="1"/>
  <c r="P1415" i="1"/>
  <c r="P1427" i="1"/>
  <c r="P1439" i="1"/>
  <c r="P33" i="1"/>
  <c r="P201" i="1"/>
  <c r="P381" i="1"/>
  <c r="P525" i="1"/>
  <c r="P608" i="1"/>
  <c r="P656" i="1"/>
  <c r="P704" i="1"/>
  <c r="P752" i="1"/>
  <c r="P800" i="1"/>
  <c r="P848" i="1"/>
  <c r="P896" i="1"/>
  <c r="P944" i="1"/>
  <c r="P992" i="1"/>
  <c r="P1032" i="1"/>
  <c r="P1056" i="1"/>
  <c r="P1080" i="1"/>
  <c r="P1104" i="1"/>
  <c r="P1128" i="1"/>
  <c r="P1152" i="1"/>
  <c r="P1176" i="1"/>
  <c r="P1200" i="1"/>
  <c r="P1224" i="1"/>
  <c r="P1248" i="1"/>
  <c r="P1272" i="1"/>
  <c r="P1296" i="1"/>
  <c r="P1320" i="1"/>
  <c r="P1344" i="1"/>
  <c r="P1368" i="1"/>
  <c r="P1392" i="1"/>
  <c r="P1416" i="1"/>
  <c r="P1440" i="1"/>
  <c r="P1462" i="1"/>
  <c r="P1482" i="1"/>
  <c r="P1502" i="1"/>
  <c r="P1523" i="1"/>
  <c r="P1545" i="1"/>
  <c r="P1564" i="1"/>
  <c r="P1582" i="1"/>
  <c r="P1596" i="1"/>
  <c r="P1612" i="1"/>
  <c r="P1626" i="1"/>
  <c r="P1640" i="1"/>
  <c r="P1654" i="1"/>
  <c r="P1668" i="1"/>
  <c r="P1684" i="1"/>
  <c r="P1698" i="1"/>
  <c r="P1712" i="1"/>
  <c r="P1725" i="1"/>
  <c r="P1737" i="1"/>
  <c r="P1749" i="1"/>
  <c r="P1761" i="1"/>
  <c r="P1773" i="1"/>
  <c r="P1785" i="1"/>
  <c r="P1797" i="1"/>
  <c r="P1809" i="1"/>
  <c r="P1821" i="1"/>
  <c r="P1833" i="1"/>
  <c r="P1845" i="1"/>
  <c r="P1857" i="1"/>
  <c r="P1869" i="1"/>
  <c r="P1881" i="1"/>
  <c r="P1893" i="1"/>
  <c r="P1905" i="1"/>
  <c r="P1917" i="1"/>
  <c r="P1929" i="1"/>
  <c r="P1941" i="1"/>
  <c r="P1953" i="1"/>
  <c r="P1965" i="1"/>
  <c r="P1977" i="1"/>
  <c r="P1989" i="1"/>
  <c r="P2001" i="1"/>
  <c r="P2013" i="1"/>
  <c r="P2025" i="1"/>
  <c r="P2037" i="1"/>
  <c r="P2049" i="1"/>
  <c r="P2061" i="1"/>
  <c r="P2073" i="1"/>
  <c r="P2085" i="1"/>
  <c r="P2097" i="1"/>
  <c r="P2109" i="1"/>
  <c r="P2121" i="1"/>
  <c r="P2133" i="1"/>
  <c r="P2145" i="1"/>
  <c r="P2157" i="1"/>
  <c r="P2169" i="1"/>
  <c r="P2181" i="1"/>
  <c r="P2193" i="1"/>
  <c r="P93" i="1"/>
  <c r="P261" i="1"/>
  <c r="P430" i="1"/>
  <c r="P574" i="1"/>
  <c r="P627" i="1"/>
  <c r="P675" i="1"/>
  <c r="P723" i="1"/>
  <c r="P771" i="1"/>
  <c r="P819" i="1"/>
  <c r="P867" i="1"/>
  <c r="P915" i="1"/>
  <c r="P963" i="1"/>
  <c r="P1011" i="1"/>
  <c r="P1041" i="1"/>
  <c r="P1065" i="1"/>
  <c r="P1089" i="1"/>
  <c r="P1113" i="1"/>
  <c r="P1137" i="1"/>
  <c r="P1161" i="1"/>
  <c r="P1185" i="1"/>
  <c r="P1209" i="1"/>
  <c r="P1233" i="1"/>
  <c r="P1257" i="1"/>
  <c r="P1281" i="1"/>
  <c r="P1305" i="1"/>
  <c r="P1329" i="1"/>
  <c r="P1353" i="1"/>
  <c r="P1377" i="1"/>
  <c r="P1401" i="1"/>
  <c r="P1425" i="1"/>
  <c r="P1449" i="1"/>
  <c r="P1468" i="1"/>
  <c r="P1488" i="1"/>
  <c r="P1510" i="1"/>
  <c r="P1530" i="1"/>
  <c r="P1550" i="1"/>
  <c r="P1571" i="1"/>
  <c r="P1588" i="1"/>
  <c r="P1602" i="1"/>
  <c r="P1616" i="1"/>
  <c r="P1630" i="1"/>
  <c r="P1644" i="1"/>
  <c r="P1660" i="1"/>
  <c r="P1674" i="1"/>
  <c r="P1688" i="1"/>
  <c r="P1702" i="1"/>
  <c r="P1716" i="1"/>
  <c r="P1729" i="1"/>
  <c r="P1741" i="1"/>
  <c r="P1753" i="1"/>
  <c r="P1765" i="1"/>
  <c r="P1777" i="1"/>
  <c r="P1789" i="1"/>
  <c r="P1801" i="1"/>
  <c r="P1813" i="1"/>
  <c r="P1825" i="1"/>
  <c r="P1837" i="1"/>
  <c r="P1849" i="1"/>
  <c r="P1861" i="1"/>
  <c r="P1873" i="1"/>
  <c r="P1885" i="1"/>
  <c r="P1897" i="1"/>
  <c r="P1909" i="1"/>
  <c r="P1921" i="1"/>
  <c r="P1933" i="1"/>
  <c r="P1945" i="1"/>
  <c r="P1957" i="1"/>
  <c r="P1969" i="1"/>
  <c r="P1981" i="1"/>
  <c r="P1993" i="1"/>
  <c r="P2005" i="1"/>
  <c r="P2017" i="1"/>
  <c r="P2029" i="1"/>
  <c r="P2041" i="1"/>
  <c r="P2053" i="1"/>
  <c r="P2065" i="1"/>
  <c r="P2077" i="1"/>
  <c r="P2089" i="1"/>
  <c r="P2101" i="1"/>
  <c r="P117" i="1"/>
  <c r="P297" i="1"/>
  <c r="P453" i="1"/>
  <c r="P584" i="1"/>
  <c r="P632" i="1"/>
  <c r="P680" i="1"/>
  <c r="P728" i="1"/>
  <c r="P776" i="1"/>
  <c r="P824" i="1"/>
  <c r="P872" i="1"/>
  <c r="P920" i="1"/>
  <c r="P968" i="1"/>
  <c r="P1016" i="1"/>
  <c r="P1044" i="1"/>
  <c r="P1068" i="1"/>
  <c r="P1092" i="1"/>
  <c r="P1116" i="1"/>
  <c r="P1140" i="1"/>
  <c r="P1164" i="1"/>
  <c r="P1188" i="1"/>
  <c r="P1212" i="1"/>
  <c r="P1236" i="1"/>
  <c r="P1260" i="1"/>
  <c r="P1284" i="1"/>
  <c r="P1308" i="1"/>
  <c r="P1332" i="1"/>
  <c r="P1356" i="1"/>
  <c r="P1380" i="1"/>
  <c r="P1404" i="1"/>
  <c r="P1428" i="1"/>
  <c r="P1451" i="1"/>
  <c r="P1473" i="1"/>
  <c r="P1492" i="1"/>
  <c r="P1512" i="1"/>
  <c r="P1534" i="1"/>
  <c r="P1554" i="1"/>
  <c r="P1574" i="1"/>
  <c r="P1590" i="1"/>
  <c r="P1604" i="1"/>
  <c r="P1618" i="1"/>
  <c r="P1632" i="1"/>
  <c r="P1648" i="1"/>
  <c r="P1662" i="1"/>
  <c r="P1676" i="1"/>
  <c r="P1690" i="1"/>
  <c r="P1704" i="1"/>
  <c r="P1719" i="1"/>
  <c r="P1731" i="1"/>
  <c r="P1743" i="1"/>
  <c r="P1755" i="1"/>
  <c r="P1767" i="1"/>
  <c r="P1779" i="1"/>
  <c r="P1791" i="1"/>
  <c r="P1803" i="1"/>
  <c r="P1815" i="1"/>
  <c r="P1827" i="1"/>
  <c r="P1839" i="1"/>
  <c r="P1851" i="1"/>
  <c r="P1863" i="1"/>
  <c r="P1875" i="1"/>
  <c r="P1887" i="1"/>
  <c r="P1899" i="1"/>
  <c r="P1911" i="1"/>
  <c r="P1923" i="1"/>
  <c r="P1935" i="1"/>
  <c r="P1947" i="1"/>
  <c r="P1959" i="1"/>
  <c r="P1971" i="1"/>
  <c r="P1983" i="1"/>
  <c r="P1995" i="1"/>
  <c r="P2007" i="1"/>
  <c r="P2019" i="1"/>
  <c r="P2031" i="1"/>
  <c r="P2043" i="1"/>
  <c r="P2055" i="1"/>
  <c r="P2067" i="1"/>
  <c r="P2079" i="1"/>
  <c r="P2091" i="1"/>
  <c r="P2103" i="1"/>
  <c r="P2115" i="1"/>
  <c r="P2127" i="1"/>
  <c r="P2139" i="1"/>
  <c r="P2151" i="1"/>
  <c r="P2163" i="1"/>
  <c r="P2175" i="1"/>
  <c r="P153" i="1"/>
  <c r="P321" i="1"/>
  <c r="P477" i="1"/>
  <c r="P593" i="1"/>
  <c r="P641" i="1"/>
  <c r="P689" i="1"/>
  <c r="P737" i="1"/>
  <c r="P785" i="1"/>
  <c r="P833" i="1"/>
  <c r="P881" i="1"/>
  <c r="P929" i="1"/>
  <c r="P977" i="1"/>
  <c r="P1024" i="1"/>
  <c r="P1048" i="1"/>
  <c r="P1072" i="1"/>
  <c r="P1096" i="1"/>
  <c r="P1120" i="1"/>
  <c r="P1144" i="1"/>
  <c r="P1168" i="1"/>
  <c r="P1192" i="1"/>
  <c r="P1216" i="1"/>
  <c r="P1240" i="1"/>
  <c r="P1264" i="1"/>
  <c r="P1288" i="1"/>
  <c r="P1312" i="1"/>
  <c r="P1336" i="1"/>
  <c r="P1360" i="1"/>
  <c r="P1384" i="1"/>
  <c r="P1408" i="1"/>
  <c r="P1432" i="1"/>
  <c r="P1454" i="1"/>
  <c r="P1475" i="1"/>
  <c r="P1497" i="1"/>
  <c r="P1516" i="1"/>
  <c r="P1536" i="1"/>
  <c r="P1558" i="1"/>
  <c r="P1578" i="1"/>
  <c r="P1592" i="1"/>
  <c r="P1606" i="1"/>
  <c r="P1620" i="1"/>
  <c r="P1636" i="1"/>
  <c r="P1650" i="1"/>
  <c r="P1664" i="1"/>
  <c r="P1678" i="1"/>
  <c r="P1692" i="1"/>
  <c r="P1708" i="1"/>
  <c r="P1721" i="1"/>
  <c r="P1733" i="1"/>
  <c r="P1745" i="1"/>
  <c r="P1757" i="1"/>
  <c r="P1769" i="1"/>
  <c r="P1781" i="1"/>
  <c r="P1793" i="1"/>
  <c r="P1805" i="1"/>
  <c r="P1817" i="1"/>
  <c r="P1829" i="1"/>
  <c r="P1841" i="1"/>
  <c r="P1853" i="1"/>
  <c r="P1865" i="1"/>
  <c r="P1877" i="1"/>
  <c r="P1889" i="1"/>
  <c r="P1901" i="1"/>
  <c r="P1913" i="1"/>
  <c r="P1925" i="1"/>
  <c r="P1937" i="1"/>
  <c r="P1949" i="1"/>
  <c r="P1961" i="1"/>
  <c r="P1973" i="1"/>
  <c r="P177" i="1"/>
  <c r="P345" i="1"/>
  <c r="P502" i="1"/>
  <c r="P603" i="1"/>
  <c r="P651" i="1"/>
  <c r="P699" i="1"/>
  <c r="P747" i="1"/>
  <c r="P795" i="1"/>
  <c r="P843" i="1"/>
  <c r="P891" i="1"/>
  <c r="P939" i="1"/>
  <c r="P987" i="1"/>
  <c r="P1029" i="1"/>
  <c r="P1053" i="1"/>
  <c r="P1077" i="1"/>
  <c r="P1101" i="1"/>
  <c r="P1125" i="1"/>
  <c r="P1149" i="1"/>
  <c r="P1173" i="1"/>
  <c r="P1197" i="1"/>
  <c r="P1221" i="1"/>
  <c r="P1245" i="1"/>
  <c r="P1269" i="1"/>
  <c r="P1293" i="1"/>
  <c r="P1317" i="1"/>
  <c r="P1341" i="1"/>
  <c r="P1365" i="1"/>
  <c r="P1389" i="1"/>
  <c r="P1413" i="1"/>
  <c r="P1437" i="1"/>
  <c r="P1458" i="1"/>
  <c r="P1478" i="1"/>
  <c r="P1499" i="1"/>
  <c r="P1521" i="1"/>
  <c r="P1540" i="1"/>
  <c r="P1560" i="1"/>
  <c r="P1580" i="1"/>
  <c r="P1594" i="1"/>
  <c r="P1608" i="1"/>
  <c r="P1624" i="1"/>
  <c r="P1638" i="1"/>
  <c r="P1652" i="1"/>
  <c r="P1666" i="1"/>
  <c r="P1680" i="1"/>
  <c r="P1696" i="1"/>
  <c r="P1710" i="1"/>
  <c r="P1723" i="1"/>
  <c r="P1735" i="1"/>
  <c r="P1747" i="1"/>
  <c r="P1759" i="1"/>
  <c r="P1771" i="1"/>
  <c r="P1783" i="1"/>
  <c r="P1795" i="1"/>
  <c r="P1807" i="1"/>
  <c r="P1819" i="1"/>
  <c r="P1831" i="1"/>
  <c r="P1843" i="1"/>
  <c r="P1855" i="1"/>
  <c r="P1867" i="1"/>
  <c r="P1879" i="1"/>
  <c r="P1891" i="1"/>
  <c r="P1903" i="1"/>
  <c r="P1915" i="1"/>
  <c r="P1927" i="1"/>
  <c r="P1939" i="1"/>
  <c r="P1951" i="1"/>
  <c r="P1963" i="1"/>
  <c r="P1975" i="1"/>
  <c r="P1987" i="1"/>
  <c r="P1999" i="1"/>
  <c r="P2011" i="1"/>
  <c r="P2023" i="1"/>
  <c r="P2035" i="1"/>
  <c r="P2047" i="1"/>
  <c r="P21" i="1"/>
  <c r="P309" i="1"/>
  <c r="P561" i="1"/>
  <c r="P658" i="1"/>
  <c r="P740" i="1"/>
  <c r="P821" i="1"/>
  <c r="P905" i="1"/>
  <c r="P989" i="1"/>
  <c r="P1046" i="1"/>
  <c r="P1086" i="1"/>
  <c r="P1130" i="1"/>
  <c r="P1170" i="1"/>
  <c r="P1210" i="1"/>
  <c r="P1252" i="1"/>
  <c r="P1294" i="1"/>
  <c r="P1334" i="1"/>
  <c r="P1374" i="1"/>
  <c r="P1418" i="1"/>
  <c r="P1456" i="1"/>
  <c r="P1490" i="1"/>
  <c r="P1526" i="1"/>
  <c r="P1562" i="1"/>
  <c r="P1591" i="1"/>
  <c r="P1615" i="1"/>
  <c r="P1641" i="1"/>
  <c r="P1665" i="1"/>
  <c r="P1689" i="1"/>
  <c r="P1714" i="1"/>
  <c r="P1736" i="1"/>
  <c r="P1756" i="1"/>
  <c r="P1776" i="1"/>
  <c r="P1798" i="1"/>
  <c r="P1818" i="1"/>
  <c r="P1838" i="1"/>
  <c r="P1859" i="1"/>
  <c r="P1880" i="1"/>
  <c r="P1900" i="1"/>
  <c r="P1920" i="1"/>
  <c r="P1942" i="1"/>
  <c r="P1962" i="1"/>
  <c r="P1982" i="1"/>
  <c r="P2000" i="1"/>
  <c r="P2018" i="1"/>
  <c r="P2036" i="1"/>
  <c r="P2054" i="1"/>
  <c r="P2070" i="1"/>
  <c r="P2086" i="1"/>
  <c r="P2102" i="1"/>
  <c r="P2117" i="1"/>
  <c r="P2131" i="1"/>
  <c r="P2146" i="1"/>
  <c r="P2160" i="1"/>
  <c r="P2174" i="1"/>
  <c r="P2188" i="1"/>
  <c r="P2201" i="1"/>
  <c r="P2213" i="1"/>
  <c r="P2225" i="1"/>
  <c r="P2237" i="1"/>
  <c r="P2249" i="1"/>
  <c r="P2261" i="1"/>
  <c r="P2273" i="1"/>
  <c r="P2285" i="1"/>
  <c r="P2297" i="1"/>
  <c r="P2309" i="1"/>
  <c r="P2321" i="1"/>
  <c r="P2333" i="1"/>
  <c r="P2345" i="1"/>
  <c r="P2357" i="1"/>
  <c r="P2369" i="1"/>
  <c r="P2381" i="1"/>
  <c r="P2393" i="1"/>
  <c r="P2405" i="1"/>
  <c r="P2417" i="1"/>
  <c r="P2429" i="1"/>
  <c r="P2441" i="1"/>
  <c r="P2453" i="1"/>
  <c r="P2465" i="1"/>
  <c r="P2477" i="1"/>
  <c r="P2489" i="1"/>
  <c r="P2501" i="1"/>
  <c r="P2513" i="1"/>
  <c r="P2525" i="1"/>
  <c r="P2537" i="1"/>
  <c r="P2549" i="1"/>
  <c r="P2561" i="1"/>
  <c r="P129" i="1"/>
  <c r="P417" i="1"/>
  <c r="P610" i="1"/>
  <c r="P692" i="1"/>
  <c r="P773" i="1"/>
  <c r="P857" i="1"/>
  <c r="P941" i="1"/>
  <c r="P1018" i="1"/>
  <c r="P1062" i="1"/>
  <c r="P1106" i="1"/>
  <c r="P1146" i="1"/>
  <c r="P1186" i="1"/>
  <c r="P1228" i="1"/>
  <c r="P1270" i="1"/>
  <c r="P1310" i="1"/>
  <c r="P1350" i="1"/>
  <c r="P1394" i="1"/>
  <c r="P1434" i="1"/>
  <c r="P1470" i="1"/>
  <c r="P1506" i="1"/>
  <c r="P1542" i="1"/>
  <c r="P1576" i="1"/>
  <c r="P1601" i="1"/>
  <c r="P1627" i="1"/>
  <c r="P1651" i="1"/>
  <c r="P1675" i="1"/>
  <c r="P1700" i="1"/>
  <c r="P1724" i="1"/>
  <c r="P1744" i="1"/>
  <c r="P1764" i="1"/>
  <c r="P1786" i="1"/>
  <c r="P1806" i="1"/>
  <c r="P1826" i="1"/>
  <c r="P1847" i="1"/>
  <c r="P1868" i="1"/>
  <c r="P1888" i="1"/>
  <c r="P1908" i="1"/>
  <c r="P1930" i="1"/>
  <c r="P1950" i="1"/>
  <c r="P1970" i="1"/>
  <c r="P1990" i="1"/>
  <c r="P2008" i="1"/>
  <c r="P2026" i="1"/>
  <c r="P2044" i="1"/>
  <c r="P2060" i="1"/>
  <c r="P2076" i="1"/>
  <c r="P2093" i="1"/>
  <c r="P2108" i="1"/>
  <c r="P2123" i="1"/>
  <c r="P2137" i="1"/>
  <c r="P2152" i="1"/>
  <c r="P2166" i="1"/>
  <c r="P2180" i="1"/>
  <c r="P2194" i="1"/>
  <c r="P2206" i="1"/>
  <c r="P2218" i="1"/>
  <c r="P2230" i="1"/>
  <c r="P2242" i="1"/>
  <c r="P2254" i="1"/>
  <c r="P165" i="1"/>
  <c r="P441" i="1"/>
  <c r="P617" i="1"/>
  <c r="P701" i="1"/>
  <c r="P778" i="1"/>
  <c r="P860" i="1"/>
  <c r="P946" i="1"/>
  <c r="P1026" i="1"/>
  <c r="P1066" i="1"/>
  <c r="P1108" i="1"/>
  <c r="P1150" i="1"/>
  <c r="P1190" i="1"/>
  <c r="P1230" i="1"/>
  <c r="P1274" i="1"/>
  <c r="P1314" i="1"/>
  <c r="P1354" i="1"/>
  <c r="P1396" i="1"/>
  <c r="P1438" i="1"/>
  <c r="P1474" i="1"/>
  <c r="P1509" i="1"/>
  <c r="P1546" i="1"/>
  <c r="P1579" i="1"/>
  <c r="P1603" i="1"/>
  <c r="P1628" i="1"/>
  <c r="P1653" i="1"/>
  <c r="P1677" i="1"/>
  <c r="P1701" i="1"/>
  <c r="P1726" i="1"/>
  <c r="P1746" i="1"/>
  <c r="P1766" i="1"/>
  <c r="P1787" i="1"/>
  <c r="P1808" i="1"/>
  <c r="P1828" i="1"/>
  <c r="P1848" i="1"/>
  <c r="P1870" i="1"/>
  <c r="P1890" i="1"/>
  <c r="P1910" i="1"/>
  <c r="P1931" i="1"/>
  <c r="P1952" i="1"/>
  <c r="P1972" i="1"/>
  <c r="P1991" i="1"/>
  <c r="P2009" i="1"/>
  <c r="P2027" i="1"/>
  <c r="P2045" i="1"/>
  <c r="P2062" i="1"/>
  <c r="P2078" i="1"/>
  <c r="P2094" i="1"/>
  <c r="P2110" i="1"/>
  <c r="P2124" i="1"/>
  <c r="P2138" i="1"/>
  <c r="P2153" i="1"/>
  <c r="P2167" i="1"/>
  <c r="P2182" i="1"/>
  <c r="P2195" i="1"/>
  <c r="P2207" i="1"/>
  <c r="P2219" i="1"/>
  <c r="P2231" i="1"/>
  <c r="P2243" i="1"/>
  <c r="P2255" i="1"/>
  <c r="P2267" i="1"/>
  <c r="P2279" i="1"/>
  <c r="P2291" i="1"/>
  <c r="P2303" i="1"/>
  <c r="P2315" i="1"/>
  <c r="P2327" i="1"/>
  <c r="P2339" i="1"/>
  <c r="P2351" i="1"/>
  <c r="P2363" i="1"/>
  <c r="P2375" i="1"/>
  <c r="P2387" i="1"/>
  <c r="P189" i="1"/>
  <c r="P465" i="1"/>
  <c r="P620" i="1"/>
  <c r="P706" i="1"/>
  <c r="P788" i="1"/>
  <c r="P869" i="1"/>
  <c r="P953" i="1"/>
  <c r="P1030" i="1"/>
  <c r="P1070" i="1"/>
  <c r="P1110" i="1"/>
  <c r="P1154" i="1"/>
  <c r="P1194" i="1"/>
  <c r="P1234" i="1"/>
  <c r="P1276" i="1"/>
  <c r="P1318" i="1"/>
  <c r="P1358" i="1"/>
  <c r="P1398" i="1"/>
  <c r="P1442" i="1"/>
  <c r="P1476" i="1"/>
  <c r="P1511" i="1"/>
  <c r="P1547" i="1"/>
  <c r="P1581" i="1"/>
  <c r="P1605" i="1"/>
  <c r="P1629" i="1"/>
  <c r="P1655" i="1"/>
  <c r="P1679" i="1"/>
  <c r="P1703" i="1"/>
  <c r="P1727" i="1"/>
  <c r="P1748" i="1"/>
  <c r="P1768" i="1"/>
  <c r="P1788" i="1"/>
  <c r="P1810" i="1"/>
  <c r="P1830" i="1"/>
  <c r="P1850" i="1"/>
  <c r="P1871" i="1"/>
  <c r="P1892" i="1"/>
  <c r="P1912" i="1"/>
  <c r="P1932" i="1"/>
  <c r="P1954" i="1"/>
  <c r="P1974" i="1"/>
  <c r="P1992" i="1"/>
  <c r="P2010" i="1"/>
  <c r="P2028" i="1"/>
  <c r="P2046" i="1"/>
  <c r="P2063" i="1"/>
  <c r="P2080" i="1"/>
  <c r="P2095" i="1"/>
  <c r="P2111" i="1"/>
  <c r="P2125" i="1"/>
  <c r="P2140" i="1"/>
  <c r="P2154" i="1"/>
  <c r="P2168" i="1"/>
  <c r="P2183" i="1"/>
  <c r="P2196" i="1"/>
  <c r="P2208" i="1"/>
  <c r="P2220" i="1"/>
  <c r="P2232" i="1"/>
  <c r="P2244" i="1"/>
  <c r="P2256" i="1"/>
  <c r="P2268" i="1"/>
  <c r="P2280" i="1"/>
  <c r="P2292" i="1"/>
  <c r="P2304" i="1"/>
  <c r="P2316" i="1"/>
  <c r="P2328" i="1"/>
  <c r="P2340" i="1"/>
  <c r="P2352" i="1"/>
  <c r="P2364" i="1"/>
  <c r="P2376" i="1"/>
  <c r="P2388" i="1"/>
  <c r="P2400" i="1"/>
  <c r="P2412" i="1"/>
  <c r="P2424" i="1"/>
  <c r="P2436" i="1"/>
  <c r="P2448" i="1"/>
  <c r="P2460" i="1"/>
  <c r="P2472" i="1"/>
  <c r="P2484" i="1"/>
  <c r="P2496" i="1"/>
  <c r="P2508" i="1"/>
  <c r="P2520" i="1"/>
  <c r="P2532" i="1"/>
  <c r="P273" i="1"/>
  <c r="P549" i="1"/>
  <c r="P653" i="1"/>
  <c r="P730" i="1"/>
  <c r="P812" i="1"/>
  <c r="P898" i="1"/>
  <c r="P980" i="1"/>
  <c r="P1042" i="1"/>
  <c r="P1084" i="1"/>
  <c r="P1126" i="1"/>
  <c r="P1166" i="1"/>
  <c r="P1206" i="1"/>
  <c r="P1250" i="1"/>
  <c r="P1290" i="1"/>
  <c r="P1330" i="1"/>
  <c r="P1372" i="1"/>
  <c r="P1414" i="1"/>
  <c r="P1452" i="1"/>
  <c r="P1487" i="1"/>
  <c r="P1524" i="1"/>
  <c r="P1559" i="1"/>
  <c r="P1589" i="1"/>
  <c r="P1614" i="1"/>
  <c r="P1639" i="1"/>
  <c r="P1663" i="1"/>
  <c r="P1687" i="1"/>
  <c r="P1713" i="1"/>
  <c r="P1734" i="1"/>
  <c r="P1754" i="1"/>
  <c r="P1775" i="1"/>
  <c r="P1796" i="1"/>
  <c r="P1816" i="1"/>
  <c r="P1836" i="1"/>
  <c r="P1858" i="1"/>
  <c r="P1878" i="1"/>
  <c r="P1898" i="1"/>
  <c r="P1919" i="1"/>
  <c r="P1940" i="1"/>
  <c r="P1960" i="1"/>
  <c r="P1980" i="1"/>
  <c r="P1998" i="1"/>
  <c r="P2016" i="1"/>
  <c r="P2034" i="1"/>
  <c r="P2052" i="1"/>
  <c r="P2069" i="1"/>
  <c r="P2084" i="1"/>
  <c r="P2100" i="1"/>
  <c r="P2116" i="1"/>
  <c r="P2130" i="1"/>
  <c r="P2144" i="1"/>
  <c r="P2159" i="1"/>
  <c r="P2173" i="1"/>
  <c r="P2187" i="1"/>
  <c r="P2200" i="1"/>
  <c r="P2212" i="1"/>
  <c r="P2224" i="1"/>
  <c r="P2236" i="1"/>
  <c r="P2248" i="1"/>
  <c r="P2260" i="1"/>
  <c r="P2272" i="1"/>
  <c r="P2284" i="1"/>
  <c r="P2296" i="1"/>
  <c r="P2308" i="1"/>
  <c r="P2320" i="1"/>
  <c r="P2332" i="1"/>
  <c r="P2344" i="1"/>
  <c r="P2356" i="1"/>
  <c r="P2368" i="1"/>
  <c r="P2380" i="1"/>
  <c r="P2392" i="1"/>
  <c r="P45" i="1"/>
  <c r="P513" i="1"/>
  <c r="P682" i="1"/>
  <c r="P836" i="1"/>
  <c r="P970" i="1"/>
  <c r="P1074" i="1"/>
  <c r="P1138" i="1"/>
  <c r="P1214" i="1"/>
  <c r="P1282" i="1"/>
  <c r="P1348" i="1"/>
  <c r="P1422" i="1"/>
  <c r="P1486" i="1"/>
  <c r="P1548" i="1"/>
  <c r="P1598" i="1"/>
  <c r="P1642" i="1"/>
  <c r="P1685" i="1"/>
  <c r="P1722" i="1"/>
  <c r="P1760" i="1"/>
  <c r="P1794" i="1"/>
  <c r="P1832" i="1"/>
  <c r="P1864" i="1"/>
  <c r="P1902" i="1"/>
  <c r="P1936" i="1"/>
  <c r="P1968" i="1"/>
  <c r="P2003" i="1"/>
  <c r="P2033" i="1"/>
  <c r="P2064" i="1"/>
  <c r="P2090" i="1"/>
  <c r="P2118" i="1"/>
  <c r="P2142" i="1"/>
  <c r="P2165" i="1"/>
  <c r="P2190" i="1"/>
  <c r="P2211" i="1"/>
  <c r="P2233" i="1"/>
  <c r="P2252" i="1"/>
  <c r="P2271" i="1"/>
  <c r="P2289" i="1"/>
  <c r="P2307" i="1"/>
  <c r="P2325" i="1"/>
  <c r="P2343" i="1"/>
  <c r="P2361" i="1"/>
  <c r="P2379" i="1"/>
  <c r="P2397" i="1"/>
  <c r="P2411" i="1"/>
  <c r="P2426" i="1"/>
  <c r="P2440" i="1"/>
  <c r="P2455" i="1"/>
  <c r="P2469" i="1"/>
  <c r="P2483" i="1"/>
  <c r="P2498" i="1"/>
  <c r="P2512" i="1"/>
  <c r="P2527" i="1"/>
  <c r="P2541" i="1"/>
  <c r="P2554" i="1"/>
  <c r="P2567" i="1"/>
  <c r="P2579" i="1"/>
  <c r="P2591" i="1"/>
  <c r="P2603" i="1"/>
  <c r="P2615" i="1"/>
  <c r="P2627" i="1"/>
  <c r="P2639" i="1"/>
  <c r="P2651" i="1"/>
  <c r="P2663" i="1"/>
  <c r="P2675" i="1"/>
  <c r="P2687" i="1"/>
  <c r="P2699" i="1"/>
  <c r="P2711" i="1"/>
  <c r="P2723" i="1"/>
  <c r="P2735" i="1"/>
  <c r="P2747" i="1"/>
  <c r="P2759" i="1"/>
  <c r="P2771" i="1"/>
  <c r="P2783" i="1"/>
  <c r="P2795" i="1"/>
  <c r="P2807" i="1"/>
  <c r="P2819" i="1"/>
  <c r="P2831" i="1"/>
  <c r="P2843" i="1"/>
  <c r="P2855" i="1"/>
  <c r="P2867" i="1"/>
  <c r="P2879" i="1"/>
  <c r="P2891" i="1"/>
  <c r="P2903" i="1"/>
  <c r="P2915" i="1"/>
  <c r="P2927" i="1"/>
  <c r="P2939" i="1"/>
  <c r="P2951" i="1"/>
  <c r="P2963" i="1"/>
  <c r="P225" i="1"/>
  <c r="P596" i="1"/>
  <c r="P749" i="1"/>
  <c r="P884" i="1"/>
  <c r="P1013" i="1"/>
  <c r="P1094" i="1"/>
  <c r="P1162" i="1"/>
  <c r="P1238" i="1"/>
  <c r="P1302" i="1"/>
  <c r="P1378" i="1"/>
  <c r="P1446" i="1"/>
  <c r="P1504" i="1"/>
  <c r="P1569" i="1"/>
  <c r="P1613" i="1"/>
  <c r="P1656" i="1"/>
  <c r="P1697" i="1"/>
  <c r="P1738" i="1"/>
  <c r="P1772" i="1"/>
  <c r="P1804" i="1"/>
  <c r="P1842" i="1"/>
  <c r="P1876" i="1"/>
  <c r="P1914" i="1"/>
  <c r="P1946" i="1"/>
  <c r="P1984" i="1"/>
  <c r="P2014" i="1"/>
  <c r="P2042" i="1"/>
  <c r="P2072" i="1"/>
  <c r="P2099" i="1"/>
  <c r="P2126" i="1"/>
  <c r="P2149" i="1"/>
  <c r="P2176" i="1"/>
  <c r="P2198" i="1"/>
  <c r="P2217" i="1"/>
  <c r="P2239" i="1"/>
  <c r="P2259" i="1"/>
  <c r="P2277" i="1"/>
  <c r="P2295" i="1"/>
  <c r="P2313" i="1"/>
  <c r="P2331" i="1"/>
  <c r="P2349" i="1"/>
  <c r="P2367" i="1"/>
  <c r="P2385" i="1"/>
  <c r="P2402" i="1"/>
  <c r="P2416" i="1"/>
  <c r="P2431" i="1"/>
  <c r="P2445" i="1"/>
  <c r="P2459" i="1"/>
  <c r="P2474" i="1"/>
  <c r="P2488" i="1"/>
  <c r="P2503" i="1"/>
  <c r="P2517" i="1"/>
  <c r="P2531" i="1"/>
  <c r="P2545" i="1"/>
  <c r="P2558" i="1"/>
  <c r="P2571" i="1"/>
  <c r="P2583" i="1"/>
  <c r="P2595" i="1"/>
  <c r="P2607" i="1"/>
  <c r="P2619" i="1"/>
  <c r="P2631" i="1"/>
  <c r="P2643" i="1"/>
  <c r="P2655" i="1"/>
  <c r="P2667" i="1"/>
  <c r="P2679" i="1"/>
  <c r="P2691" i="1"/>
  <c r="P2703" i="1"/>
  <c r="P2715" i="1"/>
  <c r="P2727" i="1"/>
  <c r="P2739" i="1"/>
  <c r="P2751" i="1"/>
  <c r="P2763" i="1"/>
  <c r="P2775" i="1"/>
  <c r="P2787" i="1"/>
  <c r="P2799" i="1"/>
  <c r="P2811" i="1"/>
  <c r="P237" i="1"/>
  <c r="P605" i="1"/>
  <c r="P754" i="1"/>
  <c r="P893" i="1"/>
  <c r="P1034" i="1"/>
  <c r="P1098" i="1"/>
  <c r="P1174" i="1"/>
  <c r="P1242" i="1"/>
  <c r="P1306" i="1"/>
  <c r="P1382" i="1"/>
  <c r="P1450" i="1"/>
  <c r="P1514" i="1"/>
  <c r="P1570" i="1"/>
  <c r="P1617" i="1"/>
  <c r="P1658" i="1"/>
  <c r="P1699" i="1"/>
  <c r="P1739" i="1"/>
  <c r="P1774" i="1"/>
  <c r="P1811" i="1"/>
  <c r="P1844" i="1"/>
  <c r="P1882" i="1"/>
  <c r="P1916" i="1"/>
  <c r="P1948" i="1"/>
  <c r="P1985" i="1"/>
  <c r="P2015" i="1"/>
  <c r="P2048" i="1"/>
  <c r="P2074" i="1"/>
  <c r="P2104" i="1"/>
  <c r="P2128" i="1"/>
  <c r="P2150" i="1"/>
  <c r="P2177" i="1"/>
  <c r="P2199" i="1"/>
  <c r="P2221" i="1"/>
  <c r="P2240" i="1"/>
  <c r="P2262" i="1"/>
  <c r="P2278" i="1"/>
  <c r="P2298" i="1"/>
  <c r="P2314" i="1"/>
  <c r="P2334" i="1"/>
  <c r="P2350" i="1"/>
  <c r="P2370" i="1"/>
  <c r="P2386" i="1"/>
  <c r="P2403" i="1"/>
  <c r="P2418" i="1"/>
  <c r="P2432" i="1"/>
  <c r="P2446" i="1"/>
  <c r="P2461" i="1"/>
  <c r="P2475" i="1"/>
  <c r="P2490" i="1"/>
  <c r="P2504" i="1"/>
  <c r="P2518" i="1"/>
  <c r="P2533" i="1"/>
  <c r="P2546" i="1"/>
  <c r="P2559" i="1"/>
  <c r="P2572" i="1"/>
  <c r="P2584" i="1"/>
  <c r="P2596" i="1"/>
  <c r="P2608" i="1"/>
  <c r="P2620" i="1"/>
  <c r="P2632" i="1"/>
  <c r="P2644" i="1"/>
  <c r="P2656" i="1"/>
  <c r="P2668" i="1"/>
  <c r="P2680" i="1"/>
  <c r="P2692" i="1"/>
  <c r="P2704" i="1"/>
  <c r="P2716" i="1"/>
  <c r="P2728" i="1"/>
  <c r="P2740" i="1"/>
  <c r="P2752" i="1"/>
  <c r="P2764" i="1"/>
  <c r="P2776" i="1"/>
  <c r="P2788" i="1"/>
  <c r="P2800" i="1"/>
  <c r="P2812" i="1"/>
  <c r="P249" i="1"/>
  <c r="P629" i="1"/>
  <c r="P761" i="1"/>
  <c r="P908" i="1"/>
  <c r="P1036" i="1"/>
  <c r="P1102" i="1"/>
  <c r="P1178" i="1"/>
  <c r="P1246" i="1"/>
  <c r="P1322" i="1"/>
  <c r="P1386" i="1"/>
  <c r="P1461" i="1"/>
  <c r="P1518" i="1"/>
  <c r="P1572" i="1"/>
  <c r="P1619" i="1"/>
  <c r="P1661" i="1"/>
  <c r="P1706" i="1"/>
  <c r="P1740" i="1"/>
  <c r="P1778" i="1"/>
  <c r="P1812" i="1"/>
  <c r="P1846" i="1"/>
  <c r="P1883" i="1"/>
  <c r="P1918" i="1"/>
  <c r="P1955" i="1"/>
  <c r="P1986" i="1"/>
  <c r="P2020" i="1"/>
  <c r="P2050" i="1"/>
  <c r="P2075" i="1"/>
  <c r="P2105" i="1"/>
  <c r="P2129" i="1"/>
  <c r="P2155" i="1"/>
  <c r="P2178" i="1"/>
  <c r="P2202" i="1"/>
  <c r="P2222" i="1"/>
  <c r="P2241" i="1"/>
  <c r="P2263" i="1"/>
  <c r="P2281" i="1"/>
  <c r="P2299" i="1"/>
  <c r="P2317" i="1"/>
  <c r="P2335" i="1"/>
  <c r="P2353" i="1"/>
  <c r="P2371" i="1"/>
  <c r="P2389" i="1"/>
  <c r="P2404" i="1"/>
  <c r="P2419" i="1"/>
  <c r="P2433" i="1"/>
  <c r="P2447" i="1"/>
  <c r="P2462" i="1"/>
  <c r="P2476" i="1"/>
  <c r="P2491" i="1"/>
  <c r="P2505" i="1"/>
  <c r="P2519" i="1"/>
  <c r="P2534" i="1"/>
  <c r="P2547" i="1"/>
  <c r="P2560" i="1"/>
  <c r="P2573" i="1"/>
  <c r="P2585" i="1"/>
  <c r="P2597" i="1"/>
  <c r="P2609" i="1"/>
  <c r="P2621" i="1"/>
  <c r="P2633" i="1"/>
  <c r="P2645" i="1"/>
  <c r="P2657" i="1"/>
  <c r="P2669" i="1"/>
  <c r="P2681" i="1"/>
  <c r="P2693" i="1"/>
  <c r="P2705" i="1"/>
  <c r="P2717" i="1"/>
  <c r="P2729" i="1"/>
  <c r="P2741" i="1"/>
  <c r="P2753" i="1"/>
  <c r="P2765" i="1"/>
  <c r="P2777" i="1"/>
  <c r="P2789" i="1"/>
  <c r="P2801" i="1"/>
  <c r="P2813" i="1"/>
  <c r="P2825" i="1"/>
  <c r="P2837" i="1"/>
  <c r="P2849" i="1"/>
  <c r="P2861" i="1"/>
  <c r="P2873" i="1"/>
  <c r="P2885" i="1"/>
  <c r="P2897" i="1"/>
  <c r="P2909" i="1"/>
  <c r="P2921" i="1"/>
  <c r="P2933" i="1"/>
  <c r="P405" i="1"/>
  <c r="P668" i="1"/>
  <c r="P809" i="1"/>
  <c r="P956" i="1"/>
  <c r="P1058" i="1"/>
  <c r="P1132" i="1"/>
  <c r="P1202" i="1"/>
  <c r="P1266" i="1"/>
  <c r="P1342" i="1"/>
  <c r="P1410" i="1"/>
  <c r="P1480" i="1"/>
  <c r="P1535" i="1"/>
  <c r="P1593" i="1"/>
  <c r="P1634" i="1"/>
  <c r="P1673" i="1"/>
  <c r="P1718" i="1"/>
  <c r="P1752" i="1"/>
  <c r="P1790" i="1"/>
  <c r="P1823" i="1"/>
  <c r="P1860" i="1"/>
  <c r="P1895" i="1"/>
  <c r="P1928" i="1"/>
  <c r="P1966" i="1"/>
  <c r="P1997" i="1"/>
  <c r="P2030" i="1"/>
  <c r="P2058" i="1"/>
  <c r="P2087" i="1"/>
  <c r="P2113" i="1"/>
  <c r="P2136" i="1"/>
  <c r="P2162" i="1"/>
  <c r="P2186" i="1"/>
  <c r="P2209" i="1"/>
  <c r="P2228" i="1"/>
  <c r="P2250" i="1"/>
  <c r="P2269" i="1"/>
  <c r="P2287" i="1"/>
  <c r="P2305" i="1"/>
  <c r="P2323" i="1"/>
  <c r="P2341" i="1"/>
  <c r="P2359" i="1"/>
  <c r="P2377" i="1"/>
  <c r="P2395" i="1"/>
  <c r="P2409" i="1"/>
  <c r="P2423" i="1"/>
  <c r="P2438" i="1"/>
  <c r="P2452" i="1"/>
  <c r="P2467" i="1"/>
  <c r="P2481" i="1"/>
  <c r="P2495" i="1"/>
  <c r="P2510" i="1"/>
  <c r="P2524" i="1"/>
  <c r="P2539" i="1"/>
  <c r="P2552" i="1"/>
  <c r="P2565" i="1"/>
  <c r="P2577" i="1"/>
  <c r="P2589" i="1"/>
  <c r="P2601" i="1"/>
  <c r="P2613" i="1"/>
  <c r="P2625" i="1"/>
  <c r="P2637" i="1"/>
  <c r="P2649" i="1"/>
  <c r="P2661" i="1"/>
  <c r="P2673" i="1"/>
  <c r="P2685" i="1"/>
  <c r="P2697" i="1"/>
  <c r="P2709" i="1"/>
  <c r="P57" i="1"/>
  <c r="P665" i="1"/>
  <c r="P917" i="1"/>
  <c r="P1082" i="1"/>
  <c r="P1204" i="1"/>
  <c r="P1326" i="1"/>
  <c r="P1444" i="1"/>
  <c r="P1552" i="1"/>
  <c r="P1631" i="1"/>
  <c r="P1709" i="1"/>
  <c r="P1763" i="1"/>
  <c r="P1824" i="1"/>
  <c r="P1886" i="1"/>
  <c r="P1944" i="1"/>
  <c r="P2004" i="1"/>
  <c r="P2057" i="1"/>
  <c r="P2106" i="1"/>
  <c r="P2147" i="1"/>
  <c r="P2189" i="1"/>
  <c r="P2226" i="1"/>
  <c r="P2258" i="1"/>
  <c r="P2290" i="1"/>
  <c r="P2322" i="1"/>
  <c r="P2354" i="1"/>
  <c r="P2383" i="1"/>
  <c r="P2410" i="1"/>
  <c r="P2435" i="1"/>
  <c r="P2458" i="1"/>
  <c r="P2485" i="1"/>
  <c r="P2509" i="1"/>
  <c r="P2535" i="1"/>
  <c r="P2556" i="1"/>
  <c r="P2578" i="1"/>
  <c r="P2599" i="1"/>
  <c r="P2618" i="1"/>
  <c r="P2640" i="1"/>
  <c r="P2660" i="1"/>
  <c r="P2682" i="1"/>
  <c r="P2701" i="1"/>
  <c r="P2721" i="1"/>
  <c r="P2738" i="1"/>
  <c r="P2757" i="1"/>
  <c r="P2774" i="1"/>
  <c r="P2793" i="1"/>
  <c r="P2810" i="1"/>
  <c r="P2827" i="1"/>
  <c r="P2841" i="1"/>
  <c r="P2856" i="1"/>
  <c r="P2870" i="1"/>
  <c r="P2884" i="1"/>
  <c r="P2899" i="1"/>
  <c r="P2913" i="1"/>
  <c r="P2928" i="1"/>
  <c r="P2942" i="1"/>
  <c r="P2955" i="1"/>
  <c r="P2968" i="1"/>
  <c r="P2980" i="1"/>
  <c r="P2992" i="1"/>
  <c r="P3004" i="1"/>
  <c r="P3016" i="1"/>
  <c r="P3028" i="1"/>
  <c r="P3040" i="1"/>
  <c r="P3052" i="1"/>
  <c r="P3064" i="1"/>
  <c r="P3076" i="1"/>
  <c r="P3088" i="1"/>
  <c r="P3100" i="1"/>
  <c r="P3112" i="1"/>
  <c r="P3124" i="1"/>
  <c r="P3136" i="1"/>
  <c r="P3148" i="1"/>
  <c r="P3160" i="1"/>
  <c r="P3172" i="1"/>
  <c r="P3184" i="1"/>
  <c r="P3196" i="1"/>
  <c r="P3208" i="1"/>
  <c r="P3220" i="1"/>
  <c r="P3232" i="1"/>
  <c r="P3244" i="1"/>
  <c r="P3256" i="1"/>
  <c r="P3268" i="1"/>
  <c r="P3280" i="1"/>
  <c r="P3292" i="1"/>
  <c r="P3304" i="1"/>
  <c r="P3316" i="1"/>
  <c r="P3328" i="1"/>
  <c r="P3340" i="1"/>
  <c r="P3352" i="1"/>
  <c r="P3364" i="1"/>
  <c r="P3376" i="1"/>
  <c r="P3388" i="1"/>
  <c r="P3400" i="1"/>
  <c r="P3412" i="1"/>
  <c r="P3424" i="1"/>
  <c r="P3436" i="1"/>
  <c r="P3448" i="1"/>
  <c r="P3460" i="1"/>
  <c r="P3472" i="1"/>
  <c r="P3484" i="1"/>
  <c r="P369" i="1"/>
  <c r="P725" i="1"/>
  <c r="P994" i="1"/>
  <c r="P1122" i="1"/>
  <c r="P1254" i="1"/>
  <c r="P1366" i="1"/>
  <c r="P1485" i="1"/>
  <c r="P1584" i="1"/>
  <c r="P1649" i="1"/>
  <c r="P1728" i="1"/>
  <c r="P1784" i="1"/>
  <c r="P1852" i="1"/>
  <c r="P1906" i="1"/>
  <c r="P1967" i="1"/>
  <c r="P2022" i="1"/>
  <c r="P2071" i="1"/>
  <c r="P2119" i="1"/>
  <c r="P2161" i="1"/>
  <c r="P2203" i="1"/>
  <c r="P2235" i="1"/>
  <c r="P2270" i="1"/>
  <c r="P2301" i="1"/>
  <c r="P2330" i="1"/>
  <c r="P2362" i="1"/>
  <c r="P2394" i="1"/>
  <c r="P2420" i="1"/>
  <c r="P2443" i="1"/>
  <c r="P2468" i="1"/>
  <c r="P2493" i="1"/>
  <c r="P2516" i="1"/>
  <c r="P2542" i="1"/>
  <c r="P2564" i="1"/>
  <c r="P2586" i="1"/>
  <c r="P2605" i="1"/>
  <c r="P2626" i="1"/>
  <c r="P2647" i="1"/>
  <c r="P2666" i="1"/>
  <c r="P2688" i="1"/>
  <c r="P2708" i="1"/>
  <c r="P2726" i="1"/>
  <c r="P2745" i="1"/>
  <c r="P2762" i="1"/>
  <c r="P2781" i="1"/>
  <c r="P2798" i="1"/>
  <c r="P2817" i="1"/>
  <c r="P2832" i="1"/>
  <c r="P2846" i="1"/>
  <c r="P2860" i="1"/>
  <c r="P2875" i="1"/>
  <c r="P2889" i="1"/>
  <c r="P2904" i="1"/>
  <c r="P2918" i="1"/>
  <c r="P2932" i="1"/>
  <c r="P2946" i="1"/>
  <c r="P2959" i="1"/>
  <c r="P2972" i="1"/>
  <c r="P2984" i="1"/>
  <c r="P2996" i="1"/>
  <c r="P3008" i="1"/>
  <c r="P3020" i="1"/>
  <c r="P3032" i="1"/>
  <c r="P3044" i="1"/>
  <c r="P3056" i="1"/>
  <c r="P3068" i="1"/>
  <c r="P3080" i="1"/>
  <c r="P3092" i="1"/>
  <c r="P3104" i="1"/>
  <c r="P3116" i="1"/>
  <c r="P3128" i="1"/>
  <c r="P3140" i="1"/>
  <c r="P3152" i="1"/>
  <c r="P3164" i="1"/>
  <c r="P3176" i="1"/>
  <c r="P3188" i="1"/>
  <c r="P3200" i="1"/>
  <c r="P3212" i="1"/>
  <c r="P3224" i="1"/>
  <c r="P3236" i="1"/>
  <c r="P3248" i="1"/>
  <c r="P3260" i="1"/>
  <c r="P3272" i="1"/>
  <c r="P3284" i="1"/>
  <c r="P3296" i="1"/>
  <c r="P3308" i="1"/>
  <c r="P3320" i="1"/>
  <c r="P393" i="1"/>
  <c r="P764" i="1"/>
  <c r="P1001" i="1"/>
  <c r="P1134" i="1"/>
  <c r="P1258" i="1"/>
  <c r="P1370" i="1"/>
  <c r="P1494" i="1"/>
  <c r="P1586" i="1"/>
  <c r="P1667" i="1"/>
  <c r="P1730" i="1"/>
  <c r="P1792" i="1"/>
  <c r="P1854" i="1"/>
  <c r="P1907" i="1"/>
  <c r="P1976" i="1"/>
  <c r="P2024" i="1"/>
  <c r="P2081" i="1"/>
  <c r="P2120" i="1"/>
  <c r="P2164" i="1"/>
  <c r="P2204" i="1"/>
  <c r="P2238" i="1"/>
  <c r="P2274" i="1"/>
  <c r="P2302" i="1"/>
  <c r="P2336" i="1"/>
  <c r="P2365" i="1"/>
  <c r="P2396" i="1"/>
  <c r="P2421" i="1"/>
  <c r="P2444" i="1"/>
  <c r="P2470" i="1"/>
  <c r="P2494" i="1"/>
  <c r="P2521" i="1"/>
  <c r="P2543" i="1"/>
  <c r="P2566" i="1"/>
  <c r="P2587" i="1"/>
  <c r="P2606" i="1"/>
  <c r="P2628" i="1"/>
  <c r="P2648" i="1"/>
  <c r="P2670" i="1"/>
  <c r="P2689" i="1"/>
  <c r="P2710" i="1"/>
  <c r="P2730" i="1"/>
  <c r="P2746" i="1"/>
  <c r="P2766" i="1"/>
  <c r="P2782" i="1"/>
  <c r="P2802" i="1"/>
  <c r="P2818" i="1"/>
  <c r="P2833" i="1"/>
  <c r="P2847" i="1"/>
  <c r="P2862" i="1"/>
  <c r="P2876" i="1"/>
  <c r="P2890" i="1"/>
  <c r="P2905" i="1"/>
  <c r="P2919" i="1"/>
  <c r="P2934" i="1"/>
  <c r="P2947" i="1"/>
  <c r="P2960" i="1"/>
  <c r="P2973" i="1"/>
  <c r="P2985" i="1"/>
  <c r="P2997" i="1"/>
  <c r="P3009" i="1"/>
  <c r="P3021" i="1"/>
  <c r="P3033" i="1"/>
  <c r="P3045" i="1"/>
  <c r="P3057" i="1"/>
  <c r="P3069" i="1"/>
  <c r="P3081" i="1"/>
  <c r="P3093" i="1"/>
  <c r="P3105" i="1"/>
  <c r="P3117" i="1"/>
  <c r="P3129" i="1"/>
  <c r="P3141" i="1"/>
  <c r="P3153" i="1"/>
  <c r="P3165" i="1"/>
  <c r="P3177" i="1"/>
  <c r="P3189" i="1"/>
  <c r="P3201" i="1"/>
  <c r="P489" i="1"/>
  <c r="P797" i="1"/>
  <c r="P1004" i="1"/>
  <c r="P1142" i="1"/>
  <c r="P1262" i="1"/>
  <c r="P1390" i="1"/>
  <c r="P1498" i="1"/>
  <c r="P1595" i="1"/>
  <c r="P1670" i="1"/>
  <c r="P1732" i="1"/>
  <c r="P1799" i="1"/>
  <c r="P1856" i="1"/>
  <c r="P1922" i="1"/>
  <c r="P1978" i="1"/>
  <c r="P2032" i="1"/>
  <c r="P2082" i="1"/>
  <c r="P2122" i="1"/>
  <c r="P2170" i="1"/>
  <c r="P2205" i="1"/>
  <c r="P2245" i="1"/>
  <c r="P2275" i="1"/>
  <c r="P2306" i="1"/>
  <c r="P2337" i="1"/>
  <c r="P2366" i="1"/>
  <c r="P2398" i="1"/>
  <c r="P2422" i="1"/>
  <c r="P2449" i="1"/>
  <c r="P2471" i="1"/>
  <c r="P2497" i="1"/>
  <c r="P2522" i="1"/>
  <c r="P2544" i="1"/>
  <c r="P2568" i="1"/>
  <c r="P2588" i="1"/>
  <c r="P2610" i="1"/>
  <c r="P2629" i="1"/>
  <c r="P2650" i="1"/>
  <c r="P2671" i="1"/>
  <c r="P2690" i="1"/>
  <c r="P2712" i="1"/>
  <c r="P2731" i="1"/>
  <c r="P2748" i="1"/>
  <c r="P2767" i="1"/>
  <c r="P2784" i="1"/>
  <c r="P2803" i="1"/>
  <c r="P2820" i="1"/>
  <c r="P2834" i="1"/>
  <c r="P2848" i="1"/>
  <c r="P2863" i="1"/>
  <c r="P2877" i="1"/>
  <c r="P2892" i="1"/>
  <c r="P2906" i="1"/>
  <c r="P2920" i="1"/>
  <c r="P2935" i="1"/>
  <c r="P2948" i="1"/>
  <c r="P2961" i="1"/>
  <c r="P2974" i="1"/>
  <c r="P2986" i="1"/>
  <c r="P2998" i="1"/>
  <c r="P3010" i="1"/>
  <c r="P3022" i="1"/>
  <c r="P3034" i="1"/>
  <c r="P3046" i="1"/>
  <c r="P3058" i="1"/>
  <c r="P3070" i="1"/>
  <c r="P3082" i="1"/>
  <c r="P3094" i="1"/>
  <c r="P3106" i="1"/>
  <c r="P3118" i="1"/>
  <c r="P3130" i="1"/>
  <c r="P3142" i="1"/>
  <c r="P3154" i="1"/>
  <c r="P3166" i="1"/>
  <c r="P3178" i="1"/>
  <c r="P3190" i="1"/>
  <c r="P3202" i="1"/>
  <c r="P3214" i="1"/>
  <c r="P3226" i="1"/>
  <c r="P3238" i="1"/>
  <c r="P3250" i="1"/>
  <c r="P3262" i="1"/>
  <c r="P3274" i="1"/>
  <c r="P3286" i="1"/>
  <c r="P3298" i="1"/>
  <c r="P3310" i="1"/>
  <c r="P3322" i="1"/>
  <c r="P3334" i="1"/>
  <c r="P3346" i="1"/>
  <c r="P3358" i="1"/>
  <c r="P3370" i="1"/>
  <c r="P3382" i="1"/>
  <c r="P3394" i="1"/>
  <c r="P3406" i="1"/>
  <c r="P3418" i="1"/>
  <c r="P3430" i="1"/>
  <c r="P3442" i="1"/>
  <c r="P3454" i="1"/>
  <c r="P3466" i="1"/>
  <c r="P3478" i="1"/>
  <c r="P3490" i="1"/>
  <c r="P634" i="1"/>
  <c r="P850" i="1"/>
  <c r="P1060" i="1"/>
  <c r="P1182" i="1"/>
  <c r="P1300" i="1"/>
  <c r="P1426" i="1"/>
  <c r="P1533" i="1"/>
  <c r="P1622" i="1"/>
  <c r="P1691" i="1"/>
  <c r="P1758" i="1"/>
  <c r="P1820" i="1"/>
  <c r="P1874" i="1"/>
  <c r="P1938" i="1"/>
  <c r="P1996" i="1"/>
  <c r="P2051" i="1"/>
  <c r="P2096" i="1"/>
  <c r="P2141" i="1"/>
  <c r="P2184" i="1"/>
  <c r="P2216" i="1"/>
  <c r="P2253" i="1"/>
  <c r="P2286" i="1"/>
  <c r="P2318" i="1"/>
  <c r="P2347" i="1"/>
  <c r="P2378" i="1"/>
  <c r="P2407" i="1"/>
  <c r="P2430" i="1"/>
  <c r="P2456" i="1"/>
  <c r="P2480" i="1"/>
  <c r="P2506" i="1"/>
  <c r="P2529" i="1"/>
  <c r="P2553" i="1"/>
  <c r="P2575" i="1"/>
  <c r="P2594" i="1"/>
  <c r="P2616" i="1"/>
  <c r="P2636" i="1"/>
  <c r="P2658" i="1"/>
  <c r="P2677" i="1"/>
  <c r="P2698" i="1"/>
  <c r="P2719" i="1"/>
  <c r="P2736" i="1"/>
  <c r="P2755" i="1"/>
  <c r="P2772" i="1"/>
  <c r="P2791" i="1"/>
  <c r="P2808" i="1"/>
  <c r="P2824" i="1"/>
  <c r="P2839" i="1"/>
  <c r="P2853" i="1"/>
  <c r="P2868" i="1"/>
  <c r="P2882" i="1"/>
  <c r="P2896" i="1"/>
  <c r="P2911" i="1"/>
  <c r="P2925" i="1"/>
  <c r="P2940" i="1"/>
  <c r="P2953" i="1"/>
  <c r="P2966" i="1"/>
  <c r="P2978" i="1"/>
  <c r="P2990" i="1"/>
  <c r="P3002" i="1"/>
  <c r="P3014" i="1"/>
  <c r="P3026" i="1"/>
  <c r="P3038" i="1"/>
  <c r="P3050" i="1"/>
  <c r="P3062" i="1"/>
  <c r="P3074" i="1"/>
  <c r="P3086" i="1"/>
  <c r="P3098" i="1"/>
  <c r="P3110" i="1"/>
  <c r="P3122" i="1"/>
  <c r="P3134" i="1"/>
  <c r="P3146" i="1"/>
  <c r="P3158" i="1"/>
  <c r="P3170" i="1"/>
  <c r="P3182" i="1"/>
  <c r="P3194" i="1"/>
  <c r="P3206" i="1"/>
  <c r="P3218" i="1"/>
  <c r="P3230" i="1"/>
  <c r="P3242" i="1"/>
  <c r="P3254" i="1"/>
  <c r="P81" i="1"/>
  <c r="P845" i="1"/>
  <c r="P1156" i="1"/>
  <c r="P1346" i="1"/>
  <c r="P1538" i="1"/>
  <c r="P1682" i="1"/>
  <c r="P1782" i="1"/>
  <c r="P1894" i="1"/>
  <c r="P1994" i="1"/>
  <c r="P2083" i="1"/>
  <c r="P2156" i="1"/>
  <c r="P2223" i="1"/>
  <c r="P2282" i="1"/>
  <c r="P2329" i="1"/>
  <c r="P2384" i="1"/>
  <c r="P2428" i="1"/>
  <c r="P2473" i="1"/>
  <c r="P2514" i="1"/>
  <c r="P2555" i="1"/>
  <c r="P2592" i="1"/>
  <c r="P2624" i="1"/>
  <c r="P2662" i="1"/>
  <c r="P2696" i="1"/>
  <c r="P2732" i="1"/>
  <c r="P2760" i="1"/>
  <c r="P2792" i="1"/>
  <c r="P2822" i="1"/>
  <c r="P2845" i="1"/>
  <c r="P2871" i="1"/>
  <c r="P2895" i="1"/>
  <c r="P2922" i="1"/>
  <c r="P2944" i="1"/>
  <c r="P2967" i="1"/>
  <c r="P2988" i="1"/>
  <c r="P3007" i="1"/>
  <c r="P3029" i="1"/>
  <c r="P3049" i="1"/>
  <c r="P3071" i="1"/>
  <c r="P3090" i="1"/>
  <c r="P3111" i="1"/>
  <c r="P3132" i="1"/>
  <c r="P3151" i="1"/>
  <c r="P3173" i="1"/>
  <c r="P3193" i="1"/>
  <c r="P3213" i="1"/>
  <c r="P3231" i="1"/>
  <c r="P3249" i="1"/>
  <c r="P3266" i="1"/>
  <c r="P3282" i="1"/>
  <c r="P3299" i="1"/>
  <c r="P3314" i="1"/>
  <c r="P3330" i="1"/>
  <c r="P3344" i="1"/>
  <c r="P3359" i="1"/>
  <c r="P3373" i="1"/>
  <c r="P3387" i="1"/>
  <c r="P3402" i="1"/>
  <c r="P3416" i="1"/>
  <c r="P3431" i="1"/>
  <c r="P3445" i="1"/>
  <c r="P3459" i="1"/>
  <c r="P3474" i="1"/>
  <c r="P3488" i="1"/>
  <c r="P3501" i="1"/>
  <c r="P3513" i="1"/>
  <c r="P3525" i="1"/>
  <c r="P3537" i="1"/>
  <c r="P3549" i="1"/>
  <c r="P3561" i="1"/>
  <c r="P3573" i="1"/>
  <c r="P3585" i="1"/>
  <c r="P3597" i="1"/>
  <c r="P3609" i="1"/>
  <c r="P3621" i="1"/>
  <c r="P3633" i="1"/>
  <c r="P3645" i="1"/>
  <c r="P3657" i="1"/>
  <c r="P3669" i="1"/>
  <c r="P3681" i="1"/>
  <c r="P3693" i="1"/>
  <c r="P3705" i="1"/>
  <c r="P3717" i="1"/>
  <c r="P3729" i="1"/>
  <c r="P3741" i="1"/>
  <c r="P3753" i="1"/>
  <c r="P3765" i="1"/>
  <c r="P3777" i="1"/>
  <c r="P3789" i="1"/>
  <c r="P3801" i="1"/>
  <c r="P3813" i="1"/>
  <c r="P3825" i="1"/>
  <c r="P3837" i="1"/>
  <c r="P3849" i="1"/>
  <c r="P3861" i="1"/>
  <c r="P3873" i="1"/>
  <c r="P3885" i="1"/>
  <c r="P3897" i="1"/>
  <c r="P3909" i="1"/>
  <c r="P3921" i="1"/>
  <c r="P3933" i="1"/>
  <c r="P3945" i="1"/>
  <c r="P3957" i="1"/>
  <c r="P3969" i="1"/>
  <c r="P3981" i="1"/>
  <c r="P3993" i="1"/>
  <c r="P4005" i="1"/>
  <c r="P581" i="1"/>
  <c r="P965" i="1"/>
  <c r="P1218" i="1"/>
  <c r="P1420" i="1"/>
  <c r="P1600" i="1"/>
  <c r="P1715" i="1"/>
  <c r="P1822" i="1"/>
  <c r="P1926" i="1"/>
  <c r="P2021" i="1"/>
  <c r="P2107" i="1"/>
  <c r="P2179" i="1"/>
  <c r="P2246" i="1"/>
  <c r="P2294" i="1"/>
  <c r="P2348" i="1"/>
  <c r="P2401" i="1"/>
  <c r="P2442" i="1"/>
  <c r="P2486" i="1"/>
  <c r="P2528" i="1"/>
  <c r="P2569" i="1"/>
  <c r="P2602" i="1"/>
  <c r="P2638" i="1"/>
  <c r="P2674" i="1"/>
  <c r="P2707" i="1"/>
  <c r="P2742" i="1"/>
  <c r="P2770" i="1"/>
  <c r="P2804" i="1"/>
  <c r="P2829" i="1"/>
  <c r="P2854" i="1"/>
  <c r="P2880" i="1"/>
  <c r="P2902" i="1"/>
  <c r="P2929" i="1"/>
  <c r="P2952" i="1"/>
  <c r="P2975" i="1"/>
  <c r="P2994" i="1"/>
  <c r="P3015" i="1"/>
  <c r="P3036" i="1"/>
  <c r="P3055" i="1"/>
  <c r="P3077" i="1"/>
  <c r="P3097" i="1"/>
  <c r="P3119" i="1"/>
  <c r="P3138" i="1"/>
  <c r="P3159" i="1"/>
  <c r="P3180" i="1"/>
  <c r="P3199" i="1"/>
  <c r="P3219" i="1"/>
  <c r="P3237" i="1"/>
  <c r="P3255" i="1"/>
  <c r="P3271" i="1"/>
  <c r="P3288" i="1"/>
  <c r="P3303" i="1"/>
  <c r="P3319" i="1"/>
  <c r="P3335" i="1"/>
  <c r="P3349" i="1"/>
  <c r="P3363" i="1"/>
  <c r="P3378" i="1"/>
  <c r="P3392" i="1"/>
  <c r="P3407" i="1"/>
  <c r="P3421" i="1"/>
  <c r="P3435" i="1"/>
  <c r="P3450" i="1"/>
  <c r="P3464" i="1"/>
  <c r="P3479" i="1"/>
  <c r="P3493" i="1"/>
  <c r="P3505" i="1"/>
  <c r="P3517" i="1"/>
  <c r="P3529" i="1"/>
  <c r="P3541" i="1"/>
  <c r="P3553" i="1"/>
  <c r="P3565" i="1"/>
  <c r="P3577" i="1"/>
  <c r="P3589" i="1"/>
  <c r="P3601" i="1"/>
  <c r="P3613" i="1"/>
  <c r="P3625" i="1"/>
  <c r="P3637" i="1"/>
  <c r="P3649" i="1"/>
  <c r="P3661" i="1"/>
  <c r="P3673" i="1"/>
  <c r="P3685" i="1"/>
  <c r="P3697" i="1"/>
  <c r="P3709" i="1"/>
  <c r="P3721" i="1"/>
  <c r="P3733" i="1"/>
  <c r="P3745" i="1"/>
  <c r="P3757" i="1"/>
  <c r="P3769" i="1"/>
  <c r="P3781" i="1"/>
  <c r="P3793" i="1"/>
  <c r="P3805" i="1"/>
  <c r="P3817" i="1"/>
  <c r="P3829" i="1"/>
  <c r="P3841" i="1"/>
  <c r="P3853" i="1"/>
  <c r="P3865" i="1"/>
  <c r="P3877" i="1"/>
  <c r="P3889" i="1"/>
  <c r="P586" i="1"/>
  <c r="P1038" i="1"/>
  <c r="P1222" i="1"/>
  <c r="P1430" i="1"/>
  <c r="P1607" i="1"/>
  <c r="P1720" i="1"/>
  <c r="P1834" i="1"/>
  <c r="P1934" i="1"/>
  <c r="P2038" i="1"/>
  <c r="P2112" i="1"/>
  <c r="P2185" i="1"/>
  <c r="P2247" i="1"/>
  <c r="P2300" i="1"/>
  <c r="P2355" i="1"/>
  <c r="P2406" i="1"/>
  <c r="P2450" i="1"/>
  <c r="P2487" i="1"/>
  <c r="P2530" i="1"/>
  <c r="P2570" i="1"/>
  <c r="P2604" i="1"/>
  <c r="P2641" i="1"/>
  <c r="P2676" i="1"/>
  <c r="P2713" i="1"/>
  <c r="P2743" i="1"/>
  <c r="P2773" i="1"/>
  <c r="P2805" i="1"/>
  <c r="P2830" i="1"/>
  <c r="P2857" i="1"/>
  <c r="P2881" i="1"/>
  <c r="P2907" i="1"/>
  <c r="P2930" i="1"/>
  <c r="P2954" i="1"/>
  <c r="P2976" i="1"/>
  <c r="P2995" i="1"/>
  <c r="P3017" i="1"/>
  <c r="P3037" i="1"/>
  <c r="P3059" i="1"/>
  <c r="P3078" i="1"/>
  <c r="P3099" i="1"/>
  <c r="P3120" i="1"/>
  <c r="P3139" i="1"/>
  <c r="P3161" i="1"/>
  <c r="P3181" i="1"/>
  <c r="P3203" i="1"/>
  <c r="P3221" i="1"/>
  <c r="P3239" i="1"/>
  <c r="P3257" i="1"/>
  <c r="P3273" i="1"/>
  <c r="P3289" i="1"/>
  <c r="P3305" i="1"/>
  <c r="P3321" i="1"/>
  <c r="P3336" i="1"/>
  <c r="P3350" i="1"/>
  <c r="P3365" i="1"/>
  <c r="P3379" i="1"/>
  <c r="P3393" i="1"/>
  <c r="P3408" i="1"/>
  <c r="P3422" i="1"/>
  <c r="P3437" i="1"/>
  <c r="P3451" i="1"/>
  <c r="P3465" i="1"/>
  <c r="P3480" i="1"/>
  <c r="P3494" i="1"/>
  <c r="P3506" i="1"/>
  <c r="P3518" i="1"/>
  <c r="P3530" i="1"/>
  <c r="P3542" i="1"/>
  <c r="P3554" i="1"/>
  <c r="P3566" i="1"/>
  <c r="P3578" i="1"/>
  <c r="P3590" i="1"/>
  <c r="P3602" i="1"/>
  <c r="P3614" i="1"/>
  <c r="P3626" i="1"/>
  <c r="P3638" i="1"/>
  <c r="P3650" i="1"/>
  <c r="P3662" i="1"/>
  <c r="P3674" i="1"/>
  <c r="P3686" i="1"/>
  <c r="P3698" i="1"/>
  <c r="P3710" i="1"/>
  <c r="P3722" i="1"/>
  <c r="P3734" i="1"/>
  <c r="P3746" i="1"/>
  <c r="P3758" i="1"/>
  <c r="P644" i="1"/>
  <c r="P1050" i="1"/>
  <c r="P1226" i="1"/>
  <c r="P1463" i="1"/>
  <c r="P1610" i="1"/>
  <c r="P1742" i="1"/>
  <c r="P1835" i="1"/>
  <c r="P1943" i="1"/>
  <c r="P2039" i="1"/>
  <c r="P2114" i="1"/>
  <c r="P2191" i="1"/>
  <c r="P2251" i="1"/>
  <c r="P2310" i="1"/>
  <c r="P2358" i="1"/>
  <c r="P2408" i="1"/>
  <c r="P2451" i="1"/>
  <c r="P2492" i="1"/>
  <c r="P2536" i="1"/>
  <c r="P2574" i="1"/>
  <c r="P2611" i="1"/>
  <c r="P2642" i="1"/>
  <c r="P2678" i="1"/>
  <c r="P2714" i="1"/>
  <c r="P2744" i="1"/>
  <c r="P2778" i="1"/>
  <c r="P2806" i="1"/>
  <c r="P2835" i="1"/>
  <c r="P2858" i="1"/>
  <c r="P2883" i="1"/>
  <c r="P2908" i="1"/>
  <c r="P2931" i="1"/>
  <c r="P2956" i="1"/>
  <c r="P2977" i="1"/>
  <c r="P2999" i="1"/>
  <c r="P3018" i="1"/>
  <c r="P3039" i="1"/>
  <c r="P3060" i="1"/>
  <c r="P3079" i="1"/>
  <c r="P3101" i="1"/>
  <c r="P3121" i="1"/>
  <c r="P3143" i="1"/>
  <c r="P3162" i="1"/>
  <c r="P3183" i="1"/>
  <c r="P3204" i="1"/>
  <c r="P3222" i="1"/>
  <c r="P3240" i="1"/>
  <c r="P3258" i="1"/>
  <c r="P3275" i="1"/>
  <c r="P3290" i="1"/>
  <c r="P3306" i="1"/>
  <c r="P3323" i="1"/>
  <c r="P3337" i="1"/>
  <c r="P3351" i="1"/>
  <c r="P3366" i="1"/>
  <c r="P3380" i="1"/>
  <c r="P3395" i="1"/>
  <c r="P3409" i="1"/>
  <c r="P3423" i="1"/>
  <c r="P3438" i="1"/>
  <c r="P3452" i="1"/>
  <c r="P3467" i="1"/>
  <c r="P3481" i="1"/>
  <c r="P3495" i="1"/>
  <c r="P3507" i="1"/>
  <c r="P3519" i="1"/>
  <c r="P3531" i="1"/>
  <c r="P3543" i="1"/>
  <c r="P3555" i="1"/>
  <c r="P3567" i="1"/>
  <c r="P3579" i="1"/>
  <c r="P3591" i="1"/>
  <c r="P3603" i="1"/>
  <c r="P3615" i="1"/>
  <c r="P3627" i="1"/>
  <c r="P3639" i="1"/>
  <c r="P3651" i="1"/>
  <c r="P3663" i="1"/>
  <c r="P3675" i="1"/>
  <c r="P3687" i="1"/>
  <c r="P3699" i="1"/>
  <c r="P3711" i="1"/>
  <c r="P3723" i="1"/>
  <c r="P3735" i="1"/>
  <c r="P3747" i="1"/>
  <c r="P3759" i="1"/>
  <c r="P3771" i="1"/>
  <c r="P3783" i="1"/>
  <c r="P3795" i="1"/>
  <c r="P3807" i="1"/>
  <c r="P3819" i="1"/>
  <c r="P3831" i="1"/>
  <c r="P3843" i="1"/>
  <c r="P3855" i="1"/>
  <c r="P3867" i="1"/>
  <c r="P3879" i="1"/>
  <c r="P3891" i="1"/>
  <c r="P3903" i="1"/>
  <c r="P3915" i="1"/>
  <c r="P3927" i="1"/>
  <c r="P3939" i="1"/>
  <c r="P3951" i="1"/>
  <c r="P3963" i="1"/>
  <c r="P3975" i="1"/>
  <c r="P3987" i="1"/>
  <c r="P3999" i="1"/>
  <c r="P802" i="1"/>
  <c r="P1114" i="1"/>
  <c r="P1324" i="1"/>
  <c r="P1522" i="1"/>
  <c r="P1646" i="1"/>
  <c r="P1770" i="1"/>
  <c r="P1872" i="1"/>
  <c r="P1979" i="1"/>
  <c r="P2066" i="1"/>
  <c r="P2143" i="1"/>
  <c r="P2214" i="1"/>
  <c r="P2266" i="1"/>
  <c r="P2324" i="1"/>
  <c r="P2374" i="1"/>
  <c r="P2425" i="1"/>
  <c r="P2464" i="1"/>
  <c r="P2507" i="1"/>
  <c r="P2550" i="1"/>
  <c r="P2582" i="1"/>
  <c r="P2622" i="1"/>
  <c r="P2654" i="1"/>
  <c r="P2694" i="1"/>
  <c r="P2724" i="1"/>
  <c r="P2756" i="1"/>
  <c r="P2786" i="1"/>
  <c r="P2816" i="1"/>
  <c r="P2842" i="1"/>
  <c r="P2866" i="1"/>
  <c r="P2893" i="1"/>
  <c r="P2916" i="1"/>
  <c r="P2941" i="1"/>
  <c r="P2964" i="1"/>
  <c r="P2983" i="1"/>
  <c r="P3005" i="1"/>
  <c r="P3025" i="1"/>
  <c r="P3047" i="1"/>
  <c r="P3066" i="1"/>
  <c r="P3087" i="1"/>
  <c r="P3108" i="1"/>
  <c r="P3127" i="1"/>
  <c r="P3149" i="1"/>
  <c r="P3169" i="1"/>
  <c r="P3191" i="1"/>
  <c r="P3210" i="1"/>
  <c r="P3228" i="1"/>
  <c r="P3246" i="1"/>
  <c r="P3264" i="1"/>
  <c r="P3279" i="1"/>
  <c r="P3295" i="1"/>
  <c r="P3312" i="1"/>
  <c r="P3327" i="1"/>
  <c r="P3342" i="1"/>
  <c r="P3356" i="1"/>
  <c r="P3371" i="1"/>
  <c r="P3385" i="1"/>
  <c r="P3399" i="1"/>
  <c r="P3414" i="1"/>
  <c r="P3428" i="1"/>
  <c r="P3443" i="1"/>
  <c r="P3457" i="1"/>
  <c r="P3471" i="1"/>
  <c r="P3486" i="1"/>
  <c r="P3499" i="1"/>
  <c r="P3511" i="1"/>
  <c r="P3523" i="1"/>
  <c r="P3535" i="1"/>
  <c r="P3547" i="1"/>
  <c r="P3559" i="1"/>
  <c r="P3571" i="1"/>
  <c r="P3583" i="1"/>
  <c r="P3595" i="1"/>
  <c r="P3607" i="1"/>
  <c r="P3619" i="1"/>
  <c r="P3631" i="1"/>
  <c r="P3643" i="1"/>
  <c r="P3655" i="1"/>
  <c r="P3667" i="1"/>
  <c r="P3679" i="1"/>
  <c r="P3691" i="1"/>
  <c r="P3703" i="1"/>
  <c r="P3715" i="1"/>
  <c r="P105" i="1"/>
  <c r="P1090" i="1"/>
  <c r="P1464" i="1"/>
  <c r="P1694" i="1"/>
  <c r="P1884" i="1"/>
  <c r="P2056" i="1"/>
  <c r="P2172" i="1"/>
  <c r="P2283" i="1"/>
  <c r="P2373" i="1"/>
  <c r="P2454" i="1"/>
  <c r="P2523" i="1"/>
  <c r="P2590" i="1"/>
  <c r="P2652" i="1"/>
  <c r="P2706" i="1"/>
  <c r="P2761" i="1"/>
  <c r="P2815" i="1"/>
  <c r="P2859" i="1"/>
  <c r="P2900" i="1"/>
  <c r="P2943" i="1"/>
  <c r="P2981" i="1"/>
  <c r="P3013" i="1"/>
  <c r="P3051" i="1"/>
  <c r="P3085" i="1"/>
  <c r="P3123" i="1"/>
  <c r="P3156" i="1"/>
  <c r="P3192" i="1"/>
  <c r="P3225" i="1"/>
  <c r="P3253" i="1"/>
  <c r="P3283" i="1"/>
  <c r="P3311" i="1"/>
  <c r="P3338" i="1"/>
  <c r="P3361" i="1"/>
  <c r="P3386" i="1"/>
  <c r="P3411" i="1"/>
  <c r="P3434" i="1"/>
  <c r="P3461" i="1"/>
  <c r="P3485" i="1"/>
  <c r="P3508" i="1"/>
  <c r="P3527" i="1"/>
  <c r="P3548" i="1"/>
  <c r="P3569" i="1"/>
  <c r="P3588" i="1"/>
  <c r="P3610" i="1"/>
  <c r="P3630" i="1"/>
  <c r="P3652" i="1"/>
  <c r="P3671" i="1"/>
  <c r="P3692" i="1"/>
  <c r="P3713" i="1"/>
  <c r="P3731" i="1"/>
  <c r="P3750" i="1"/>
  <c r="P3767" i="1"/>
  <c r="P3784" i="1"/>
  <c r="P3799" i="1"/>
  <c r="P3815" i="1"/>
  <c r="P3832" i="1"/>
  <c r="P3847" i="1"/>
  <c r="P3863" i="1"/>
  <c r="P3880" i="1"/>
  <c r="P3895" i="1"/>
  <c r="P3910" i="1"/>
  <c r="P3924" i="1"/>
  <c r="P3938" i="1"/>
  <c r="P3953" i="1"/>
  <c r="P3967" i="1"/>
  <c r="P3982" i="1"/>
  <c r="P3996" i="1"/>
  <c r="P4010" i="1"/>
  <c r="P4022" i="1"/>
  <c r="P4034" i="1"/>
  <c r="P4046" i="1"/>
  <c r="P4058" i="1"/>
  <c r="P4070" i="1"/>
  <c r="P4082" i="1"/>
  <c r="P4094" i="1"/>
  <c r="P4106" i="1"/>
  <c r="P333" i="1"/>
  <c r="P1118" i="1"/>
  <c r="P1466" i="1"/>
  <c r="P1711" i="1"/>
  <c r="P1896" i="1"/>
  <c r="P2059" i="1"/>
  <c r="P2192" i="1"/>
  <c r="P2288" i="1"/>
  <c r="P2382" i="1"/>
  <c r="P2457" i="1"/>
  <c r="P2526" i="1"/>
  <c r="P2593" i="1"/>
  <c r="P2653" i="1"/>
  <c r="P2718" i="1"/>
  <c r="P2768" i="1"/>
  <c r="P2821" i="1"/>
  <c r="P2864" i="1"/>
  <c r="P2901" i="1"/>
  <c r="P2945" i="1"/>
  <c r="P2982" i="1"/>
  <c r="P3019" i="1"/>
  <c r="P3053" i="1"/>
  <c r="P3089" i="1"/>
  <c r="P3125" i="1"/>
  <c r="P3157" i="1"/>
  <c r="P3195" i="1"/>
  <c r="P3227" i="1"/>
  <c r="P3259" i="1"/>
  <c r="P3285" i="1"/>
  <c r="P3313" i="1"/>
  <c r="P3339" i="1"/>
  <c r="P3362" i="1"/>
  <c r="P3389" i="1"/>
  <c r="P3413" i="1"/>
  <c r="P3439" i="1"/>
  <c r="P3462" i="1"/>
  <c r="P3487" i="1"/>
  <c r="P3509" i="1"/>
  <c r="P3528" i="1"/>
  <c r="P3550" i="1"/>
  <c r="P3570" i="1"/>
  <c r="P3592" i="1"/>
  <c r="P3611" i="1"/>
  <c r="P3632" i="1"/>
  <c r="P3653" i="1"/>
  <c r="P3672" i="1"/>
  <c r="P3694" i="1"/>
  <c r="P3714" i="1"/>
  <c r="P3732" i="1"/>
  <c r="P3751" i="1"/>
  <c r="P3768" i="1"/>
  <c r="P3785" i="1"/>
  <c r="P3800" i="1"/>
  <c r="P3816" i="1"/>
  <c r="P3833" i="1"/>
  <c r="P3848" i="1"/>
  <c r="P3864" i="1"/>
  <c r="P3881" i="1"/>
  <c r="P3896" i="1"/>
  <c r="P3911" i="1"/>
  <c r="P3925" i="1"/>
  <c r="P3940" i="1"/>
  <c r="P3954" i="1"/>
  <c r="P3968" i="1"/>
  <c r="P3983" i="1"/>
  <c r="P3997" i="1"/>
  <c r="P4011" i="1"/>
  <c r="P4023" i="1"/>
  <c r="P4035" i="1"/>
  <c r="P4047" i="1"/>
  <c r="P4059" i="1"/>
  <c r="P4071" i="1"/>
  <c r="P4083" i="1"/>
  <c r="P4095" i="1"/>
  <c r="P4107" i="1"/>
  <c r="P537" i="1"/>
  <c r="P1158" i="1"/>
  <c r="P1500" i="1"/>
  <c r="P1750" i="1"/>
  <c r="P1904" i="1"/>
  <c r="P2068" i="1"/>
  <c r="P2197" i="1"/>
  <c r="P2293" i="1"/>
  <c r="P2390" i="1"/>
  <c r="P2463" i="1"/>
  <c r="P2538" i="1"/>
  <c r="P2598" i="1"/>
  <c r="P2659" i="1"/>
  <c r="P2720" i="1"/>
  <c r="P2769" i="1"/>
  <c r="P2823" i="1"/>
  <c r="P2865" i="1"/>
  <c r="P2910" i="1"/>
  <c r="P2949" i="1"/>
  <c r="P2987" i="1"/>
  <c r="P3023" i="1"/>
  <c r="P3054" i="1"/>
  <c r="P3091" i="1"/>
  <c r="P3126" i="1"/>
  <c r="P3163" i="1"/>
  <c r="P3197" i="1"/>
  <c r="P3229" i="1"/>
  <c r="P3261" i="1"/>
  <c r="P3287" i="1"/>
  <c r="P3315" i="1"/>
  <c r="P3341" i="1"/>
  <c r="P3367" i="1"/>
  <c r="P3390" i="1"/>
  <c r="P3415" i="1"/>
  <c r="P3440" i="1"/>
  <c r="P3463" i="1"/>
  <c r="P3489" i="1"/>
  <c r="P3510" i="1"/>
  <c r="P3532" i="1"/>
  <c r="P3551" i="1"/>
  <c r="P3572" i="1"/>
  <c r="P3593" i="1"/>
  <c r="P3612" i="1"/>
  <c r="P3634" i="1"/>
  <c r="P3654" i="1"/>
  <c r="P3676" i="1"/>
  <c r="P3695" i="1"/>
  <c r="P3716" i="1"/>
  <c r="P3736" i="1"/>
  <c r="P3752" i="1"/>
  <c r="P3770" i="1"/>
  <c r="P3786" i="1"/>
  <c r="P3802" i="1"/>
  <c r="P3818" i="1"/>
  <c r="P3834" i="1"/>
  <c r="P3850" i="1"/>
  <c r="P3866" i="1"/>
  <c r="P3882" i="1"/>
  <c r="P3898" i="1"/>
  <c r="P3912" i="1"/>
  <c r="P3926" i="1"/>
  <c r="P3941" i="1"/>
  <c r="P3955" i="1"/>
  <c r="P3970" i="1"/>
  <c r="P3984" i="1"/>
  <c r="P3998" i="1"/>
  <c r="P4012" i="1"/>
  <c r="P4024" i="1"/>
  <c r="P4036" i="1"/>
  <c r="P4048" i="1"/>
  <c r="P4060" i="1"/>
  <c r="P4072" i="1"/>
  <c r="P4084" i="1"/>
  <c r="P4096" i="1"/>
  <c r="P4108" i="1"/>
  <c r="P677" i="1"/>
  <c r="P1180" i="1"/>
  <c r="P1528" i="1"/>
  <c r="P1751" i="1"/>
  <c r="P1924" i="1"/>
  <c r="P2088" i="1"/>
  <c r="P2210" i="1"/>
  <c r="P2311" i="1"/>
  <c r="P2391" i="1"/>
  <c r="P2466" i="1"/>
  <c r="P2540" i="1"/>
  <c r="P2600" i="1"/>
  <c r="P2664" i="1"/>
  <c r="P2722" i="1"/>
  <c r="P2779" i="1"/>
  <c r="P2826" i="1"/>
  <c r="P2869" i="1"/>
  <c r="P2912" i="1"/>
  <c r="P2950" i="1"/>
  <c r="P2989" i="1"/>
  <c r="P3024" i="1"/>
  <c r="P3061" i="1"/>
  <c r="P3095" i="1"/>
  <c r="P3131" i="1"/>
  <c r="P3167" i="1"/>
  <c r="P3198" i="1"/>
  <c r="P3233" i="1"/>
  <c r="P3263" i="1"/>
  <c r="P3291" i="1"/>
  <c r="P3317" i="1"/>
  <c r="P3343" i="1"/>
  <c r="P3368" i="1"/>
  <c r="P3391" i="1"/>
  <c r="P3417" i="1"/>
  <c r="P3441" i="1"/>
  <c r="P3468" i="1"/>
  <c r="P3491" i="1"/>
  <c r="P3512" i="1"/>
  <c r="P3533" i="1"/>
  <c r="P3552" i="1"/>
  <c r="P3574" i="1"/>
  <c r="P3594" i="1"/>
  <c r="P3616" i="1"/>
  <c r="P3635" i="1"/>
  <c r="P3656" i="1"/>
  <c r="P3677" i="1"/>
  <c r="P3696" i="1"/>
  <c r="P3718" i="1"/>
  <c r="P3737" i="1"/>
  <c r="P3754" i="1"/>
  <c r="P3772" i="1"/>
  <c r="P3787" i="1"/>
  <c r="P3803" i="1"/>
  <c r="P3820" i="1"/>
  <c r="P3835" i="1"/>
  <c r="P3851" i="1"/>
  <c r="P3868" i="1"/>
  <c r="P3883" i="1"/>
  <c r="P3899" i="1"/>
  <c r="P3913" i="1"/>
  <c r="P3928" i="1"/>
  <c r="P3942" i="1"/>
  <c r="P3956" i="1"/>
  <c r="P3971" i="1"/>
  <c r="P3985" i="1"/>
  <c r="P4000" i="1"/>
  <c r="P4013" i="1"/>
  <c r="P4025" i="1"/>
  <c r="P4037" i="1"/>
  <c r="P4049" i="1"/>
  <c r="P4061" i="1"/>
  <c r="P4073" i="1"/>
  <c r="P4085" i="1"/>
  <c r="P4097" i="1"/>
  <c r="P4109" i="1"/>
  <c r="P713" i="1"/>
  <c r="P1198" i="1"/>
  <c r="P1557" i="1"/>
  <c r="P1762" i="1"/>
  <c r="P1956" i="1"/>
  <c r="P2092" i="1"/>
  <c r="P2215" i="1"/>
  <c r="P2312" i="1"/>
  <c r="P2399" i="1"/>
  <c r="P2478" i="1"/>
  <c r="P2548" i="1"/>
  <c r="P2612" i="1"/>
  <c r="P2665" i="1"/>
  <c r="P2725" i="1"/>
  <c r="P2780" i="1"/>
  <c r="P2828" i="1"/>
  <c r="P2872" i="1"/>
  <c r="P2914" i="1"/>
  <c r="P2957" i="1"/>
  <c r="P2991" i="1"/>
  <c r="P3027" i="1"/>
  <c r="P3063" i="1"/>
  <c r="P3096" i="1"/>
  <c r="P3133" i="1"/>
  <c r="P3168" i="1"/>
  <c r="P3205" i="1"/>
  <c r="P3234" i="1"/>
  <c r="P3265" i="1"/>
  <c r="P3293" i="1"/>
  <c r="P3318" i="1"/>
  <c r="P3345" i="1"/>
  <c r="P3369" i="1"/>
  <c r="P3396" i="1"/>
  <c r="P3419" i="1"/>
  <c r="P3444" i="1"/>
  <c r="P3469" i="1"/>
  <c r="P3492" i="1"/>
  <c r="P3514" i="1"/>
  <c r="P3534" i="1"/>
  <c r="P3556" i="1"/>
  <c r="P3575" i="1"/>
  <c r="P3596" i="1"/>
  <c r="P3617" i="1"/>
  <c r="P3636" i="1"/>
  <c r="P3658" i="1"/>
  <c r="P3678" i="1"/>
  <c r="P3700" i="1"/>
  <c r="P3719" i="1"/>
  <c r="P3738" i="1"/>
  <c r="P3755" i="1"/>
  <c r="P3773" i="1"/>
  <c r="P3788" i="1"/>
  <c r="P3804" i="1"/>
  <c r="P3821" i="1"/>
  <c r="P3836" i="1"/>
  <c r="P3852" i="1"/>
  <c r="P3869" i="1"/>
  <c r="P3884" i="1"/>
  <c r="P3900" i="1"/>
  <c r="P3914" i="1"/>
  <c r="P3929" i="1"/>
  <c r="P3943" i="1"/>
  <c r="P3958" i="1"/>
  <c r="P3972" i="1"/>
  <c r="P3986" i="1"/>
  <c r="P4001" i="1"/>
  <c r="P4014" i="1"/>
  <c r="P4026" i="1"/>
  <c r="P4038" i="1"/>
  <c r="P4050" i="1"/>
  <c r="P4062" i="1"/>
  <c r="P4074" i="1"/>
  <c r="P4086" i="1"/>
  <c r="P4098" i="1"/>
  <c r="P4110" i="1"/>
  <c r="P716" i="1"/>
  <c r="P1278" i="1"/>
  <c r="P1566" i="1"/>
  <c r="P1780" i="1"/>
  <c r="P1958" i="1"/>
  <c r="P2098" i="1"/>
  <c r="P2227" i="1"/>
  <c r="P2319" i="1"/>
  <c r="P2413" i="1"/>
  <c r="P2479" i="1"/>
  <c r="P2551" i="1"/>
  <c r="P2614" i="1"/>
  <c r="P2672" i="1"/>
  <c r="P2733" i="1"/>
  <c r="P2785" i="1"/>
  <c r="P2836" i="1"/>
  <c r="P2874" i="1"/>
  <c r="P2917" i="1"/>
  <c r="P2958" i="1"/>
  <c r="P2993" i="1"/>
  <c r="P3030" i="1"/>
  <c r="P3065" i="1"/>
  <c r="P3102" i="1"/>
  <c r="P3135" i="1"/>
  <c r="P3171" i="1"/>
  <c r="P3207" i="1"/>
  <c r="P3235" i="1"/>
  <c r="P3267" i="1"/>
  <c r="P3294" i="1"/>
  <c r="P3324" i="1"/>
  <c r="P3347" i="1"/>
  <c r="P3372" i="1"/>
  <c r="P3397" i="1"/>
  <c r="P3420" i="1"/>
  <c r="P3446" i="1"/>
  <c r="P3470" i="1"/>
  <c r="P3496" i="1"/>
  <c r="P3515" i="1"/>
  <c r="P3536" i="1"/>
  <c r="P3557" i="1"/>
  <c r="P3576" i="1"/>
  <c r="P3598" i="1"/>
  <c r="P3618" i="1"/>
  <c r="P3640" i="1"/>
  <c r="P3659" i="1"/>
  <c r="P3680" i="1"/>
  <c r="P3701" i="1"/>
  <c r="P3720" i="1"/>
  <c r="P3739" i="1"/>
  <c r="P3756" i="1"/>
  <c r="P3774" i="1"/>
  <c r="P3790" i="1"/>
  <c r="P3806" i="1"/>
  <c r="P3822" i="1"/>
  <c r="P3838" i="1"/>
  <c r="P3854" i="1"/>
  <c r="P3870" i="1"/>
  <c r="P3886" i="1"/>
  <c r="P3901" i="1"/>
  <c r="P3916" i="1"/>
  <c r="P3930" i="1"/>
  <c r="P3944" i="1"/>
  <c r="P3959" i="1"/>
  <c r="P3973" i="1"/>
  <c r="P3988" i="1"/>
  <c r="P4002" i="1"/>
  <c r="P4015" i="1"/>
  <c r="P4027" i="1"/>
  <c r="P4039" i="1"/>
  <c r="P4051" i="1"/>
  <c r="P4063" i="1"/>
  <c r="P4075" i="1"/>
  <c r="P4087" i="1"/>
  <c r="P4099" i="1"/>
  <c r="P4111" i="1"/>
  <c r="P826" i="1"/>
  <c r="P1286" i="1"/>
  <c r="P1583" i="1"/>
  <c r="P1800" i="1"/>
  <c r="P1964" i="1"/>
  <c r="P2132" i="1"/>
  <c r="P2229" i="1"/>
  <c r="P2326" i="1"/>
  <c r="P2414" i="1"/>
  <c r="P2482" i="1"/>
  <c r="P2557" i="1"/>
  <c r="P2617" i="1"/>
  <c r="P2683" i="1"/>
  <c r="P2734" i="1"/>
  <c r="P2790" i="1"/>
  <c r="P2838" i="1"/>
  <c r="P2878" i="1"/>
  <c r="P2923" i="1"/>
  <c r="P2962" i="1"/>
  <c r="P3000" i="1"/>
  <c r="P3031" i="1"/>
  <c r="P3067" i="1"/>
  <c r="P3103" i="1"/>
  <c r="P3137" i="1"/>
  <c r="P3174" i="1"/>
  <c r="P3209" i="1"/>
  <c r="P3241" i="1"/>
  <c r="P3269" i="1"/>
  <c r="P3297" i="1"/>
  <c r="P3325" i="1"/>
  <c r="P3348" i="1"/>
  <c r="P3374" i="1"/>
  <c r="P3398" i="1"/>
  <c r="P3425" i="1"/>
  <c r="P3447" i="1"/>
  <c r="P3473" i="1"/>
  <c r="P3497" i="1"/>
  <c r="P3516" i="1"/>
  <c r="P3538" i="1"/>
  <c r="P3558" i="1"/>
  <c r="P3580" i="1"/>
  <c r="P3599" i="1"/>
  <c r="P3620" i="1"/>
  <c r="P3641" i="1"/>
  <c r="P3660" i="1"/>
  <c r="P3682" i="1"/>
  <c r="P3702" i="1"/>
  <c r="P3724" i="1"/>
  <c r="P3740" i="1"/>
  <c r="P3760" i="1"/>
  <c r="P3775" i="1"/>
  <c r="P3791" i="1"/>
  <c r="P3808" i="1"/>
  <c r="P3823" i="1"/>
  <c r="P3839" i="1"/>
  <c r="P3856" i="1"/>
  <c r="P3871" i="1"/>
  <c r="P3887" i="1"/>
  <c r="P3902" i="1"/>
  <c r="P3917" i="1"/>
  <c r="P3931" i="1"/>
  <c r="P3946" i="1"/>
  <c r="P3960" i="1"/>
  <c r="P3974" i="1"/>
  <c r="P3989" i="1"/>
  <c r="P4003" i="1"/>
  <c r="P4016" i="1"/>
  <c r="P4028" i="1"/>
  <c r="P4040" i="1"/>
  <c r="P4052" i="1"/>
  <c r="P4064" i="1"/>
  <c r="P4076" i="1"/>
  <c r="P4088" i="1"/>
  <c r="P4100" i="1"/>
  <c r="P4112" i="1"/>
  <c r="P874" i="1"/>
  <c r="P1298" i="1"/>
  <c r="P1625" i="1"/>
  <c r="P1802" i="1"/>
  <c r="P1988" i="1"/>
  <c r="P2134" i="1"/>
  <c r="P2234" i="1"/>
  <c r="P2338" i="1"/>
  <c r="P2415" i="1"/>
  <c r="P2499" i="1"/>
  <c r="P2562" i="1"/>
  <c r="P2623" i="1"/>
  <c r="P2684" i="1"/>
  <c r="P2737" i="1"/>
  <c r="P2794" i="1"/>
  <c r="P2840" i="1"/>
  <c r="P2886" i="1"/>
  <c r="P2924" i="1"/>
  <c r="P2965" i="1"/>
  <c r="P3001" i="1"/>
  <c r="P3035" i="1"/>
  <c r="P3072" i="1"/>
  <c r="P3107" i="1"/>
  <c r="P3144" i="1"/>
  <c r="P3175" i="1"/>
  <c r="P3211" i="1"/>
  <c r="P3243" i="1"/>
  <c r="P3270" i="1"/>
  <c r="P3300" i="1"/>
  <c r="P3326" i="1"/>
  <c r="P3353" i="1"/>
  <c r="P3375" i="1"/>
  <c r="P3401" i="1"/>
  <c r="P3426" i="1"/>
  <c r="P3449" i="1"/>
  <c r="P3475" i="1"/>
  <c r="P3498" i="1"/>
  <c r="P3520" i="1"/>
  <c r="P3539" i="1"/>
  <c r="P3560" i="1"/>
  <c r="P3581" i="1"/>
  <c r="P3600" i="1"/>
  <c r="P3622" i="1"/>
  <c r="P3642" i="1"/>
  <c r="P3664" i="1"/>
  <c r="P3683" i="1"/>
  <c r="P3704" i="1"/>
  <c r="P3725" i="1"/>
  <c r="P3742" i="1"/>
  <c r="P3761" i="1"/>
  <c r="P3776" i="1"/>
  <c r="P3792" i="1"/>
  <c r="P3809" i="1"/>
  <c r="P3824" i="1"/>
  <c r="P3840" i="1"/>
  <c r="P3857" i="1"/>
  <c r="P3872" i="1"/>
  <c r="P3888" i="1"/>
  <c r="P3904" i="1"/>
  <c r="P3918" i="1"/>
  <c r="P3932" i="1"/>
  <c r="P3947" i="1"/>
  <c r="P3961" i="1"/>
  <c r="P3976" i="1"/>
  <c r="P3990" i="1"/>
  <c r="P4004" i="1"/>
  <c r="P4017" i="1"/>
  <c r="P4029" i="1"/>
  <c r="P4041" i="1"/>
  <c r="P4053" i="1"/>
  <c r="P4065" i="1"/>
  <c r="P4077" i="1"/>
  <c r="P4089" i="1"/>
  <c r="P4101" i="1"/>
  <c r="P4113" i="1"/>
  <c r="P922" i="1"/>
  <c r="P1338" i="1"/>
  <c r="P1637" i="1"/>
  <c r="P1814" i="1"/>
  <c r="P2002" i="1"/>
  <c r="P2135" i="1"/>
  <c r="P2257" i="1"/>
  <c r="P2342" i="1"/>
  <c r="P2427" i="1"/>
  <c r="P2500" i="1"/>
  <c r="P2563" i="1"/>
  <c r="P2630" i="1"/>
  <c r="P2686" i="1"/>
  <c r="P2749" i="1"/>
  <c r="P2796" i="1"/>
  <c r="P2844" i="1"/>
  <c r="P2887" i="1"/>
  <c r="P2926" i="1"/>
  <c r="P2969" i="1"/>
  <c r="P3003" i="1"/>
  <c r="P3041" i="1"/>
  <c r="P3073" i="1"/>
  <c r="P3109" i="1"/>
  <c r="P3145" i="1"/>
  <c r="P3179" i="1"/>
  <c r="P3215" i="1"/>
  <c r="P3245" i="1"/>
  <c r="P3276" i="1"/>
  <c r="P3301" i="1"/>
  <c r="P3329" i="1"/>
  <c r="P3354" i="1"/>
  <c r="P3377" i="1"/>
  <c r="P3403" i="1"/>
  <c r="P3427" i="1"/>
  <c r="P3453" i="1"/>
  <c r="P3476" i="1"/>
  <c r="P3500" i="1"/>
  <c r="P3521" i="1"/>
  <c r="P3540" i="1"/>
  <c r="P3562" i="1"/>
  <c r="P3582" i="1"/>
  <c r="P3604" i="1"/>
  <c r="P3623" i="1"/>
  <c r="P3644" i="1"/>
  <c r="P3665" i="1"/>
  <c r="P3684" i="1"/>
  <c r="P3706" i="1"/>
  <c r="P3726" i="1"/>
  <c r="P3743" i="1"/>
  <c r="P3762" i="1"/>
  <c r="P3778" i="1"/>
  <c r="P3794" i="1"/>
  <c r="P3810" i="1"/>
  <c r="P3826" i="1"/>
  <c r="P3842" i="1"/>
  <c r="P3858" i="1"/>
  <c r="P3874" i="1"/>
  <c r="P3890" i="1"/>
  <c r="P3905" i="1"/>
  <c r="P3919" i="1"/>
  <c r="P3934" i="1"/>
  <c r="P3948" i="1"/>
  <c r="P3962" i="1"/>
  <c r="P3977" i="1"/>
  <c r="P3991" i="1"/>
  <c r="P4006" i="1"/>
  <c r="P4018" i="1"/>
  <c r="P4030" i="1"/>
  <c r="P4042" i="1"/>
  <c r="P4054" i="1"/>
  <c r="P4066" i="1"/>
  <c r="P4078" i="1"/>
  <c r="P4090" i="1"/>
  <c r="P4102" i="1"/>
  <c r="P4114" i="1"/>
  <c r="P932" i="1"/>
  <c r="P1362" i="1"/>
  <c r="P1643" i="1"/>
  <c r="P1840" i="1"/>
  <c r="P2006" i="1"/>
  <c r="P2148" i="1"/>
  <c r="P2264" i="1"/>
  <c r="P2346" i="1"/>
  <c r="P2434" i="1"/>
  <c r="P2502" i="1"/>
  <c r="P2576" i="1"/>
  <c r="P2634" i="1"/>
  <c r="P2695" i="1"/>
  <c r="P2750" i="1"/>
  <c r="P2797" i="1"/>
  <c r="P2850" i="1"/>
  <c r="P2888" i="1"/>
  <c r="P2936" i="1"/>
  <c r="P2970" i="1"/>
  <c r="P3006" i="1"/>
  <c r="P3042" i="1"/>
  <c r="P3075" i="1"/>
  <c r="P3113" i="1"/>
  <c r="P3147" i="1"/>
  <c r="P3185" i="1"/>
  <c r="P3216" i="1"/>
  <c r="P3247" i="1"/>
  <c r="P3277" i="1"/>
  <c r="P3302" i="1"/>
  <c r="P3331" i="1"/>
  <c r="P3355" i="1"/>
  <c r="P3381" i="1"/>
  <c r="P3404" i="1"/>
  <c r="P3429" i="1"/>
  <c r="P3455" i="1"/>
  <c r="P3477" i="1"/>
  <c r="P3502" i="1"/>
  <c r="P3522" i="1"/>
  <c r="P3544" i="1"/>
  <c r="P3563" i="1"/>
  <c r="P3584" i="1"/>
  <c r="P3605" i="1"/>
  <c r="P3624" i="1"/>
  <c r="P3646" i="1"/>
  <c r="P3666" i="1"/>
  <c r="P3688" i="1"/>
  <c r="P3707" i="1"/>
  <c r="P3727" i="1"/>
  <c r="P3744" i="1"/>
  <c r="P3763" i="1"/>
  <c r="P3779" i="1"/>
  <c r="P3796" i="1"/>
  <c r="P3811" i="1"/>
  <c r="P3827" i="1"/>
  <c r="P3844" i="1"/>
  <c r="P3859" i="1"/>
  <c r="P3875" i="1"/>
  <c r="P3892" i="1"/>
  <c r="P3906" i="1"/>
  <c r="P3920" i="1"/>
  <c r="P3935" i="1"/>
  <c r="P3949" i="1"/>
  <c r="P3964" i="1"/>
  <c r="P3978" i="1"/>
  <c r="P3992" i="1"/>
  <c r="P4007" i="1"/>
  <c r="P4019" i="1"/>
  <c r="P4031" i="1"/>
  <c r="P4043" i="1"/>
  <c r="P4055" i="1"/>
  <c r="P4067" i="1"/>
  <c r="P4079" i="1"/>
  <c r="P4091" i="1"/>
  <c r="P4103" i="1"/>
  <c r="P4115" i="1"/>
  <c r="P1078" i="1"/>
  <c r="P1686" i="1"/>
  <c r="P1866" i="1"/>
  <c r="P2171" i="1"/>
  <c r="P2439" i="1"/>
  <c r="P2581" i="1"/>
  <c r="P2758" i="1"/>
  <c r="P2898" i="1"/>
  <c r="P2979" i="1"/>
  <c r="P3012" i="1"/>
  <c r="P1054" i="1"/>
  <c r="P1402" i="1"/>
  <c r="P1672" i="1"/>
  <c r="P1862" i="1"/>
  <c r="P2012" i="1"/>
  <c r="P2158" i="1"/>
  <c r="P2265" i="1"/>
  <c r="P2360" i="1"/>
  <c r="P2437" i="1"/>
  <c r="P2511" i="1"/>
  <c r="P2580" i="1"/>
  <c r="P2635" i="1"/>
  <c r="P2700" i="1"/>
  <c r="P2754" i="1"/>
  <c r="P2809" i="1"/>
  <c r="P2851" i="1"/>
  <c r="P2894" i="1"/>
  <c r="P2937" i="1"/>
  <c r="P2971" i="1"/>
  <c r="P3011" i="1"/>
  <c r="P3043" i="1"/>
  <c r="P3083" i="1"/>
  <c r="P3114" i="1"/>
  <c r="P3150" i="1"/>
  <c r="P3186" i="1"/>
  <c r="P3217" i="1"/>
  <c r="P3251" i="1"/>
  <c r="P3278" i="1"/>
  <c r="P3307" i="1"/>
  <c r="P3332" i="1"/>
  <c r="P3357" i="1"/>
  <c r="P3383" i="1"/>
  <c r="P3405" i="1"/>
  <c r="P3432" i="1"/>
  <c r="P3456" i="1"/>
  <c r="P3482" i="1"/>
  <c r="P3503" i="1"/>
  <c r="P3524" i="1"/>
  <c r="P3545" i="1"/>
  <c r="P3564" i="1"/>
  <c r="P3586" i="1"/>
  <c r="P3606" i="1"/>
  <c r="P3628" i="1"/>
  <c r="P3647" i="1"/>
  <c r="P3668" i="1"/>
  <c r="P3689" i="1"/>
  <c r="P3708" i="1"/>
  <c r="P3728" i="1"/>
  <c r="P3748" i="1"/>
  <c r="P3764" i="1"/>
  <c r="P3780" i="1"/>
  <c r="P3797" i="1"/>
  <c r="P3812" i="1"/>
  <c r="P3828" i="1"/>
  <c r="P3845" i="1"/>
  <c r="P3860" i="1"/>
  <c r="P3876" i="1"/>
  <c r="P3893" i="1"/>
  <c r="P3907" i="1"/>
  <c r="P3922" i="1"/>
  <c r="P3936" i="1"/>
  <c r="P3950" i="1"/>
  <c r="P3965" i="1"/>
  <c r="P3979" i="1"/>
  <c r="P3994" i="1"/>
  <c r="P4008" i="1"/>
  <c r="P4020" i="1"/>
  <c r="P4032" i="1"/>
  <c r="P4044" i="1"/>
  <c r="P4056" i="1"/>
  <c r="P4068" i="1"/>
  <c r="P4080" i="1"/>
  <c r="P4092" i="1"/>
  <c r="P4104" i="1"/>
  <c r="P2" i="1"/>
  <c r="P1406" i="1"/>
  <c r="P2040" i="1"/>
  <c r="P2276" i="1"/>
  <c r="P2372" i="1"/>
  <c r="P2515" i="1"/>
  <c r="P2646" i="1"/>
  <c r="P2702" i="1"/>
  <c r="P2814" i="1"/>
  <c r="P2852" i="1"/>
  <c r="P3966" i="1"/>
  <c r="P3252" i="1"/>
  <c r="P4105" i="1"/>
  <c r="P3952" i="1"/>
  <c r="P3766" i="1"/>
  <c r="P3526" i="1"/>
  <c r="P3223" i="1"/>
  <c r="P3782" i="1"/>
  <c r="P4093" i="1"/>
  <c r="P3937" i="1"/>
  <c r="P3749" i="1"/>
  <c r="P3504" i="1"/>
  <c r="P3187" i="1"/>
  <c r="P3608" i="1"/>
  <c r="P3546" i="1"/>
  <c r="P4081" i="1"/>
  <c r="P3923" i="1"/>
  <c r="P3730" i="1"/>
  <c r="P3483" i="1"/>
  <c r="P3155" i="1"/>
  <c r="P4069" i="1"/>
  <c r="P3908" i="1"/>
  <c r="P3712" i="1"/>
  <c r="P3458" i="1"/>
  <c r="P3115" i="1"/>
  <c r="P4057" i="1"/>
  <c r="P3894" i="1"/>
  <c r="P4009" i="1"/>
  <c r="P3690" i="1"/>
  <c r="P3084" i="1"/>
  <c r="P4045" i="1"/>
  <c r="P3878" i="1"/>
  <c r="P3670" i="1"/>
  <c r="P3048" i="1"/>
  <c r="P4033" i="1"/>
  <c r="P3862" i="1"/>
  <c r="P3648" i="1"/>
  <c r="P3384" i="1"/>
  <c r="P293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0D80FC-CDE0-4739-88E9-269796A210F3}" name="Connection" type="104" refreshedVersion="0" background="1">
    <extLst>
      <ext xmlns:x15="http://schemas.microsoft.com/office/spreadsheetml/2010/11/main" uri="{DE250136-89BD-433C-8126-D09CA5730AF9}">
        <x15:connection id="Table"/>
      </ext>
    </extLst>
  </connection>
  <connection id="2" xr16:uid="{122D13AC-ECDD-4680-A928-A83672513BD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853F8ED2-CA2B-4502-84C6-C3439A597A00}" name="WorksheetConnection_StarterBook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StarterBook.xlsxTable1"/>
        </x15:connection>
      </ext>
    </extLst>
  </connection>
</connections>
</file>

<file path=xl/sharedStrings.xml><?xml version="1.0" encoding="utf-8"?>
<sst xmlns="http://schemas.openxmlformats.org/spreadsheetml/2006/main" count="24781" uniqueCount="8371">
  <si>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</si>
  <si>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</si>
  <si>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</si>
  <si>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</si>
  <si>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</si>
  <si>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</si>
  <si>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</si>
  <si>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</si>
  <si>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</si>
  <si>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</si>
  <si>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</si>
  <si>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</si>
  <si>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</si>
  <si>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</si>
  <si>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</si>
  <si>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</si>
  <si>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</si>
  <si>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</si>
  <si>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</si>
  <si>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</si>
  <si>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</si>
  <si>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</si>
  <si>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</si>
  <si>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</si>
  <si>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</si>
  <si>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</si>
  <si>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</si>
  <si>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</si>
  <si>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</si>
  <si>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</si>
  <si>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</si>
  <si>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</si>
  <si>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</si>
  <si>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</si>
  <si>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</si>
  <si>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</si>
  <si>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</si>
  <si>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</si>
  <si>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</si>
  <si>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</si>
  <si>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</si>
  <si>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</si>
  <si>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</si>
  <si>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</si>
  <si>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</si>
  <si>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</si>
  <si>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</si>
  <si>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</si>
  <si>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</si>
  <si>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</si>
  <si>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</si>
  <si>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</si>
  <si>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</si>
  <si>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</si>
  <si>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</si>
  <si>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</si>
  <si>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</si>
  <si>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</si>
  <si>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</si>
  <si>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</si>
  <si>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</si>
  <si>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</si>
  <si>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</si>
  <si>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</si>
  <si>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</si>
  <si>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</si>
  <si>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</si>
  <si>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</si>
  <si>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</si>
  <si>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</si>
  <si>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</si>
  <si>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</si>
  <si>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</si>
  <si>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</si>
  <si>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</si>
  <si>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</si>
  <si>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</si>
  <si>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</si>
  <si>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</si>
  <si>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</si>
  <si>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</si>
  <si>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</si>
  <si>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</si>
  <si>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</si>
  <si>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</si>
  <si>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</si>
  <si>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</si>
  <si>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</si>
  <si>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</si>
  <si>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</si>
  <si>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</si>
  <si>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</si>
  <si>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</si>
  <si>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</si>
  <si>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</si>
  <si>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</si>
  <si>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</si>
  <si>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</si>
  <si>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</si>
  <si>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</si>
  <si>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</si>
  <si>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</si>
  <si>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</si>
  <si>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</si>
  <si>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</si>
  <si>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</si>
  <si>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</si>
  <si>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</si>
  <si>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</si>
  <si>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</si>
  <si>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</si>
  <si>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</si>
  <si>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</si>
  <si>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</si>
  <si>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</si>
  <si>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</si>
  <si>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</si>
  <si>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</si>
  <si>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</si>
  <si>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</si>
  <si>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</si>
  <si>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</si>
  <si>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</si>
  <si>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</si>
  <si>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</si>
  <si>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</si>
  <si>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</si>
  <si>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</si>
  <si>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</si>
  <si>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</si>
  <si>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</si>
  <si>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</si>
  <si>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</si>
  <si>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</si>
  <si>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</si>
  <si>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</si>
  <si>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</si>
  <si>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</si>
  <si>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</si>
  <si>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</si>
  <si>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</si>
  <si>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</si>
  <si>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</si>
  <si>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</si>
  <si>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</si>
  <si>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</si>
  <si>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</si>
  <si>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</si>
  <si>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</si>
  <si>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</si>
  <si>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</si>
  <si>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</si>
  <si>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</si>
  <si>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</si>
  <si>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</si>
  <si>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</si>
  <si>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</si>
  <si>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</si>
  <si>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</si>
  <si>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</si>
  <si>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</si>
  <si>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</si>
  <si>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</si>
  <si>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</si>
  <si>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</si>
  <si>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</si>
  <si>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</si>
  <si>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</si>
  <si>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</si>
  <si>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</si>
  <si>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</si>
  <si>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</si>
  <si>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</si>
  <si>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</si>
  <si>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</si>
  <si>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</si>
  <si>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</si>
  <si>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</si>
  <si>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</si>
  <si>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</si>
  <si>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</si>
  <si>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</si>
  <si>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</si>
  <si>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</si>
  <si>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</si>
  <si>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</si>
  <si>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</si>
  <si>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</si>
  <si>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</si>
  <si>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</si>
  <si>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</si>
  <si>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</si>
  <si>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</si>
  <si>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</si>
  <si>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</si>
  <si>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</si>
  <si>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</si>
  <si>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</si>
  <si>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</si>
  <si>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</si>
  <si>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</si>
  <si>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</si>
  <si>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</si>
  <si>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</si>
  <si>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</si>
  <si>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</si>
  <si>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</si>
  <si>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</si>
  <si>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</si>
  <si>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</si>
  <si>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</si>
  <si>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</si>
  <si>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</si>
  <si>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</si>
  <si>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</si>
  <si>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</si>
  <si>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</si>
  <si>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</si>
  <si>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</si>
  <si>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</si>
  <si>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</si>
  <si>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</si>
  <si>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</si>
  <si>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</si>
  <si>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</si>
  <si>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</si>
  <si>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</si>
  <si>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</si>
  <si>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</si>
  <si>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</si>
  <si>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</si>
  <si>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</si>
  <si>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</si>
  <si>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</si>
  <si>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</si>
  <si>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</si>
  <si>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</si>
  <si>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</si>
  <si>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</si>
  <si>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</si>
  <si>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</si>
  <si>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</si>
  <si>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</si>
  <si>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</si>
  <si>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</si>
  <si>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</si>
  <si>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</si>
  <si>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</si>
  <si>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</si>
  <si>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</si>
  <si>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</si>
  <si>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</si>
  <si>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</si>
  <si>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</si>
  <si>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</si>
  <si>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</si>
  <si>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</si>
  <si>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</si>
  <si>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</si>
  <si>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</si>
  <si>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</si>
  <si>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</si>
  <si>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</si>
  <si>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</si>
  <si>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</si>
  <si>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</si>
  <si>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</si>
  <si>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</si>
  <si>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</si>
  <si>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</si>
  <si>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</si>
  <si>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</si>
  <si>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</si>
  <si>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</si>
  <si>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</si>
  <si>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</si>
  <si>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</si>
  <si>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</si>
  <si>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</si>
  <si>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</si>
  <si>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</si>
  <si>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</si>
  <si>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</si>
  <si>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</si>
  <si>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</si>
  <si>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</si>
  <si>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</si>
  <si>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</si>
  <si>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</si>
  <si>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</si>
  <si>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</si>
  <si>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</si>
  <si>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</si>
  <si>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</si>
  <si>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</si>
  <si>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</si>
  <si>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</si>
  <si>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</si>
  <si>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</si>
  <si>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</si>
  <si>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</si>
  <si>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</si>
  <si>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</si>
  <si>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</si>
  <si>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</si>
  <si>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</si>
  <si>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</si>
  <si>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</si>
  <si>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</si>
  <si>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</si>
  <si>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</si>
  <si>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</si>
  <si>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</si>
  <si>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</si>
  <si>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</si>
  <si>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</si>
  <si>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</si>
  <si>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</si>
  <si>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</si>
  <si>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</si>
  <si>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</si>
  <si>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</si>
  <si>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</si>
  <si>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</si>
  <si>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</si>
  <si>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</si>
  <si>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</si>
  <si>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</si>
  <si>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</si>
  <si>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</si>
  <si>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</si>
  <si>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</si>
  <si>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</si>
  <si>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</si>
  <si>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</si>
  <si>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</si>
  <si>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</si>
  <si>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</si>
  <si>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</si>
  <si>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</si>
  <si>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</si>
  <si>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</si>
  <si>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</si>
  <si>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</si>
  <si>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</si>
  <si>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</si>
  <si>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</si>
  <si>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</si>
  <si>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</si>
  <si>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</si>
  <si>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</si>
  <si>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</si>
  <si>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</si>
  <si>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</si>
  <si>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</si>
  <si>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</si>
  <si>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</si>
  <si>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</si>
  <si>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</si>
  <si>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</si>
  <si>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</si>
  <si>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</si>
  <si>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</si>
  <si>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</si>
  <si>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</si>
  <si>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</si>
  <si>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</si>
  <si>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</si>
  <si>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</si>
  <si>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</si>
  <si>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</si>
  <si>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</si>
  <si>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</si>
  <si>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</si>
  <si>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</si>
  <si>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</si>
  <si>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</si>
  <si>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</si>
  <si>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</si>
  <si>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</si>
  <si>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</si>
  <si>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</si>
  <si>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</si>
  <si>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</si>
  <si>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</si>
  <si>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</si>
  <si>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</si>
  <si>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</si>
  <si>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</si>
  <si>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</si>
  <si>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</si>
  <si>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</si>
  <si>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</si>
  <si>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</si>
  <si>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</si>
  <si>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</si>
  <si>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</si>
  <si>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</si>
  <si>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</si>
  <si>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</si>
  <si>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</si>
  <si>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</si>
  <si>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</si>
  <si>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</si>
  <si>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</si>
  <si>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</si>
  <si>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</si>
  <si>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</si>
  <si>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</si>
  <si>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</si>
  <si>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</si>
  <si>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</si>
  <si>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</si>
  <si>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</si>
  <si>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</si>
  <si>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</si>
  <si>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</si>
  <si>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</si>
  <si>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</si>
  <si>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</si>
  <si>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</si>
  <si>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</si>
  <si>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</si>
  <si>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</si>
  <si>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</si>
  <si>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</si>
  <si>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</si>
  <si>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</si>
  <si>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</si>
  <si>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</si>
  <si>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</si>
  <si>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</si>
  <si>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</si>
  <si>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</si>
  <si>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</si>
  <si>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</si>
  <si>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</si>
  <si>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</si>
  <si>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</si>
  <si>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</si>
  <si>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</si>
  <si>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</si>
  <si>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</si>
  <si>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</si>
  <si>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</si>
  <si>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</si>
  <si>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</si>
  <si>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</si>
  <si>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</si>
  <si>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</si>
  <si>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</si>
  <si>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</si>
  <si>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</si>
  <si>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</si>
  <si>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</si>
  <si>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</si>
  <si>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</si>
  <si>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</si>
  <si>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</si>
  <si>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</si>
  <si>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</si>
  <si>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</si>
  <si>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</si>
  <si>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</si>
  <si>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</si>
  <si>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</si>
  <si>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</si>
  <si>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</si>
  <si>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</si>
  <si>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</si>
  <si>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</si>
  <si>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</si>
  <si>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</si>
  <si>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</si>
  <si>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</si>
  <si>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</si>
  <si>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</si>
  <si>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</si>
  <si>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</si>
  <si>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</si>
  <si>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</si>
  <si>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</si>
  <si>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</si>
  <si>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</si>
  <si>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</si>
  <si>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</si>
  <si>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</si>
  <si>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</si>
  <si>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</si>
  <si>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</si>
  <si>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</si>
  <si>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</si>
  <si>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</si>
  <si>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</si>
  <si>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</si>
  <si>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</si>
  <si>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</si>
  <si>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</si>
  <si>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</si>
  <si>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</si>
  <si>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</si>
  <si>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</si>
  <si>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</si>
  <si>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</si>
  <si>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</si>
  <si>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</si>
  <si>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</si>
  <si>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</si>
  <si>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</si>
  <si>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</si>
  <si>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</si>
  <si>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</si>
  <si>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</si>
  <si>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</si>
  <si>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</si>
  <si>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</si>
  <si>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</si>
  <si>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</si>
  <si>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</si>
  <si>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</si>
  <si>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</si>
  <si>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</si>
  <si>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</si>
  <si>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</si>
  <si>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</si>
  <si>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</si>
  <si>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</si>
  <si>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</si>
  <si>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</si>
  <si>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</si>
  <si>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</si>
  <si>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</si>
  <si>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</si>
  <si>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</si>
  <si>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</si>
  <si>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</si>
  <si>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</si>
  <si>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</si>
  <si>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</si>
  <si>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</si>
  <si>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</si>
  <si>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</si>
  <si>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</si>
  <si>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</si>
  <si>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</si>
  <si>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</si>
  <si>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</si>
  <si>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</si>
  <si>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</si>
  <si>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</si>
  <si>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</si>
  <si>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</si>
  <si>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</si>
  <si>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</si>
  <si>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</si>
  <si>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</si>
  <si>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</si>
  <si>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</si>
  <si>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</si>
  <si>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</si>
  <si>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</si>
  <si>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</si>
  <si>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</si>
  <si>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</si>
  <si>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</si>
  <si>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</si>
  <si>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</si>
  <si>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</si>
  <si>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</si>
  <si>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</si>
  <si>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</si>
  <si>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</si>
  <si>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</si>
  <si>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</si>
  <si>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</si>
  <si>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</si>
  <si>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</si>
  <si>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</si>
  <si>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</si>
  <si>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</si>
  <si>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</si>
  <si>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</si>
  <si>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</si>
  <si>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</si>
  <si>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</si>
  <si>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</si>
  <si>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</si>
  <si>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</si>
  <si>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</si>
  <si>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</si>
  <si>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</si>
  <si>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</si>
  <si>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</si>
  <si>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</si>
  <si>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</si>
  <si>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</si>
  <si>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</si>
  <si>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</si>
  <si>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</si>
  <si>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</si>
  <si>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</si>
  <si>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</si>
  <si>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</si>
  <si>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</si>
  <si>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</si>
  <si>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</si>
  <si>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</si>
  <si>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</si>
  <si>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</si>
  <si>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</si>
  <si>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</si>
  <si>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</si>
  <si>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</si>
  <si>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</si>
  <si>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</si>
  <si>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</si>
  <si>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</si>
  <si>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</si>
  <si>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</si>
  <si>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</si>
  <si>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</si>
  <si>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</si>
  <si>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</si>
  <si>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</si>
  <si>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</si>
  <si>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</si>
  <si>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</si>
  <si>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</si>
  <si>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</si>
  <si>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</si>
  <si>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</si>
  <si>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</si>
  <si>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</si>
  <si>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</si>
  <si>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</si>
  <si>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</si>
  <si>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</si>
  <si>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</si>
  <si>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</si>
  <si>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</si>
  <si>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</si>
  <si>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</si>
  <si>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</si>
  <si>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</si>
  <si>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</si>
  <si>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</si>
  <si>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</si>
  <si>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</si>
  <si>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</si>
  <si>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</si>
  <si>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</si>
  <si>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</si>
  <si>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</si>
  <si>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</si>
  <si>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</si>
  <si>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</si>
  <si>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</si>
  <si>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</si>
  <si>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</si>
  <si>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</si>
  <si>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</si>
  <si>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</si>
  <si>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</si>
  <si>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</si>
  <si>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</si>
  <si>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</si>
  <si>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</si>
  <si>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</si>
  <si>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</si>
  <si>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</si>
  <si>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</si>
  <si>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</si>
  <si>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</si>
  <si>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</si>
  <si>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</si>
  <si>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</si>
  <si>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</si>
  <si>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</si>
  <si>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</si>
  <si>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</si>
  <si>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</si>
  <si>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</si>
  <si>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</si>
  <si>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</si>
  <si>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</si>
  <si>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</si>
  <si>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</si>
  <si>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</si>
  <si>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</si>
  <si>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</si>
  <si>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</si>
  <si>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</si>
  <si>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</si>
  <si>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</si>
  <si>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</si>
  <si>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</si>
  <si>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</si>
  <si>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</si>
  <si>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</si>
  <si>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</si>
  <si>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</si>
  <si>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</si>
  <si>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</si>
  <si>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</si>
  <si>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</si>
  <si>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</si>
  <si>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</si>
  <si>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</si>
  <si>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</si>
  <si>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</si>
  <si>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</si>
  <si>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</si>
  <si>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</si>
  <si>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</si>
  <si>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</si>
  <si>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</si>
  <si>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</si>
  <si>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</si>
  <si>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</si>
  <si>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</si>
  <si>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</si>
  <si>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</si>
  <si>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</si>
  <si>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</si>
  <si>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</si>
  <si>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</si>
  <si>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</si>
  <si>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</si>
  <si>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</si>
  <si>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</si>
  <si>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</si>
  <si>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</si>
  <si>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</si>
  <si>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</si>
  <si>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</si>
  <si>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</si>
  <si>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</si>
  <si>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</si>
  <si>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</si>
  <si>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</si>
  <si>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</si>
  <si>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</si>
  <si>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</si>
  <si>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</si>
  <si>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</si>
  <si>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</si>
  <si>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</si>
  <si>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</si>
  <si>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</si>
  <si>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</si>
  <si>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</si>
  <si>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</si>
  <si>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</si>
  <si>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</si>
  <si>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</si>
  <si>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</si>
  <si>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</si>
  <si>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</si>
  <si>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</si>
  <si>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</si>
  <si>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</si>
  <si>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</si>
  <si>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</si>
  <si>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</si>
  <si>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</si>
  <si>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</si>
  <si>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</si>
  <si>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</si>
  <si>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</si>
  <si>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</si>
  <si>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</si>
  <si>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</si>
  <si>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</si>
  <si>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</si>
  <si>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</si>
  <si>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</si>
  <si>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</si>
  <si>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</si>
  <si>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</si>
  <si>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</si>
  <si>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</si>
  <si>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</si>
  <si>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</si>
  <si>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</si>
  <si>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</si>
  <si>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</si>
  <si>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</si>
  <si>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</si>
  <si>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</si>
  <si>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</si>
  <si>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</si>
  <si>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</si>
  <si>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</si>
  <si>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</si>
  <si>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</si>
  <si>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</si>
  <si>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</si>
  <si>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</si>
  <si>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</si>
  <si>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</si>
  <si>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</si>
  <si>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</si>
  <si>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</si>
  <si>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</si>
  <si>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</si>
  <si>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</si>
  <si>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</si>
  <si>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</si>
  <si>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</si>
  <si>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</si>
  <si>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</si>
  <si>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</si>
  <si>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</si>
  <si>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</si>
  <si>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</si>
  <si>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</si>
  <si>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</si>
  <si>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</si>
  <si>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</si>
  <si>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</si>
  <si>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</si>
  <si>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</si>
  <si>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</si>
  <si>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</si>
  <si>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</si>
  <si>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</si>
  <si>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</si>
  <si>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</si>
  <si>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</si>
  <si>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</si>
  <si>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</si>
  <si>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</si>
  <si>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</si>
  <si>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</si>
  <si>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</si>
  <si>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</si>
  <si>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</si>
  <si>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</si>
  <si>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</si>
  <si>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</si>
  <si>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</si>
  <si>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</si>
  <si>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</si>
  <si>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</si>
  <si>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</si>
  <si>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</si>
  <si>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</si>
  <si>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</si>
  <si>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</si>
  <si>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</si>
  <si>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</si>
  <si>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</si>
  <si>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</si>
  <si>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</si>
  <si>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</si>
  <si>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</si>
  <si>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</si>
  <si>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</si>
  <si>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</si>
  <si>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</si>
  <si>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</si>
  <si>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</si>
  <si>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</si>
  <si>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</si>
  <si>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</si>
  <si>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</si>
  <si>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</si>
  <si>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</si>
  <si>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</si>
  <si>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</si>
  <si>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</si>
  <si>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</si>
  <si>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</si>
  <si>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</si>
  <si>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</si>
  <si>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</si>
  <si>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</si>
  <si>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</si>
  <si>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</si>
  <si>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</si>
  <si>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</si>
  <si>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</si>
  <si>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</si>
  <si>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</si>
  <si>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</si>
  <si>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</si>
  <si>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</si>
  <si>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</si>
  <si>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</si>
  <si>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</si>
  <si>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</si>
  <si>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</si>
  <si>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</si>
  <si>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</si>
  <si>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</si>
  <si>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</si>
  <si>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</si>
  <si>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</si>
  <si>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</si>
  <si>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</si>
  <si>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</si>
  <si>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</si>
  <si>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</si>
  <si>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</si>
  <si>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</si>
  <si>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</si>
  <si>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</si>
  <si>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</si>
  <si>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</si>
  <si>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</si>
  <si>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</si>
  <si>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</si>
  <si>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</si>
  <si>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</si>
  <si>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</si>
  <si>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</si>
  <si>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</si>
  <si>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</si>
  <si>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</si>
  <si>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</si>
  <si>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</si>
  <si>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</si>
  <si>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</si>
  <si>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</si>
  <si>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</si>
  <si>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</si>
  <si>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</si>
  <si>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</si>
  <si>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</si>
  <si>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</si>
  <si>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</si>
  <si>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</si>
  <si>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</si>
  <si>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</si>
  <si>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</si>
  <si>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</si>
  <si>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</si>
  <si>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</si>
  <si>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</si>
  <si>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</si>
  <si>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</si>
  <si>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</si>
  <si>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</si>
  <si>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</si>
  <si>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</si>
  <si>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</si>
  <si>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</si>
  <si>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</si>
  <si>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</si>
  <si>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</si>
  <si>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</si>
  <si>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</si>
  <si>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</si>
  <si>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</si>
  <si>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</si>
  <si>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</si>
  <si>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</si>
  <si>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</si>
  <si>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</si>
  <si>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</si>
  <si>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</si>
  <si>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</si>
  <si>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</si>
  <si>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</si>
  <si>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</si>
  <si>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</si>
  <si>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</si>
  <si>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</si>
  <si>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</si>
  <si>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</si>
  <si>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</si>
  <si>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</si>
  <si>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</si>
  <si>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</si>
  <si>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</si>
  <si>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</si>
  <si>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</si>
  <si>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</si>
  <si>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</si>
  <si>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</si>
  <si>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</si>
  <si>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</si>
  <si>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</si>
  <si>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</si>
  <si>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</si>
  <si>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</si>
  <si>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</si>
  <si>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</si>
  <si>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</si>
  <si>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</si>
  <si>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</si>
  <si>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</si>
  <si>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</si>
  <si>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</si>
  <si>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</si>
  <si>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</si>
  <si>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</si>
  <si>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</si>
  <si>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</si>
  <si>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</si>
  <si>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</si>
  <si>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</si>
  <si>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</si>
  <si>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</si>
  <si>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</si>
  <si>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</si>
  <si>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</si>
  <si>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</si>
  <si>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</si>
  <si>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</si>
  <si>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</si>
  <si>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</si>
  <si>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</si>
  <si>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</si>
  <si>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</si>
  <si>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</si>
  <si>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</si>
  <si>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</si>
  <si>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</si>
  <si>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</si>
  <si>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</si>
  <si>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</si>
  <si>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</si>
  <si>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</si>
  <si>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</si>
  <si>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</si>
  <si>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</si>
  <si>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</si>
  <si>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</si>
  <si>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</si>
  <si>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</si>
  <si>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</si>
  <si>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</si>
  <si>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</si>
  <si>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</si>
  <si>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</si>
  <si>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</si>
  <si>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</si>
  <si>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</si>
  <si>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</si>
  <si>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</si>
  <si>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</si>
  <si>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</si>
  <si>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</si>
  <si>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</si>
  <si>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</si>
  <si>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</si>
  <si>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</si>
  <si>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</si>
  <si>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</si>
  <si>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</si>
  <si>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</si>
  <si>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</si>
  <si>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</si>
  <si>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</si>
  <si>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</si>
  <si>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</si>
  <si>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</si>
  <si>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</si>
  <si>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</si>
  <si>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</si>
  <si>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</si>
  <si>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</si>
  <si>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</si>
  <si>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</si>
  <si>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</si>
  <si>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</si>
  <si>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</si>
  <si>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</si>
  <si>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</si>
  <si>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</si>
  <si>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</si>
  <si>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</si>
  <si>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</si>
  <si>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</si>
  <si>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</si>
  <si>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</si>
  <si>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</si>
  <si>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</si>
  <si>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</si>
  <si>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</si>
  <si>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</si>
  <si>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</si>
  <si>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</si>
  <si>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</si>
  <si>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</si>
  <si>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</si>
  <si>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</si>
  <si>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</si>
  <si>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</si>
  <si>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</si>
  <si>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</si>
  <si>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</si>
  <si>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</si>
  <si>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</si>
  <si>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</si>
  <si>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</si>
  <si>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</si>
  <si>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</si>
  <si>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</si>
  <si>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</si>
  <si>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</si>
  <si>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</si>
  <si>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</si>
  <si>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</si>
  <si>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</si>
  <si>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</si>
  <si>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</si>
  <si>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</si>
  <si>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</si>
  <si>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</si>
  <si>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</si>
  <si>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</si>
  <si>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</si>
  <si>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</si>
  <si>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</si>
  <si>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</si>
  <si>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</si>
  <si>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</si>
  <si>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</si>
  <si>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</si>
  <si>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</si>
  <si>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</si>
  <si>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</si>
  <si>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</si>
  <si>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</si>
  <si>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</si>
  <si>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</si>
  <si>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</si>
  <si>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</si>
  <si>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</si>
  <si>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</si>
  <si>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</si>
  <si>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</si>
  <si>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</si>
  <si>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</si>
  <si>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</si>
  <si>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</si>
  <si>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</si>
  <si>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</si>
  <si>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</si>
  <si>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</si>
  <si>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</si>
  <si>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</si>
  <si>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</si>
  <si>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</si>
  <si>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</si>
  <si>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</si>
  <si>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</si>
  <si>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</si>
  <si>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</si>
  <si>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</si>
  <si>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</si>
  <si>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</si>
  <si>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</si>
  <si>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</si>
  <si>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</si>
  <si>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</si>
  <si>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</si>
  <si>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</si>
  <si>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</si>
  <si>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</si>
  <si>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</si>
  <si>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</si>
  <si>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</si>
  <si>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</si>
  <si>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</si>
  <si>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</si>
  <si>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</si>
  <si>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</si>
  <si>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</si>
  <si>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</si>
  <si>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</si>
  <si>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</si>
  <si>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</si>
  <si>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</si>
  <si>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</si>
  <si>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</si>
  <si>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</si>
  <si>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</si>
  <si>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</si>
  <si>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</si>
  <si>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</si>
  <si>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</si>
  <si>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</si>
  <si>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</si>
  <si>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</si>
  <si>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</si>
  <si>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</si>
  <si>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</si>
  <si>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</si>
  <si>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</si>
  <si>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</si>
  <si>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</si>
  <si>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</si>
  <si>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</si>
  <si>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</si>
  <si>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</si>
  <si>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</si>
  <si>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</si>
  <si>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</si>
  <si>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</si>
  <si>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</si>
  <si>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</si>
  <si>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</si>
  <si>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</si>
  <si>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</si>
  <si>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</si>
  <si>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</si>
  <si>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</si>
  <si>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</si>
  <si>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</si>
  <si>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</si>
  <si>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</si>
  <si>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</si>
  <si>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</si>
  <si>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</si>
  <si>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</si>
  <si>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</si>
  <si>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</si>
  <si>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</si>
  <si>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</si>
  <si>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</si>
  <si>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</si>
  <si>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</si>
  <si>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</si>
  <si>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</si>
  <si>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</si>
  <si>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</si>
  <si>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</si>
  <si>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</si>
  <si>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</si>
  <si>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</si>
  <si>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</si>
  <si>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</si>
  <si>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</si>
  <si>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</si>
  <si>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</si>
  <si>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</si>
  <si>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</si>
  <si>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</si>
  <si>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</si>
  <si>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</si>
  <si>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</si>
  <si>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</si>
  <si>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</si>
  <si>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</si>
  <si>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</si>
  <si>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</si>
  <si>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</si>
  <si>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</si>
  <si>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</si>
  <si>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</si>
  <si>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</si>
  <si>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</si>
  <si>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</si>
  <si>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</si>
  <si>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</si>
  <si>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</si>
  <si>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</si>
  <si>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</si>
  <si>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</si>
  <si>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</si>
  <si>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</si>
  <si>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</si>
  <si>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</si>
  <si>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</si>
  <si>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</si>
  <si>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</si>
  <si>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</si>
  <si>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</si>
  <si>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</si>
  <si>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</si>
  <si>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</si>
  <si>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</si>
  <si>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</si>
  <si>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</si>
  <si>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</si>
  <si>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</si>
  <si>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</si>
  <si>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</si>
  <si>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</si>
  <si>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</si>
  <si>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</si>
  <si>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</si>
  <si>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</si>
  <si>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</si>
  <si>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</si>
  <si>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</si>
  <si>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</si>
  <si>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</si>
  <si>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</si>
  <si>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</si>
  <si>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</si>
  <si>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</si>
  <si>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</si>
  <si>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</si>
  <si>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</si>
  <si>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</si>
  <si>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</si>
  <si>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</si>
  <si>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</si>
  <si>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</si>
  <si>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</si>
  <si>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</si>
  <si>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</si>
  <si>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</si>
  <si>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</si>
  <si>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</si>
  <si>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</si>
  <si>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</si>
  <si>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</si>
  <si>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</si>
  <si>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</si>
  <si>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</si>
  <si>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</si>
  <si>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</si>
  <si>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</si>
  <si>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</si>
  <si>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</si>
  <si>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</si>
  <si>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</si>
  <si>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</si>
  <si>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</si>
  <si>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</si>
  <si>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</si>
  <si>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</si>
  <si>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</si>
  <si>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</si>
  <si>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</si>
  <si>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</si>
  <si>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</si>
  <si>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</si>
  <si>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</si>
  <si>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</si>
  <si>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</si>
  <si>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</si>
  <si>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</si>
  <si>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</si>
  <si>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</si>
  <si>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</si>
  <si>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</si>
  <si>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</si>
  <si>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</si>
  <si>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</si>
  <si>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</si>
  <si>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</si>
  <si>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</si>
  <si>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</si>
  <si>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</si>
  <si>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</si>
  <si>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</si>
  <si>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</si>
  <si>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</si>
  <si>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</si>
  <si>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</si>
  <si>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</si>
  <si>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</si>
  <si>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</si>
  <si>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</si>
  <si>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</si>
  <si>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</si>
  <si>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</si>
  <si>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</si>
  <si>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</si>
  <si>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</si>
  <si>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</si>
  <si>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</si>
  <si>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</si>
  <si>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</si>
  <si>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</si>
  <si>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</si>
  <si>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</si>
  <si>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</si>
  <si>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</si>
  <si>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</si>
  <si>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</si>
  <si>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</si>
  <si>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</si>
  <si>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</si>
  <si>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</si>
  <si>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</si>
  <si>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</si>
  <si>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</si>
  <si>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</si>
  <si>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</si>
  <si>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</si>
  <si>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</si>
  <si>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</si>
  <si>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</si>
  <si>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</si>
  <si>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</si>
  <si>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</si>
  <si>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</si>
  <si>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</si>
  <si>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</si>
  <si>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</si>
  <si>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</si>
  <si>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</si>
  <si>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</si>
  <si>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</si>
  <si>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</si>
  <si>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</si>
  <si>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</si>
  <si>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</si>
  <si>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</si>
  <si>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</si>
  <si>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</si>
  <si>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</si>
  <si>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</si>
  <si>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</si>
  <si>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</si>
  <si>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</si>
  <si>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</si>
  <si>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</si>
  <si>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</si>
  <si>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</si>
  <si>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</si>
  <si>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</si>
  <si>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</si>
  <si>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</si>
  <si>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</si>
  <si>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</si>
  <si>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</si>
  <si>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</si>
  <si>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</si>
  <si>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</si>
  <si>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</si>
  <si>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</si>
  <si>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</si>
  <si>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</si>
  <si>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</si>
  <si>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</si>
  <si>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</si>
  <si>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</si>
  <si>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</si>
  <si>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</si>
  <si>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</si>
  <si>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</si>
  <si>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</si>
  <si>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</si>
  <si>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</si>
  <si>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</si>
  <si>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</si>
  <si>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</si>
  <si>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</si>
  <si>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</si>
  <si>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</si>
  <si>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</si>
  <si>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</si>
  <si>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</si>
  <si>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</si>
  <si>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</si>
  <si>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</si>
  <si>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</si>
  <si>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</si>
  <si>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</si>
  <si>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</si>
  <si>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</si>
  <si>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</si>
  <si>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</si>
  <si>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</si>
  <si>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</si>
  <si>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</si>
  <si>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</si>
  <si>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</si>
  <si>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</si>
  <si>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</si>
  <si>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</si>
  <si>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</si>
  <si>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</si>
  <si>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</si>
  <si>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</si>
  <si>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</si>
  <si>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</si>
  <si>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</si>
  <si>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</si>
  <si>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</si>
  <si>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</si>
  <si>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</si>
  <si>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</si>
  <si>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</si>
  <si>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</si>
  <si>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</si>
  <si>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</si>
  <si>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</si>
  <si>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</si>
  <si>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</si>
  <si>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</si>
  <si>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</si>
  <si>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</si>
  <si>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</si>
  <si>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</si>
  <si>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</si>
  <si>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</si>
  <si>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</si>
  <si>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</si>
  <si>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</si>
  <si>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</si>
  <si>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</si>
  <si>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</si>
  <si>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</si>
  <si>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</si>
  <si>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</si>
  <si>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</si>
  <si>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</si>
  <si>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</si>
  <si>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</si>
  <si>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</si>
  <si>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</si>
  <si>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</si>
  <si>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</si>
  <si>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</si>
  <si>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</si>
  <si>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</si>
  <si>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</si>
  <si>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</si>
  <si>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</si>
  <si>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</si>
  <si>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</si>
  <si>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</si>
  <si>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</si>
  <si>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</si>
  <si>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</si>
  <si>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</si>
  <si>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</si>
  <si>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</si>
  <si>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</si>
  <si>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</si>
  <si>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</si>
  <si>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</si>
  <si>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</si>
  <si>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</si>
  <si>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</si>
  <si>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</si>
  <si>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</si>
  <si>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</si>
  <si>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</si>
  <si>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</si>
  <si>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</si>
  <si>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</si>
  <si>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</si>
  <si>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</si>
  <si>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</si>
  <si>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</si>
  <si>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</si>
  <si>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</si>
  <si>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</si>
  <si>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</si>
  <si>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</si>
  <si>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</si>
  <si>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</si>
  <si>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</si>
  <si>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</si>
  <si>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</si>
  <si>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</si>
  <si>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</si>
  <si>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</si>
  <si>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</si>
  <si>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</si>
  <si>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</si>
  <si>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</si>
  <si>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</si>
  <si>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</si>
  <si>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</si>
  <si>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</si>
  <si>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</si>
  <si>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</si>
  <si>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</si>
  <si>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</si>
  <si>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</si>
  <si>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</si>
  <si>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</si>
  <si>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</si>
  <si>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</si>
  <si>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</si>
  <si>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</si>
  <si>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</si>
  <si>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</si>
  <si>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</si>
  <si>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</si>
  <si>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</si>
  <si>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</si>
  <si>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</si>
  <si>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</si>
  <si>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</si>
  <si>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</si>
  <si>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</si>
  <si>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</si>
  <si>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</si>
  <si>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</si>
  <si>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</si>
  <si>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</si>
  <si>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</si>
  <si>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</si>
  <si>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</si>
  <si>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</si>
  <si>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</si>
  <si>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</si>
  <si>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</si>
  <si>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</si>
  <si>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</si>
  <si>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</si>
  <si>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</si>
  <si>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</si>
  <si>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</si>
  <si>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</si>
  <si>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</si>
  <si>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</si>
  <si>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</si>
  <si>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</si>
  <si>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</si>
  <si>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</si>
  <si>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</si>
  <si>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</si>
  <si>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</si>
  <si>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</si>
  <si>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</si>
  <si>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</si>
  <si>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</si>
  <si>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</si>
  <si>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</si>
  <si>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</si>
  <si>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</si>
  <si>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</si>
  <si>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</si>
  <si>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</si>
  <si>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</si>
  <si>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</si>
  <si>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</si>
  <si>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</si>
  <si>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</si>
  <si>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</si>
  <si>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</si>
  <si>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</si>
  <si>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</si>
  <si>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</si>
  <si>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</si>
  <si>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</si>
  <si>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</si>
  <si>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</si>
  <si>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</si>
  <si>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</si>
  <si>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</si>
  <si>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</si>
  <si>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</si>
  <si>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</si>
  <si>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</si>
  <si>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</si>
  <si>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</si>
  <si>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</si>
  <si>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</si>
  <si>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</si>
  <si>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</si>
  <si>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</si>
  <si>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</si>
  <si>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</si>
  <si>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</si>
  <si>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</si>
  <si>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</si>
  <si>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</si>
  <si>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</si>
  <si>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</si>
  <si>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</si>
  <si>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</si>
  <si>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</si>
  <si>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</si>
  <si>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</si>
  <si>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</si>
  <si>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</si>
  <si>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</si>
  <si>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</si>
  <si>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</si>
  <si>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</si>
  <si>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</si>
  <si>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</si>
  <si>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</si>
  <si>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</si>
  <si>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</si>
  <si>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</si>
  <si>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</si>
  <si>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</si>
  <si>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</si>
  <si>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</si>
  <si>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</si>
  <si>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</si>
  <si>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</si>
  <si>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</si>
  <si>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</si>
  <si>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</si>
  <si>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</si>
  <si>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</si>
  <si>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</si>
  <si>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</si>
  <si>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</si>
  <si>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</si>
  <si>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</si>
  <si>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</si>
  <si>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</si>
  <si>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</si>
  <si>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</si>
  <si>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</si>
  <si>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</si>
  <si>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</si>
  <si>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</si>
  <si>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</si>
  <si>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</si>
  <si>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</si>
  <si>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</si>
  <si>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</si>
  <si>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</si>
  <si>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</si>
  <si>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</si>
  <si>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</si>
  <si>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</si>
  <si>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</si>
  <si>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</si>
  <si>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</si>
  <si>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</si>
  <si>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</si>
  <si>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</si>
  <si>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</si>
  <si>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</si>
  <si>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</si>
  <si>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</si>
  <si>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</si>
  <si>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</si>
  <si>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</si>
  <si>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</si>
  <si>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</si>
  <si>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</si>
  <si>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</si>
  <si>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</si>
  <si>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</si>
  <si>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</si>
  <si>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</si>
  <si>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</si>
  <si>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</si>
  <si>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</si>
  <si>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</si>
  <si>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</si>
  <si>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</si>
  <si>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</si>
  <si>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</si>
  <si>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</si>
  <si>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</si>
  <si>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</si>
  <si>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</si>
  <si>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</si>
  <si>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</si>
  <si>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</si>
  <si>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</si>
  <si>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</si>
  <si>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</si>
  <si>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</si>
  <si>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</si>
  <si>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</si>
  <si>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</si>
  <si>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</si>
  <si>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</si>
  <si>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</si>
  <si>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</si>
  <si>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</si>
  <si>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</si>
  <si>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</si>
  <si>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</si>
  <si>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</si>
  <si>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</si>
  <si>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</si>
  <si>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</si>
  <si>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</si>
  <si>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</si>
  <si>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</si>
  <si>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</si>
  <si>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</si>
  <si>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</si>
  <si>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</si>
  <si>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</si>
  <si>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</si>
  <si>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</si>
  <si>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</si>
  <si>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</si>
  <si>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</si>
  <si>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</si>
  <si>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</si>
  <si>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</si>
  <si>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</si>
  <si>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</si>
  <si>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</si>
  <si>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</si>
  <si>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</si>
  <si>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</si>
  <si>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</si>
  <si>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</si>
  <si>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</si>
  <si>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</si>
  <si>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</si>
  <si>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</si>
  <si>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</si>
  <si>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</si>
  <si>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</si>
  <si>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</si>
  <si>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</si>
  <si>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</si>
  <si>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</si>
  <si>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</si>
  <si>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</si>
  <si>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</si>
  <si>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</si>
  <si>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</si>
  <si>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</si>
  <si>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</si>
  <si>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</si>
  <si>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</si>
  <si>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</si>
  <si>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</si>
  <si>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</si>
  <si>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</si>
  <si>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</si>
  <si>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</si>
  <si>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</si>
  <si>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</si>
  <si>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</si>
  <si>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</si>
  <si>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</si>
  <si>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</si>
  <si>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</si>
  <si>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</si>
  <si>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</si>
  <si>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</si>
  <si>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</si>
  <si>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</si>
  <si>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</si>
  <si>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</si>
  <si>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</si>
  <si>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</si>
  <si>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</si>
  <si>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</si>
  <si>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</si>
  <si>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</si>
  <si>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</si>
  <si>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</si>
  <si>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</si>
  <si>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</si>
  <si>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</si>
  <si>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</si>
  <si>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</si>
  <si>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</si>
  <si>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</si>
  <si>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</si>
  <si>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</si>
  <si>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</si>
  <si>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</si>
  <si>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</si>
  <si>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</si>
  <si>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</si>
  <si>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</si>
  <si>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</si>
  <si>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</si>
  <si>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</si>
  <si>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</si>
  <si>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</si>
  <si>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</si>
  <si>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</si>
  <si>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</si>
  <si>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</si>
  <si>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</si>
  <si>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</si>
  <si>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</si>
  <si>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</si>
  <si>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</si>
  <si>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</si>
  <si>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</si>
  <si>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</si>
  <si>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</si>
  <si>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</si>
  <si>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</si>
  <si>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</si>
  <si>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</si>
  <si>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</si>
  <si>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</si>
  <si>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</si>
  <si>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</si>
  <si>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</si>
  <si>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</si>
  <si>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</si>
  <si>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</si>
  <si>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</si>
  <si>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</si>
  <si>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</si>
  <si>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</si>
  <si>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</si>
  <si>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</si>
  <si>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</si>
  <si>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</si>
  <si>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</si>
  <si>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</si>
  <si>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</si>
  <si>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</si>
  <si>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</si>
  <si>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</si>
  <si>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</si>
  <si>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</si>
  <si>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</si>
  <si>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</si>
  <si>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</si>
  <si>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</si>
  <si>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</si>
  <si>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</si>
  <si>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</si>
  <si>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</si>
  <si>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</si>
  <si>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</si>
  <si>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</si>
  <si>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</si>
  <si>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</si>
  <si>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</si>
  <si>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</si>
  <si>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</si>
  <si>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</si>
  <si>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</si>
  <si>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</si>
  <si>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</si>
  <si>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</si>
  <si>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</si>
  <si>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</si>
  <si>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</si>
  <si>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</si>
  <si>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</si>
  <si>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</si>
  <si>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</si>
  <si>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</si>
  <si>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</si>
  <si>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</si>
  <si>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</si>
  <si>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</si>
  <si>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</si>
  <si>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</si>
  <si>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</si>
  <si>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</si>
  <si>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</si>
  <si>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</si>
  <si>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</si>
  <si>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</si>
  <si>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</si>
  <si>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</si>
  <si>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</si>
  <si>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</si>
  <si>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</si>
  <si>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</si>
  <si>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</si>
  <si>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</si>
  <si>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</si>
  <si>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</si>
  <si>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</si>
  <si>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</si>
  <si>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</si>
  <si>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</si>
  <si>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</si>
  <si>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</si>
  <si>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</si>
  <si>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</si>
  <si>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</si>
  <si>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</si>
  <si>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</si>
  <si>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</si>
  <si>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</si>
  <si>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</si>
  <si>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</si>
  <si>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</si>
  <si>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</si>
  <si>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</si>
  <si>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</si>
  <si>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</si>
  <si>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</si>
  <si>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</si>
  <si>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</si>
  <si>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</si>
  <si>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</si>
  <si>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</si>
  <si>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</si>
  <si>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</si>
  <si>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</si>
  <si>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</si>
  <si>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</si>
  <si>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</si>
  <si>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</si>
  <si>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</si>
  <si>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</si>
  <si>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</si>
  <si>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</si>
  <si>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</si>
  <si>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</si>
  <si>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</si>
  <si>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</si>
  <si>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</si>
  <si>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</si>
  <si>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</si>
  <si>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</si>
  <si>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</si>
  <si>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</si>
  <si>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</si>
  <si>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</si>
  <si>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</si>
  <si>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</si>
  <si>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</si>
  <si>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</si>
  <si>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</si>
  <si>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</si>
  <si>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</si>
  <si>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</si>
  <si>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</si>
  <si>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</si>
  <si>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</si>
  <si>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</si>
  <si>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</si>
  <si>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</si>
  <si>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</si>
  <si>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</si>
  <si>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</si>
  <si>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</si>
  <si>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</si>
  <si>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</si>
  <si>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</si>
  <si>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</si>
  <si>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</si>
  <si>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</si>
  <si>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</si>
  <si>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</si>
  <si>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</si>
  <si>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</si>
  <si>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</si>
  <si>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</si>
  <si>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</si>
  <si>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</si>
  <si>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</si>
  <si>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</si>
  <si>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</si>
  <si>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</si>
  <si>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</si>
  <si>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</si>
  <si>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</si>
  <si>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</si>
  <si>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</si>
  <si>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</si>
  <si>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</si>
  <si>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</si>
  <si>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</si>
  <si>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</si>
  <si>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</si>
  <si>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</si>
  <si>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</si>
  <si>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</si>
  <si>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</si>
  <si>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</si>
  <si>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</si>
  <si>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</si>
  <si>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</si>
  <si>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</si>
  <si>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</si>
  <si>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</si>
  <si>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</si>
  <si>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</si>
  <si>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</si>
  <si>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</si>
  <si>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</si>
  <si>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</si>
  <si>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</si>
  <si>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</si>
  <si>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</si>
  <si>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</si>
  <si>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</si>
  <si>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</si>
  <si>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</si>
  <si>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</si>
  <si>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</si>
  <si>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</si>
  <si>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</si>
  <si>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</si>
  <si>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</si>
  <si>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</si>
  <si>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</si>
  <si>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</si>
  <si>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</si>
  <si>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</si>
  <si>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</si>
  <si>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</si>
  <si>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</si>
  <si>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</si>
  <si>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</si>
  <si>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</si>
  <si>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</si>
  <si>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</si>
  <si>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</si>
  <si>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</si>
  <si>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</si>
  <si>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</si>
  <si>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</si>
  <si>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</si>
  <si>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</si>
  <si>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</si>
  <si>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</si>
  <si>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</si>
  <si>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</si>
  <si>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</si>
  <si>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</si>
  <si>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</si>
  <si>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</si>
  <si>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</si>
  <si>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</si>
  <si>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</si>
  <si>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</si>
  <si>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</si>
  <si>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</si>
  <si>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</si>
  <si>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</si>
  <si>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</si>
  <si>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</si>
  <si>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</si>
  <si>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</si>
  <si>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</si>
  <si>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</si>
  <si>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</si>
  <si>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</si>
  <si>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</si>
  <si>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</si>
  <si>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</si>
  <si>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</si>
  <si>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</si>
  <si>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</si>
  <si>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</si>
  <si>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</si>
  <si>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</si>
  <si>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</si>
  <si>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</si>
  <si>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</si>
  <si>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</si>
  <si>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</si>
  <si>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</si>
  <si>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</si>
  <si>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</si>
  <si>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</si>
  <si>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</si>
  <si>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</si>
  <si>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</si>
  <si>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</si>
  <si>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</si>
  <si>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</si>
  <si>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</si>
  <si>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</si>
  <si>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</si>
  <si>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</si>
  <si>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</si>
  <si>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</si>
  <si>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</si>
  <si>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</si>
  <si>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</si>
  <si>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</si>
  <si>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</si>
  <si>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</si>
  <si>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</si>
  <si>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</si>
  <si>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</si>
  <si>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</si>
  <si>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</si>
  <si>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</si>
  <si>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</si>
  <si>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</si>
  <si>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</si>
  <si>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</si>
  <si>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</si>
  <si>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</si>
  <si>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</si>
  <si>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</si>
  <si>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</si>
  <si>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</si>
  <si>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</si>
  <si>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</si>
  <si>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</si>
  <si>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</si>
  <si>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</si>
  <si>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</si>
  <si>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</si>
  <si>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</si>
  <si>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</si>
  <si>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</si>
  <si>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</si>
  <si>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</si>
  <si>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</si>
  <si>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</si>
  <si>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</si>
  <si>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</si>
  <si>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</si>
  <si>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</si>
  <si>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</si>
  <si>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</si>
  <si>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</si>
  <si>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</si>
  <si>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</si>
  <si>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</si>
  <si>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</si>
  <si>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</si>
  <si>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</si>
  <si>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</si>
  <si>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</si>
  <si>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</si>
  <si>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</si>
  <si>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</si>
  <si>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</si>
  <si>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</si>
  <si>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</si>
  <si>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</si>
  <si>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</si>
  <si>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</si>
  <si>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</si>
  <si>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</si>
  <si>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</si>
  <si>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</si>
  <si>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</si>
  <si>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</si>
  <si>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</si>
  <si>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</si>
  <si>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</si>
  <si>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</si>
  <si>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</si>
  <si>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</si>
  <si>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</si>
  <si>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</si>
  <si>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</si>
  <si>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</si>
  <si>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</si>
  <si>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</si>
  <si>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</si>
  <si>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</si>
  <si>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</si>
  <si>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</si>
  <si>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</si>
  <si>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</si>
  <si>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</si>
  <si>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</si>
  <si>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</si>
  <si>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</si>
  <si>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</si>
  <si>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</si>
  <si>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</si>
  <si>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</si>
  <si>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</si>
  <si>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</si>
  <si>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</si>
  <si>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</si>
  <si>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</si>
  <si>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</si>
  <si>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</si>
  <si>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</si>
  <si>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</si>
  <si>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</si>
  <si>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</si>
  <si>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</si>
  <si>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</si>
  <si>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</si>
  <si>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</si>
  <si>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</si>
  <si>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</si>
  <si>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</si>
  <si>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</si>
  <si>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</si>
  <si>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</si>
  <si>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</si>
  <si>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</si>
  <si>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</si>
  <si>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</si>
  <si>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</si>
  <si>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</si>
  <si>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</si>
  <si>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</si>
  <si>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</si>
  <si>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</si>
  <si>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</si>
  <si>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</si>
  <si>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</si>
  <si>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</si>
  <si>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</si>
  <si>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</si>
  <si>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</si>
  <si>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</si>
  <si>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</si>
  <si>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</si>
  <si>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</si>
  <si>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</si>
  <si>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</si>
  <si>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</si>
  <si>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</si>
  <si>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</si>
  <si>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</si>
  <si>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</si>
  <si>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</si>
  <si>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</si>
  <si>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</si>
  <si>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</si>
  <si>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</si>
  <si>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</si>
  <si>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</si>
  <si>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</si>
  <si>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</si>
  <si>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</si>
  <si>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</si>
  <si>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</si>
  <si>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</si>
  <si>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</si>
  <si>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</si>
  <si>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</si>
  <si>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</si>
  <si>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</si>
  <si>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</si>
  <si>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</si>
  <si>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</si>
  <si>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</si>
  <si>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</si>
  <si>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</si>
  <si>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</si>
  <si>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</si>
  <si>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</si>
  <si>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</si>
  <si>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</si>
  <si>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</si>
  <si>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</si>
  <si>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</si>
  <si>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</si>
  <si>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</si>
  <si>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</si>
  <si>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</si>
  <si>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</si>
  <si>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</si>
  <si>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</si>
  <si>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</si>
  <si>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</si>
  <si>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</si>
  <si>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</si>
  <si>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</si>
  <si>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</si>
  <si>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</si>
  <si>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</si>
  <si>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</si>
  <si>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</si>
  <si>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</si>
  <si>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</si>
  <si>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</si>
  <si>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</si>
  <si>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</si>
  <si>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</si>
  <si>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</si>
  <si>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</si>
  <si>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</si>
  <si>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</si>
  <si>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</si>
  <si>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</si>
  <si>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</si>
  <si>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</si>
  <si>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</si>
  <si>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</si>
  <si>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</si>
  <si>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</si>
  <si>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</si>
  <si>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</si>
  <si>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</si>
  <si>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</si>
  <si>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</si>
  <si>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</si>
  <si>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</si>
  <si>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</si>
  <si>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</si>
  <si>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</si>
  <si>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</si>
  <si>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</si>
  <si>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</si>
  <si>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</si>
  <si>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</si>
  <si>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</si>
  <si>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</si>
  <si>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</si>
  <si>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</si>
  <si>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</si>
  <si>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</si>
  <si>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</si>
  <si>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</si>
  <si>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</si>
  <si>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</si>
  <si>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</si>
  <si>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</si>
  <si>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</si>
  <si>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</si>
  <si>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</si>
  <si>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</si>
  <si>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</si>
  <si>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</si>
  <si>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</si>
  <si>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</si>
  <si>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</si>
  <si>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</si>
  <si>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</si>
  <si>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</si>
  <si>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</si>
  <si>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</si>
  <si>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</si>
  <si>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</si>
  <si>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</si>
  <si>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</si>
  <si>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</si>
  <si>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</si>
  <si>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</si>
  <si>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</si>
  <si>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</si>
  <si>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</si>
  <si>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</si>
  <si>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</si>
  <si>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</si>
  <si>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</si>
  <si>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</si>
  <si>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</si>
  <si>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</si>
  <si>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</si>
  <si>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</si>
  <si>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</si>
  <si>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</si>
  <si>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</si>
  <si>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</si>
  <si>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</si>
  <si>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</si>
  <si>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</si>
  <si>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</si>
  <si>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</si>
  <si>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</si>
  <si>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</si>
  <si>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</si>
  <si>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</si>
  <si>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</si>
  <si>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</si>
  <si>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</si>
  <si>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</si>
  <si>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</si>
  <si>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</si>
  <si>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</si>
  <si>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</si>
  <si>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</si>
  <si>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</si>
  <si>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</si>
  <si>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</si>
  <si>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</si>
  <si>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</si>
  <si>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</si>
  <si>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</si>
  <si>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</si>
  <si>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</si>
  <si>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</si>
  <si>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</si>
  <si>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</si>
  <si>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</si>
  <si>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</si>
  <si>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</si>
  <si>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</si>
  <si>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</si>
  <si>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</si>
  <si>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</si>
  <si>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</si>
  <si>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</si>
  <si>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</si>
  <si>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</si>
  <si>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</si>
  <si>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</si>
  <si>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</si>
  <si>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</si>
  <si>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</si>
  <si>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</si>
  <si>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</si>
  <si>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</si>
  <si>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</si>
  <si>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</si>
  <si>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</si>
  <si>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</si>
  <si>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</si>
  <si>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</si>
  <si>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</si>
  <si>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</si>
  <si>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</si>
  <si>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</si>
  <si>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</si>
  <si>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</si>
  <si>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</si>
  <si>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</si>
  <si>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</si>
  <si>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</si>
  <si>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</si>
  <si>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</si>
  <si>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</si>
  <si>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</si>
  <si>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</si>
  <si>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</si>
  <si>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</si>
  <si>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</si>
  <si>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</si>
  <si>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</si>
  <si>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</si>
  <si>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</si>
  <si>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</si>
  <si>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</si>
  <si>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</si>
  <si>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</si>
  <si>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</si>
  <si>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</si>
  <si>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</si>
  <si>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</si>
  <si>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</si>
  <si>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</si>
  <si>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</si>
  <si>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</si>
  <si>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</si>
  <si>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</si>
  <si>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</si>
  <si>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</si>
  <si>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</si>
  <si>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</si>
  <si>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</si>
  <si>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</si>
  <si>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</si>
  <si>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</si>
  <si>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</si>
  <si>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</si>
  <si>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</si>
  <si>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</si>
  <si>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</si>
  <si>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</si>
  <si>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</si>
  <si>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</si>
  <si>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</si>
  <si>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</si>
  <si>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</si>
  <si>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</si>
  <si>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</si>
  <si>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</si>
  <si>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</si>
  <si>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</si>
  <si>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</si>
  <si>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</si>
  <si>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</si>
  <si>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</si>
  <si>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</si>
  <si>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</si>
  <si>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</si>
  <si>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</si>
  <si>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</si>
  <si>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</si>
  <si>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</si>
  <si>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</si>
  <si>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</si>
  <si>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</si>
  <si>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</si>
  <si>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</si>
  <si>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</si>
  <si>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</si>
  <si>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</si>
  <si>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</si>
  <si>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</si>
  <si>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</si>
  <si>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</si>
  <si>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</si>
  <si>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</si>
  <si>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</si>
  <si>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</si>
  <si>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</si>
  <si>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</si>
  <si>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</si>
  <si>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</si>
  <si>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</si>
  <si>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</si>
  <si>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</si>
  <si>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</si>
  <si>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</si>
  <si>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</si>
  <si>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</si>
  <si>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</si>
  <si>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</si>
  <si>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</si>
  <si>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</si>
  <si>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</si>
  <si>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</si>
  <si>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</si>
  <si>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</si>
  <si>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</si>
  <si>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</si>
  <si>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</si>
  <si>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</si>
  <si>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</si>
  <si>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</si>
  <si>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</si>
  <si>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</si>
  <si>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</si>
  <si>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</si>
  <si>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</si>
  <si>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</si>
  <si>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</si>
  <si>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</si>
  <si>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</si>
  <si>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</si>
  <si>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</si>
  <si>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</si>
  <si>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</si>
  <si>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</si>
  <si>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</si>
  <si>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</si>
  <si>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</si>
  <si>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</si>
  <si>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</si>
  <si>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</si>
  <si>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</si>
  <si>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</si>
  <si>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</si>
  <si>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</si>
  <si>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</si>
  <si>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</si>
  <si>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</si>
  <si>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</si>
  <si>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</si>
  <si>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</si>
  <si>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</si>
  <si>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</si>
  <si>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</si>
  <si>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</si>
  <si>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</si>
  <si>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</si>
  <si>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</si>
  <si>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</si>
  <si>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</si>
  <si>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</si>
  <si>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</si>
  <si>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</si>
  <si>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</si>
  <si>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</si>
  <si>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</si>
  <si>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</si>
  <si>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</si>
  <si>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</si>
  <si>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</si>
  <si>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</si>
  <si>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</si>
  <si>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</si>
  <si>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</si>
  <si>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</si>
  <si>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</si>
  <si>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</si>
  <si>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</si>
  <si>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</si>
  <si>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</si>
  <si>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</si>
  <si>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</si>
  <si>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</si>
  <si>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</si>
  <si>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</si>
  <si>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</si>
  <si>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</si>
  <si>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</si>
  <si>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</si>
  <si>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</si>
  <si>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</si>
  <si>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</si>
  <si>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</si>
  <si>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</si>
  <si>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</si>
  <si>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</si>
  <si>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</si>
  <si>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</si>
  <si>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</si>
  <si>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</si>
  <si>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</si>
  <si>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</si>
  <si>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</si>
  <si>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</si>
  <si>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</si>
  <si>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</si>
  <si>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</si>
  <si>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</si>
  <si>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</si>
  <si>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</si>
  <si>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</si>
  <si>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</si>
  <si>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</si>
  <si>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</si>
  <si>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</si>
  <si>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</si>
  <si>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</si>
  <si>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</si>
  <si>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</si>
  <si>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</si>
  <si>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</si>
  <si>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</si>
  <si>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</si>
  <si>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</si>
  <si>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</si>
  <si>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</si>
  <si>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</si>
  <si>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</si>
  <si>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</si>
  <si>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</si>
  <si>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</si>
  <si>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</si>
  <si>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</si>
  <si>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</si>
  <si>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</si>
  <si>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</si>
  <si>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</si>
  <si>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</si>
  <si>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</si>
  <si>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</si>
  <si>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</si>
  <si>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</si>
  <si>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</si>
  <si>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</si>
  <si>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</si>
  <si>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</si>
  <si>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</si>
  <si>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</si>
  <si>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</si>
  <si>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</si>
  <si>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</si>
  <si>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</si>
  <si>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</si>
  <si>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</si>
  <si>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</si>
  <si>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</si>
  <si>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</si>
  <si>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</si>
  <si>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</si>
  <si>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</si>
  <si>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</si>
  <si>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</si>
  <si>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</si>
  <si>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</si>
  <si>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</si>
  <si>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</si>
  <si>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</si>
  <si>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</si>
  <si>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</si>
  <si>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</si>
  <si>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</si>
  <si>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</si>
  <si>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</si>
  <si>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</si>
  <si>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</si>
  <si>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</si>
  <si>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</si>
  <si>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</si>
  <si>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</si>
  <si>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</si>
  <si>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</si>
  <si>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</si>
  <si>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</si>
  <si>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</si>
  <si>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</si>
  <si>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</si>
  <si>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</si>
  <si>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</si>
  <si>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</si>
  <si>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</si>
  <si>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</si>
  <si>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</si>
  <si>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</si>
  <si>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</si>
  <si>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</si>
  <si>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</si>
  <si>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</si>
  <si>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</si>
  <si>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</si>
  <si>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</si>
  <si>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</si>
  <si>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</si>
  <si>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</si>
  <si>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</si>
  <si>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</si>
  <si>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</si>
  <si>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</si>
  <si>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</si>
  <si>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</si>
  <si>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</si>
  <si>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</si>
  <si>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</si>
  <si>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</si>
  <si>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</si>
  <si>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</si>
  <si>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</si>
  <si>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</si>
  <si>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</si>
  <si>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</si>
  <si>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</si>
  <si>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</si>
  <si>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</si>
  <si>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</si>
  <si>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</si>
  <si>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</si>
  <si>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</si>
  <si>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</si>
  <si>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</si>
  <si>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</si>
  <si>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</si>
  <si>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</si>
  <si>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</si>
  <si>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</si>
  <si>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</si>
  <si>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</si>
  <si>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</si>
  <si>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</si>
  <si>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</si>
  <si>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</si>
  <si>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</si>
  <si>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</si>
  <si>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</si>
  <si>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</si>
  <si>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</si>
  <si>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</si>
  <si>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</si>
  <si>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</si>
  <si>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</si>
  <si>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</si>
  <si>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</si>
  <si>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</si>
  <si>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</si>
  <si>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</si>
  <si>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</si>
  <si>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</si>
  <si>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</si>
  <si>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</si>
  <si>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</si>
  <si>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</si>
  <si>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</si>
  <si>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</si>
  <si>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</si>
  <si>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</si>
  <si>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</si>
  <si>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</si>
  <si>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</si>
  <si>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</si>
  <si>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</si>
  <si>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</si>
  <si>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</si>
  <si>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</si>
  <si>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</si>
  <si>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</si>
  <si>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</si>
  <si>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</si>
  <si>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</si>
  <si>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</si>
  <si>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</si>
  <si>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</si>
  <si>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</si>
  <si>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</si>
  <si>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</si>
  <si>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</si>
  <si>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</si>
  <si>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</si>
  <si>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</si>
  <si>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</si>
  <si>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</si>
  <si>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</si>
  <si>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</si>
  <si>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</si>
  <si>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</si>
  <si>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</si>
  <si>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</si>
  <si>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</si>
  <si>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</si>
  <si>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</si>
  <si>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</si>
  <si>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</si>
  <si>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</si>
  <si>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</si>
  <si>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</si>
  <si>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</si>
  <si>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</si>
  <si>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</si>
  <si>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</si>
  <si>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</si>
  <si>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</si>
  <si>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</si>
  <si>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</si>
  <si>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</si>
  <si>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</si>
  <si>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</si>
  <si>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</si>
  <si>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</si>
  <si>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</si>
  <si>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</si>
  <si>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</si>
  <si>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</si>
  <si>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</si>
  <si>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</si>
  <si>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</si>
  <si>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</si>
  <si>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</si>
  <si>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</si>
  <si>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</si>
  <si>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</si>
  <si>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</si>
  <si>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</si>
  <si>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</si>
  <si>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</si>
  <si>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</si>
  <si>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</si>
  <si>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</si>
  <si>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</si>
  <si>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</si>
  <si>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</si>
  <si>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</si>
  <si>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</si>
  <si>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</si>
  <si>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</si>
  <si>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</si>
  <si>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</si>
  <si>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</si>
  <si>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</si>
  <si>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</si>
  <si>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</si>
  <si>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</si>
  <si>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</si>
  <si>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</si>
  <si>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</si>
  <si>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</si>
  <si>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</si>
  <si>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</si>
  <si>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</si>
  <si>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</si>
  <si>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</si>
  <si>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</si>
  <si>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</si>
  <si>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</si>
  <si>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</si>
  <si>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</si>
  <si>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</si>
  <si>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</si>
  <si>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</si>
  <si>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</si>
  <si>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</si>
  <si>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</si>
  <si>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</si>
  <si>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</si>
  <si>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</si>
  <si>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</si>
  <si>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</si>
  <si>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</si>
  <si>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</si>
  <si>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</si>
  <si>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</si>
  <si>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</si>
  <si>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</si>
  <si>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</si>
  <si>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</si>
  <si>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</si>
  <si>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</si>
  <si>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</si>
  <si>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</si>
  <si>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</si>
  <si>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</si>
  <si>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</si>
  <si>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</si>
  <si>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</si>
  <si>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</si>
  <si>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</si>
  <si>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</si>
  <si>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</si>
  <si>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</si>
  <si>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</si>
  <si>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</si>
  <si>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</si>
  <si>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</si>
  <si>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</si>
  <si>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</si>
  <si>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</si>
  <si>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</si>
  <si>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</si>
  <si>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</si>
  <si>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</si>
  <si>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</si>
  <si>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</si>
  <si>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</si>
  <si>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</si>
  <si>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</si>
  <si>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</si>
  <si>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</si>
  <si>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</si>
  <si>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</si>
  <si>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</si>
  <si>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</si>
  <si>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</si>
  <si>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</si>
  <si>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</si>
  <si>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</si>
  <si>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</si>
  <si>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</si>
  <si>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</si>
  <si>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</si>
  <si>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</si>
  <si>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</si>
  <si>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</si>
  <si>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</si>
  <si>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</si>
  <si>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</si>
  <si>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</si>
  <si>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</si>
  <si>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</si>
  <si>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</si>
  <si>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</si>
  <si>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</si>
  <si>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</si>
  <si>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</si>
  <si>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</si>
  <si>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</si>
  <si>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</si>
  <si>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</si>
  <si>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</si>
  <si>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</si>
  <si>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</si>
  <si>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</si>
  <si>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</si>
  <si>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</si>
  <si>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</si>
  <si>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</si>
  <si>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</si>
  <si>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</si>
  <si>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</si>
  <si>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</si>
  <si>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</si>
  <si>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</si>
  <si>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</si>
  <si>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</si>
  <si>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</si>
  <si>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</si>
  <si>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</si>
  <si>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</si>
  <si>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</si>
  <si>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</si>
  <si>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</si>
  <si>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</si>
  <si>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</si>
  <si>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</si>
  <si>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</si>
  <si>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</si>
  <si>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</si>
  <si>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</si>
  <si>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</si>
  <si>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</si>
  <si>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</si>
  <si>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</si>
  <si>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</si>
  <si>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</si>
  <si>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</si>
  <si>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</si>
  <si>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</si>
  <si>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</si>
  <si>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</si>
  <si>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</si>
  <si>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</si>
  <si>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</si>
  <si>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</si>
  <si>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</si>
  <si>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</si>
  <si>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</si>
  <si>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</si>
  <si>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</si>
  <si>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</si>
  <si>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</si>
  <si>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</si>
  <si>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</si>
  <si>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</si>
  <si>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</si>
  <si>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</si>
  <si>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</si>
  <si>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</si>
  <si>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</si>
  <si>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</si>
  <si>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</si>
  <si>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</si>
  <si>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</si>
  <si>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</si>
  <si>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</si>
  <si>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</si>
  <si>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</si>
  <si>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</si>
  <si>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</si>
  <si>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</si>
  <si>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</si>
  <si>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</si>
  <si>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</si>
  <si>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</si>
  <si>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</si>
  <si>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</si>
  <si>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</si>
  <si>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</si>
  <si>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</si>
  <si>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</si>
  <si>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</si>
  <si>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</si>
  <si>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</si>
  <si>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</si>
  <si>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</si>
  <si>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</si>
  <si>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</si>
  <si>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</si>
  <si>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</si>
  <si>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</si>
  <si>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</si>
  <si>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</si>
  <si>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</si>
  <si>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</si>
  <si>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</si>
  <si>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</si>
  <si>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</si>
  <si>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</si>
  <si>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</si>
  <si>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</si>
  <si>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</si>
  <si>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</si>
  <si>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</si>
  <si>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</si>
  <si>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</si>
  <si>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</si>
  <si>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</si>
  <si>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</si>
  <si>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</si>
  <si>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</si>
  <si>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</si>
  <si>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</si>
  <si>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</si>
  <si>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</si>
  <si>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</si>
  <si>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</si>
  <si>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</si>
  <si>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</si>
  <si>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</si>
  <si>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</si>
  <si>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</si>
  <si>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</si>
  <si>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</si>
  <si>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</si>
  <si>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</si>
  <si>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</si>
  <si>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</si>
  <si>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</si>
  <si>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</si>
  <si>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</si>
  <si>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</si>
  <si>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</si>
  <si>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</si>
  <si>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</si>
  <si>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</si>
  <si>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</si>
  <si>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</si>
  <si>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</si>
  <si>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</si>
  <si>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</si>
  <si>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</si>
  <si>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</si>
  <si>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</si>
  <si>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</si>
  <si>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</si>
  <si>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</si>
  <si>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</si>
  <si>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</si>
  <si>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</si>
  <si>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</si>
  <si>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</si>
  <si>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</si>
  <si>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</si>
  <si>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</si>
  <si>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</si>
  <si>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</si>
  <si>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</si>
  <si>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</si>
  <si>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</si>
  <si>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</si>
  <si>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</si>
  <si>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</si>
  <si>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</si>
  <si>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</si>
  <si>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</si>
  <si>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</si>
  <si>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</si>
  <si>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</si>
  <si>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</si>
  <si>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</si>
  <si>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</si>
  <si>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</si>
  <si>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</si>
  <si>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</si>
  <si>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</si>
  <si>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</si>
  <si>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</si>
  <si>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</si>
  <si>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</si>
  <si>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</si>
  <si>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</si>
  <si>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</si>
  <si>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</si>
  <si>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</si>
  <si>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</si>
  <si>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</si>
  <si>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</si>
  <si>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</si>
  <si>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</si>
  <si>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</si>
  <si>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</si>
  <si>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</si>
  <si>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</si>
  <si>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</si>
  <si>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</si>
  <si>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</si>
  <si>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</si>
  <si>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</si>
  <si>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</si>
  <si>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</si>
  <si>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</si>
  <si>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</si>
  <si>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</si>
  <si>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</si>
  <si>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</si>
  <si>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</si>
  <si>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</si>
  <si>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</si>
  <si>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</si>
  <si>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</si>
  <si>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</si>
  <si>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</si>
  <si>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</si>
  <si>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</si>
  <si>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</si>
  <si>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</si>
  <si>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</si>
  <si>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</si>
  <si>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</si>
  <si>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</si>
  <si>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</si>
  <si>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</si>
  <si>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</si>
  <si>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</si>
  <si>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</si>
  <si>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</si>
  <si>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</si>
  <si>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</si>
  <si>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</si>
  <si>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</si>
  <si>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</si>
  <si>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</si>
  <si>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</si>
  <si>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</si>
  <si>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</si>
  <si>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</si>
  <si>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</si>
  <si>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</si>
  <si>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</si>
  <si>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</si>
  <si>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</si>
  <si>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</si>
  <si>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</si>
  <si>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</si>
  <si>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</si>
  <si>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</si>
  <si>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</si>
  <si>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</si>
  <si>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</si>
  <si>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</si>
  <si>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</si>
  <si>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</si>
  <si>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</si>
  <si>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</si>
  <si>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</si>
  <si>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</si>
  <si>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</si>
  <si>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</si>
  <si>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</si>
  <si>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</si>
  <si>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</si>
  <si>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</si>
  <si>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</si>
  <si>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</si>
  <si>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</si>
  <si>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</si>
  <si>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</si>
  <si>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</si>
  <si>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</si>
  <si>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</si>
  <si>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</si>
  <si>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</si>
  <si>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</si>
  <si>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</si>
  <si>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</si>
  <si>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</si>
  <si>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</si>
  <si>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</si>
  <si>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</si>
  <si>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</si>
  <si>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</si>
  <si>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</si>
  <si>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</si>
  <si>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</si>
  <si>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</si>
  <si>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</si>
  <si>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</si>
  <si>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</si>
  <si>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</si>
  <si>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</si>
  <si>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</si>
  <si>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</si>
  <si>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</si>
  <si>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</si>
  <si>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</si>
  <si>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</si>
  <si>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</si>
  <si>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</si>
  <si>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</si>
  <si>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</si>
  <si>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</si>
  <si>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</si>
  <si>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</si>
  <si>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</si>
  <si>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</si>
  <si>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</si>
  <si>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</si>
  <si>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</si>
  <si>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</si>
  <si>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</si>
  <si>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</si>
  <si>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</si>
  <si>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</si>
  <si>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</si>
  <si>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</si>
  <si>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</si>
  <si>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</si>
  <si>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</si>
  <si>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</si>
  <si>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</si>
  <si>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</si>
  <si>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</si>
  <si>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</si>
  <si>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</si>
  <si>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</si>
  <si>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</si>
  <si>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</si>
  <si>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</si>
  <si>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</si>
  <si>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</si>
  <si>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</si>
  <si>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</si>
  <si>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</si>
  <si>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</si>
  <si>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</si>
  <si>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</si>
  <si>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</si>
  <si>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</si>
  <si>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</si>
  <si>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</si>
  <si>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</si>
  <si>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</si>
  <si>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</si>
  <si>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</si>
  <si>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</si>
  <si>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</si>
  <si>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</si>
  <si>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</si>
  <si>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</si>
  <si>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</si>
  <si>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</si>
  <si>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</si>
  <si>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</si>
  <si>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</si>
  <si>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</si>
  <si>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</si>
  <si>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</si>
  <si>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</si>
  <si>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</si>
  <si>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</si>
  <si>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</si>
  <si>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</si>
  <si>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</si>
  <si>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</si>
  <si>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</si>
  <si>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</si>
  <si>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</si>
  <si>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</si>
  <si>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</si>
  <si>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</si>
  <si>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</si>
  <si>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</si>
  <si>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</si>
  <si>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</si>
  <si>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</si>
  <si>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</si>
  <si>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</si>
  <si>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</si>
  <si>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</si>
  <si>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</si>
  <si>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</si>
  <si>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</si>
  <si>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</si>
  <si>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</si>
  <si>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</si>
  <si>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</si>
  <si>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</si>
  <si>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</si>
  <si>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</si>
  <si>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</si>
  <si>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</si>
  <si>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</si>
  <si>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</si>
  <si>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</si>
  <si>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</si>
  <si>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</si>
  <si>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</si>
  <si>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</si>
  <si>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</si>
  <si>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</si>
  <si>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</si>
  <si>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</si>
  <si>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</si>
  <si>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</si>
  <si>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</si>
  <si>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</si>
  <si>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</si>
  <si>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</si>
  <si>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</si>
  <si>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</si>
  <si>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</si>
  <si>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</si>
  <si>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</si>
  <si>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</si>
  <si>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</si>
  <si>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</si>
  <si>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</si>
  <si>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</si>
  <si>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</si>
  <si>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</si>
  <si>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</si>
  <si>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</si>
  <si>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</si>
  <si>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</si>
  <si>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</si>
  <si>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</si>
  <si>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</si>
  <si>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</si>
  <si>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</si>
  <si>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</si>
  <si>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</si>
  <si>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</si>
  <si>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</si>
  <si>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</si>
  <si>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</si>
  <si>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</si>
  <si>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</si>
  <si>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</si>
  <si>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</si>
  <si>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</si>
  <si>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</si>
  <si>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</si>
  <si>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</si>
  <si>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</si>
  <si>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</si>
  <si>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</si>
  <si>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</si>
  <si>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</si>
  <si>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</si>
  <si>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</si>
  <si>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</si>
  <si>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</si>
  <si>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</si>
  <si>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</si>
  <si>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</si>
  <si>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</si>
  <si>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</si>
  <si>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</si>
  <si>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</si>
  <si>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</si>
  <si>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</si>
  <si>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</si>
  <si>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</si>
  <si>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</si>
  <si>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</si>
  <si>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</si>
  <si>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</si>
  <si>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</si>
  <si>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</si>
  <si>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</si>
  <si>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</si>
  <si>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</si>
  <si>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</si>
  <si>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</si>
  <si>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</si>
  <si>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</si>
  <si>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</si>
  <si>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</si>
  <si>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</si>
  <si>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</si>
  <si>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</si>
  <si>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</si>
  <si>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</si>
  <si>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</si>
  <si>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</si>
  <si>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</si>
  <si>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</si>
  <si>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</si>
  <si>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</si>
  <si>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</si>
  <si>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</si>
  <si>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</si>
  <si>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</si>
  <si>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</si>
  <si>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</si>
  <si>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</si>
  <si>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</si>
  <si>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</si>
  <si>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</si>
  <si>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</si>
  <si>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</si>
  <si>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</si>
  <si>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</si>
  <si>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</si>
  <si>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</si>
  <si>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</si>
  <si>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</si>
  <si>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</si>
  <si>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</si>
  <si>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</si>
  <si>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</si>
  <si>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</si>
  <si>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</si>
  <si>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</si>
  <si>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</si>
  <si>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</si>
  <si>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</si>
  <si>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</si>
  <si>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</si>
  <si>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</si>
  <si>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</si>
  <si>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</si>
  <si>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</si>
  <si>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</si>
  <si>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</si>
  <si>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</si>
  <si>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</si>
  <si>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</si>
  <si>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</si>
  <si>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</si>
  <si>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</si>
  <si>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</si>
  <si>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</si>
  <si>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</si>
  <si>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</si>
  <si>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</si>
  <si>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</si>
  <si>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</si>
  <si>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</si>
  <si>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</si>
  <si>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</si>
  <si>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</si>
  <si>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</si>
  <si>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</si>
  <si>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</si>
  <si>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</si>
  <si>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</si>
  <si>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</si>
  <si>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</si>
  <si>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</si>
  <si>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</si>
  <si>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</si>
  <si>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</si>
  <si>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</si>
  <si>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</si>
  <si>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</si>
  <si>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</si>
  <si>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</si>
  <si>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</si>
  <si>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</si>
  <si>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</si>
  <si>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</si>
  <si>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</si>
  <si>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</si>
  <si>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</si>
  <si>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</si>
  <si>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</si>
  <si>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</si>
  <si>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</si>
  <si>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</si>
  <si>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</si>
  <si>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</si>
  <si>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</si>
  <si>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</si>
  <si>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</si>
  <si>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</si>
  <si>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</si>
  <si>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</si>
  <si>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</si>
  <si>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</si>
  <si>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</si>
  <si>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</si>
  <si>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</si>
  <si>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</si>
  <si>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</si>
  <si>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</si>
  <si>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</si>
  <si>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</si>
  <si>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</si>
  <si>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</si>
  <si>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</si>
  <si>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</si>
  <si>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</si>
  <si>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</si>
  <si>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</si>
  <si>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</si>
  <si>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</si>
  <si>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</si>
  <si>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</si>
  <si>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</si>
  <si>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</si>
  <si>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</si>
  <si>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</si>
  <si>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</si>
  <si>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</si>
  <si>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</si>
  <si>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</si>
  <si>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</si>
  <si>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</si>
  <si>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</si>
  <si>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</si>
  <si>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</si>
  <si>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</si>
  <si>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</si>
  <si>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</si>
  <si>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</si>
  <si>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</si>
  <si>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</si>
  <si>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</si>
  <si>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</si>
  <si>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</si>
  <si>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</si>
  <si>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</si>
  <si>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</si>
  <si>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</si>
  <si>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</si>
  <si>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</si>
  <si>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</si>
  <si>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</si>
  <si>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</si>
  <si>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</si>
  <si>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</si>
  <si>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</si>
  <si>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</si>
  <si>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</si>
  <si>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</si>
  <si>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</si>
  <si>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</si>
  <si>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</si>
  <si>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</si>
  <si>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</si>
  <si>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</si>
  <si>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</si>
  <si>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</si>
  <si>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</si>
  <si>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</si>
  <si>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</si>
  <si>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</si>
  <si>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</si>
  <si>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</si>
  <si>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</si>
  <si>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</si>
  <si>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</si>
  <si>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</si>
  <si>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</si>
  <si>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</si>
  <si>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</si>
  <si>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</si>
  <si>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</si>
  <si>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</si>
  <si>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</si>
  <si>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</si>
  <si>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</si>
  <si>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</si>
  <si>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</si>
  <si>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</si>
  <si>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</si>
  <si>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</si>
  <si>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</si>
  <si>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</si>
  <si>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</si>
  <si>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</si>
  <si>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</si>
  <si>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</si>
  <si>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</si>
  <si>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</si>
  <si>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</si>
  <si>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</si>
  <si>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</si>
  <si>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</si>
  <si>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</si>
  <si>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</si>
  <si>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</si>
  <si>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</si>
  <si>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</si>
  <si>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</si>
  <si>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</si>
  <si>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</si>
  <si>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</si>
  <si>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</si>
  <si>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</si>
  <si>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</si>
  <si>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</si>
  <si>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</si>
  <si>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</si>
  <si>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</si>
  <si>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</si>
  <si>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</si>
  <si>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</si>
  <si>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</si>
  <si>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</si>
  <si>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</si>
  <si>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</si>
  <si>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</si>
  <si>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</si>
  <si>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</si>
  <si>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</si>
  <si>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</si>
  <si>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</si>
  <si>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</si>
  <si>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</si>
  <si>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</si>
  <si>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</si>
  <si>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</si>
  <si>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</si>
  <si>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</si>
  <si>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</si>
  <si>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</si>
  <si>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</si>
  <si>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</si>
  <si>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</si>
  <si>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</si>
  <si>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</si>
  <si>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</si>
  <si>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</si>
  <si>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</si>
  <si>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</si>
  <si>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</si>
  <si>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</si>
  <si>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</si>
  <si>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</si>
  <si>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</si>
  <si>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</si>
  <si>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</si>
  <si>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</si>
  <si>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</si>
  <si>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</si>
  <si>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</si>
  <si>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</si>
  <si>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</si>
  <si>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</si>
  <si>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</si>
  <si>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</si>
  <si>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</si>
  <si>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</si>
  <si>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</si>
  <si>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</si>
  <si>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</si>
  <si>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</si>
  <si>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</si>
  <si>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</si>
  <si>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</si>
  <si>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</si>
  <si>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</si>
  <si>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</si>
  <si>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</si>
  <si>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</si>
  <si>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</si>
  <si>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</si>
  <si>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</si>
  <si>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</si>
  <si>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</si>
  <si>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</si>
  <si>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</si>
  <si>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</si>
  <si>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</si>
  <si>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</si>
  <si>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</si>
  <si>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</si>
  <si>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</si>
  <si>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</si>
  <si>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</si>
  <si>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</si>
  <si>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</si>
  <si>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</si>
  <si>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</si>
  <si>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</si>
  <si>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</si>
  <si>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</si>
  <si>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</si>
  <si>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</si>
  <si>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</si>
  <si>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</si>
  <si>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</si>
  <si>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</si>
  <si>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</si>
  <si>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</si>
  <si>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</si>
  <si>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</si>
  <si>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</si>
  <si>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</si>
  <si>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</si>
  <si>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</si>
  <si>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</si>
  <si>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</si>
  <si>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</si>
  <si>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</si>
  <si>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</si>
  <si>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</si>
  <si>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</si>
  <si>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</si>
  <si>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</si>
  <si>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</si>
  <si>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</si>
  <si>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</si>
  <si>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</si>
  <si>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</si>
  <si>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</si>
  <si>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</si>
  <si>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</si>
  <si>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</si>
  <si>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</si>
  <si>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</si>
  <si>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</si>
  <si>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</si>
  <si>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</si>
  <si>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</si>
  <si>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</si>
  <si>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</si>
  <si>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</si>
  <si>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</si>
  <si>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</si>
  <si>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</si>
  <si>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</si>
  <si>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</si>
  <si>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</si>
  <si>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</si>
  <si>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</si>
  <si>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</si>
  <si>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</si>
  <si>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</si>
  <si>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</si>
  <si>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</si>
  <si>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</si>
  <si>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</si>
  <si>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</si>
  <si>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</si>
  <si>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</si>
  <si>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</si>
  <si>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</si>
  <si>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</si>
  <si>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</si>
  <si>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</si>
  <si>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</si>
  <si>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</si>
  <si>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</si>
  <si>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</si>
  <si>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</si>
  <si>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</si>
  <si>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</si>
  <si>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</si>
  <si>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</si>
  <si>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</si>
  <si>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</si>
  <si>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</si>
  <si>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</si>
  <si>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</si>
  <si>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</si>
  <si>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</si>
  <si>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</si>
  <si>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</si>
  <si>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</si>
  <si>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</si>
  <si>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</si>
  <si>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</si>
  <si>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</si>
  <si>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</si>
  <si>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</si>
  <si>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</si>
  <si>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</si>
  <si>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</si>
  <si>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</si>
  <si>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</si>
  <si>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</si>
  <si>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</si>
  <si>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</si>
  <si>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</si>
  <si>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</si>
  <si>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</si>
  <si>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</si>
  <si>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</si>
  <si>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</si>
  <si>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</si>
  <si>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</si>
  <si>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</si>
  <si>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</si>
  <si>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</si>
  <si>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</si>
  <si>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</si>
  <si>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</si>
  <si>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</si>
  <si>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</si>
  <si>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</si>
  <si>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</si>
  <si>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</si>
  <si>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</si>
  <si>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</si>
  <si>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</si>
  <si>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</si>
  <si>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</si>
  <si>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</si>
  <si>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</si>
  <si>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</si>
  <si>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</si>
  <si>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</si>
  <si>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</si>
  <si>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</si>
  <si>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</si>
  <si>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</si>
  <si>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</si>
  <si>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</si>
  <si>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</si>
  <si>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</si>
  <si>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</si>
  <si>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</si>
  <si>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</si>
  <si>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</si>
  <si>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</si>
  <si>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</si>
  <si>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</si>
  <si>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</si>
  <si>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</si>
  <si>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</si>
  <si>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</si>
  <si>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</si>
  <si>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</si>
  <si>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</si>
  <si>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</si>
  <si>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</si>
  <si>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</si>
  <si>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</si>
  <si>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</si>
  <si>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</si>
  <si>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</si>
  <si>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</si>
  <si>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</si>
  <si>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</si>
  <si>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</si>
  <si>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</si>
  <si>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</si>
  <si>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</si>
  <si>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</si>
  <si>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</si>
  <si>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</si>
  <si>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</si>
  <si>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</si>
  <si>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</si>
  <si>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</si>
  <si>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</si>
  <si>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</si>
  <si>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</si>
  <si>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</si>
  <si>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</si>
  <si>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</si>
  <si>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</si>
  <si>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</si>
  <si>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</si>
  <si>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</si>
  <si>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</si>
  <si>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</si>
  <si>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</si>
  <si>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</si>
  <si>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</si>
  <si>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</si>
  <si>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</si>
  <si>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</si>
  <si>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</si>
  <si>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</si>
  <si>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</si>
  <si>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</si>
  <si>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</si>
  <si>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</si>
  <si>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</si>
  <si>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</si>
  <si>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</si>
  <si>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</si>
  <si>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</si>
  <si>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</si>
  <si>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</si>
  <si>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</si>
  <si>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</si>
  <si>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</si>
  <si>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</si>
  <si>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</si>
  <si>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</si>
  <si>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</si>
  <si>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</si>
  <si>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</si>
  <si>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</si>
  <si>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</si>
  <si>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</si>
  <si>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</si>
  <si>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</si>
  <si>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</si>
  <si>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</si>
  <si>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</si>
  <si>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</si>
  <si>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</si>
  <si>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</si>
  <si>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</si>
  <si>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</si>
  <si>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</si>
  <si>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</si>
  <si>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</si>
  <si>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</si>
  <si>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</si>
  <si>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</si>
  <si>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</si>
  <si>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</si>
  <si>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</si>
  <si>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</si>
  <si>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</si>
  <si>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</si>
  <si>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</si>
  <si>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</si>
  <si>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</si>
  <si>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</si>
  <si>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</si>
  <si>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</si>
  <si>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</si>
  <si>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</si>
  <si>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</si>
  <si>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</si>
  <si>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</si>
  <si>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</si>
  <si>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</si>
  <si>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</si>
  <si>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</si>
  <si>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</si>
  <si>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</si>
  <si>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</si>
  <si>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</si>
  <si>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</si>
  <si>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</si>
  <si>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</si>
  <si>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</si>
  <si>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</si>
  <si>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</si>
  <si>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</si>
  <si>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</si>
  <si>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</si>
  <si>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</si>
  <si>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</si>
  <si>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</si>
  <si>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</si>
  <si>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</si>
  <si>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</si>
  <si>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</si>
  <si>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</si>
  <si>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</si>
  <si>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</si>
  <si>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</si>
  <si>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</si>
  <si>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</si>
  <si>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</si>
  <si>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</si>
  <si>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</si>
  <si>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</si>
  <si>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</si>
  <si>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</si>
  <si>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</si>
  <si>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</si>
  <si>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</si>
  <si>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</si>
  <si>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</si>
  <si>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</si>
  <si>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</si>
  <si>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</si>
  <si>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</si>
  <si>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</si>
  <si>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</si>
  <si>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</si>
  <si>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</si>
  <si>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</si>
  <si>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</si>
  <si>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</si>
  <si>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</si>
  <si>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</si>
  <si>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</si>
  <si>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</si>
  <si>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</si>
  <si>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</si>
  <si>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</si>
  <si>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</si>
  <si>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</si>
  <si>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</si>
  <si>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</si>
  <si>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</si>
  <si>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</si>
  <si>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</si>
  <si>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</si>
  <si>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</si>
  <si>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</si>
  <si>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</si>
  <si>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</si>
  <si>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</si>
  <si>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</si>
  <si>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</si>
  <si>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</si>
  <si>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</si>
  <si>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</si>
  <si>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</si>
  <si>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</si>
  <si>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</si>
  <si>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</si>
  <si>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</si>
  <si>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</si>
  <si>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</si>
  <si>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</si>
  <si>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</si>
  <si>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</si>
  <si>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</si>
  <si>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</si>
  <si>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</si>
  <si>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</si>
  <si>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</si>
  <si>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</si>
  <si>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</si>
  <si>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</si>
  <si>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</si>
  <si>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</si>
  <si>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</si>
  <si>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</si>
  <si>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</si>
  <si>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</si>
  <si>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</si>
  <si>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</si>
  <si>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</si>
  <si>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</si>
  <si>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</si>
  <si>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</si>
  <si>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</si>
  <si>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</si>
  <si>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</si>
  <si>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</si>
  <si>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</si>
  <si>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</si>
  <si>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</si>
  <si>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</si>
  <si>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</si>
  <si>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</si>
  <si>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</si>
  <si>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</si>
  <si>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</si>
  <si>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</si>
  <si>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</si>
  <si>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</si>
  <si>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</si>
  <si>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</si>
  <si>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</si>
  <si>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</si>
  <si>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</si>
  <si>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</si>
  <si>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</si>
  <si>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</si>
  <si>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</si>
  <si>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</si>
  <si>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</si>
  <si>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</si>
  <si>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</si>
  <si>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</si>
  <si>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</si>
  <si>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</si>
  <si>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</si>
  <si>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</si>
  <si>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</si>
  <si>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</si>
  <si>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</si>
  <si>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</si>
  <si>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</si>
  <si>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</si>
  <si>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</si>
  <si>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</si>
  <si>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</si>
  <si>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</si>
  <si>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</si>
  <si>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</si>
  <si>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</si>
  <si>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</si>
  <si>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</si>
  <si>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</si>
  <si>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</si>
  <si>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</si>
  <si>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</si>
  <si>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</si>
  <si>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</si>
  <si>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</si>
  <si>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</si>
  <si>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</si>
  <si>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</si>
  <si>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</si>
  <si>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</si>
  <si>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</si>
  <si>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</si>
  <si>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</si>
  <si>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</si>
  <si>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</si>
  <si>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</si>
  <si>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</si>
  <si>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</si>
  <si>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</si>
  <si>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</si>
  <si>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</si>
  <si>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</si>
  <si>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</si>
  <si>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</si>
  <si>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</si>
  <si>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</si>
  <si>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</si>
  <si>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</si>
  <si>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</si>
  <si>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</si>
  <si>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</si>
  <si>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</si>
  <si>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</si>
  <si>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</si>
  <si>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</si>
  <si>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</si>
  <si>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</si>
  <si>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</si>
  <si>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</si>
  <si>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</si>
  <si>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</si>
  <si>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</si>
  <si>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</si>
  <si>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</si>
  <si>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</si>
  <si>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</si>
  <si>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</si>
  <si>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</si>
  <si>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</si>
  <si>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</si>
  <si>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</si>
  <si>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</si>
  <si>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</si>
  <si>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</si>
  <si>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</si>
  <si>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</si>
  <si>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</si>
  <si>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</si>
  <si>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</si>
  <si>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</si>
  <si>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</si>
  <si>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</si>
  <si>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</si>
  <si>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</si>
  <si>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</si>
  <si>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</si>
  <si>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</si>
  <si>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</si>
  <si>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</si>
  <si>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</si>
  <si>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</si>
  <si>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</si>
  <si>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</si>
  <si>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</si>
  <si>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</si>
  <si>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</si>
  <si>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</si>
  <si>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</si>
  <si>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</si>
  <si>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</si>
  <si>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</si>
  <si>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</si>
  <si>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</si>
  <si>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</si>
  <si>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</si>
  <si>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</si>
  <si>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</si>
  <si>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</si>
  <si>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</si>
  <si>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</si>
  <si>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</si>
  <si>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</si>
  <si>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</si>
  <si>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</si>
  <si>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</si>
  <si>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</si>
  <si>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</si>
  <si>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</si>
  <si>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</si>
  <si>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</si>
  <si>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</si>
  <si>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</si>
  <si>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</si>
  <si>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</si>
  <si>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</si>
  <si>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</si>
  <si>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</si>
  <si>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</si>
  <si>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</si>
  <si>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</si>
  <si>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</si>
  <si>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</si>
  <si>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</si>
  <si>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</si>
  <si>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</si>
  <si>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</si>
  <si>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</si>
  <si>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</si>
  <si>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</si>
  <si>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</si>
  <si>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</si>
  <si>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</si>
  <si>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</si>
  <si>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</si>
  <si>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</si>
  <si>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</si>
  <si>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</si>
  <si>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</si>
  <si>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</si>
  <si>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</si>
  <si>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</si>
  <si>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</si>
  <si>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</si>
  <si>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</si>
  <si>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</si>
  <si>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</si>
  <si>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</si>
  <si>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</si>
  <si>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</si>
  <si>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</si>
  <si>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</si>
  <si>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</si>
  <si>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</si>
  <si>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</si>
  <si>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</si>
  <si>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</si>
  <si>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</si>
  <si>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</si>
  <si>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</si>
  <si>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</si>
  <si>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</si>
  <si>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</si>
  <si>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</si>
  <si>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</si>
  <si>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</si>
  <si>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</si>
  <si>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</si>
  <si>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</si>
  <si>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</si>
  <si>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</si>
  <si>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</si>
  <si>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</si>
  <si>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</si>
  <si>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</si>
  <si>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</si>
  <si>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</si>
  <si>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</si>
  <si>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</si>
  <si>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</si>
  <si>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</si>
  <si>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</si>
  <si>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</si>
  <si>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</si>
  <si>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</si>
  <si>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</si>
  <si>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</si>
  <si>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</si>
  <si>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</si>
  <si>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</si>
  <si>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</si>
  <si>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</si>
  <si>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</si>
  <si>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</si>
  <si>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</si>
  <si>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</si>
  <si>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</si>
  <si>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</si>
  <si>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</si>
  <si>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</si>
  <si>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</si>
  <si>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</si>
  <si>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</si>
  <si>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</si>
  <si>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</si>
  <si>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</si>
  <si>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</si>
  <si>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</si>
  <si>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</si>
  <si>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</si>
  <si>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</si>
  <si>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</si>
  <si>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</si>
  <si>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</si>
  <si>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</si>
  <si>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</si>
  <si>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</si>
  <si>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</si>
  <si>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</si>
  <si>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</si>
  <si>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</si>
  <si>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</si>
  <si>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</si>
  <si>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</si>
  <si>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</si>
  <si>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</si>
  <si>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</si>
  <si>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</si>
  <si>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</si>
  <si>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</si>
  <si>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</si>
  <si>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</si>
  <si>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</si>
  <si>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</si>
  <si>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</si>
  <si>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</si>
  <si>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</si>
  <si>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</si>
  <si>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</si>
  <si>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</si>
  <si>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</si>
  <si>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</si>
  <si>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</si>
  <si>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</si>
  <si>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</si>
  <si>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</si>
  <si>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</si>
  <si>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</si>
  <si>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</si>
  <si>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</si>
  <si>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</si>
  <si>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</si>
  <si>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</si>
  <si>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</si>
  <si>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</si>
  <si>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</si>
  <si>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</si>
  <si>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</si>
  <si>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</si>
  <si>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</si>
  <si>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</si>
  <si>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</si>
  <si>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</si>
  <si>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</si>
  <si>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</si>
  <si>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</si>
  <si>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</si>
  <si>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</si>
  <si>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</si>
  <si>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</si>
  <si>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</si>
  <si>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</si>
  <si>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</si>
  <si>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</si>
  <si>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</si>
  <si>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</si>
  <si>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</si>
  <si>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</si>
  <si>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</si>
  <si>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</si>
  <si>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</si>
  <si>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</si>
  <si>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</si>
  <si>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</si>
  <si>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</si>
  <si>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</si>
  <si>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</si>
  <si>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</si>
  <si>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</si>
  <si>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</si>
  <si>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</si>
  <si>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</si>
  <si>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</si>
  <si>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</si>
  <si>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</si>
  <si>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</si>
  <si>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</si>
  <si>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</si>
  <si>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</si>
  <si>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</si>
  <si>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</si>
  <si>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</si>
  <si>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</si>
  <si>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</si>
  <si>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</si>
  <si>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</si>
  <si>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</si>
  <si>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</si>
  <si>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</si>
  <si>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</si>
  <si>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</si>
  <si>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</si>
  <si>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</si>
  <si>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</si>
  <si>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</si>
  <si>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</si>
  <si>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</si>
  <si>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</si>
  <si>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</si>
  <si>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</si>
  <si>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</si>
  <si>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</si>
  <si>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</si>
  <si>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</si>
  <si>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</si>
  <si>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</si>
  <si>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</si>
  <si>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</si>
  <si>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</si>
  <si>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</si>
  <si>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</si>
  <si>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</si>
  <si>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</si>
  <si>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</si>
  <si>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</si>
  <si>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</si>
  <si>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</si>
  <si>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</si>
  <si>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</si>
  <si>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</si>
  <si>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</si>
  <si>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</si>
  <si>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</si>
  <si>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</si>
  <si>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</si>
  <si>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</si>
  <si>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</si>
  <si>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</si>
  <si>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</si>
  <si>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</si>
  <si>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</si>
  <si>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</si>
  <si>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</si>
  <si>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</si>
  <si>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</si>
  <si>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</si>
  <si>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</si>
  <si>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</si>
  <si>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</si>
  <si>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</si>
  <si>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</si>
  <si>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</si>
  <si>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</si>
  <si>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</si>
  <si>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</si>
  <si>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</si>
  <si>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</si>
  <si>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</si>
  <si>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</si>
  <si>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</si>
  <si>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</si>
  <si>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</si>
  <si>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</si>
  <si>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</si>
  <si>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</si>
  <si>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</si>
  <si>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</si>
  <si>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</si>
  <si>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</si>
  <si>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</si>
  <si>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</si>
  <si>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</si>
  <si>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</si>
  <si>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</si>
  <si>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</si>
  <si>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</si>
  <si>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</si>
  <si>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</si>
  <si>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</si>
  <si>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</si>
  <si>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</si>
  <si>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</si>
  <si>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</si>
  <si>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</si>
  <si>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</si>
  <si>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</si>
  <si>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</si>
  <si>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</si>
  <si>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</si>
  <si>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</si>
  <si>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</si>
  <si>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</si>
  <si>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</si>
  <si>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</si>
  <si>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</si>
  <si>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</si>
  <si>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</si>
  <si>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</si>
  <si>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</si>
  <si>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</si>
  <si>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</si>
  <si>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</si>
  <si>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</si>
  <si>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</si>
  <si>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</si>
  <si>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</si>
  <si>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</si>
  <si>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</si>
  <si>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</si>
  <si>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</si>
  <si>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</si>
  <si>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</si>
  <si>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</si>
  <si>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</si>
  <si>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</si>
  <si>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</si>
  <si>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</si>
  <si>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</si>
  <si>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</si>
  <si>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</si>
  <si>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</si>
  <si>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</si>
  <si>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</si>
  <si>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</si>
  <si>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</si>
  <si>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</si>
  <si>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</si>
  <si>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</si>
  <si>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</si>
  <si>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</si>
  <si>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</si>
  <si>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</si>
  <si>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</si>
  <si>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</si>
  <si>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</si>
  <si>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</si>
  <si>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</si>
  <si>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</si>
  <si>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</si>
  <si>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</si>
  <si>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</si>
  <si>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</si>
  <si>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</si>
  <si>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</si>
  <si>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</si>
  <si>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</si>
  <si>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</si>
  <si>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</si>
  <si>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</si>
  <si>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</si>
  <si>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</si>
  <si>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</si>
  <si>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</si>
  <si>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</si>
  <si>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</si>
  <si>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</si>
  <si>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</si>
  <si>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</si>
  <si>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</si>
  <si>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</si>
  <si>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</si>
  <si>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</si>
  <si>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</si>
  <si>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</si>
  <si>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</si>
  <si>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</si>
  <si>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</si>
  <si>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</si>
  <si>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</si>
  <si>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</si>
  <si>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</si>
  <si>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</si>
  <si>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</si>
  <si>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</si>
  <si>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</si>
  <si>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</si>
  <si>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</si>
  <si>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</si>
  <si>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</si>
  <si>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</si>
  <si>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</si>
  <si>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</si>
  <si>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</si>
  <si>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</si>
  <si>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</si>
  <si>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</si>
  <si>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</si>
  <si>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</si>
  <si>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</si>
  <si>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</si>
  <si>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</si>
  <si>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</si>
  <si>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</si>
  <si>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</si>
  <si>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</si>
  <si>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</si>
  <si>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</si>
  <si>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</si>
  <si>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</si>
  <si>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</si>
  <si>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</si>
  <si>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</si>
  <si>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</si>
  <si>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</si>
  <si>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</si>
  <si>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</si>
  <si>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</si>
  <si>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</si>
  <si>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</si>
  <si>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</si>
  <si>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</si>
  <si>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</si>
  <si>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</si>
  <si>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</si>
  <si>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</si>
  <si>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</si>
  <si>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</si>
  <si>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</si>
  <si>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</si>
  <si>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</si>
  <si>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</si>
  <si>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</si>
  <si>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</si>
  <si>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</si>
  <si>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</si>
  <si>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</si>
  <si>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</si>
  <si>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</si>
  <si>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</si>
  <si>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</si>
  <si>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</si>
  <si>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</si>
  <si>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</si>
  <si>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</si>
  <si>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</si>
  <si>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</si>
  <si>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</si>
  <si>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</si>
  <si>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</si>
  <si>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</si>
  <si>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</si>
  <si>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</si>
  <si>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</si>
  <si>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</si>
  <si>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</si>
  <si>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</si>
  <si>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</si>
  <si>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</si>
  <si>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</si>
  <si>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</si>
  <si>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</si>
  <si>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</si>
  <si>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</si>
  <si>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</si>
  <si>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</si>
  <si>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</si>
  <si>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</si>
  <si>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</si>
  <si>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</si>
  <si>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</si>
  <si>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</si>
  <si>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</si>
  <si>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</si>
  <si>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</si>
  <si>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</si>
  <si>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</si>
  <si>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</si>
  <si>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</si>
  <si>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</si>
  <si>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</si>
  <si>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</si>
  <si>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</si>
  <si>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</si>
  <si>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</si>
  <si>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</si>
  <si>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</si>
  <si>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</si>
  <si>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</si>
  <si>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</si>
  <si>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</si>
  <si>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</si>
  <si>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</si>
  <si>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</si>
  <si>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</si>
  <si>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</si>
  <si>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</si>
  <si>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</si>
  <si>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</si>
  <si>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</si>
  <si>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</si>
  <si>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</si>
  <si>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</si>
  <si>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</si>
  <si>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</si>
  <si>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</si>
  <si>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</si>
  <si>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</si>
  <si>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</si>
  <si>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</si>
  <si>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</si>
  <si>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</si>
  <si>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</si>
  <si>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</si>
  <si>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</si>
  <si>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</si>
  <si>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</si>
  <si>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</si>
  <si>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</si>
  <si>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</si>
  <si>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</si>
  <si>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</si>
  <si>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</si>
  <si>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</si>
  <si>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</si>
  <si>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</si>
  <si>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</si>
  <si>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</si>
  <si>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</si>
  <si>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</si>
  <si>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</si>
  <si>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</si>
  <si>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</si>
  <si>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</si>
  <si>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</si>
  <si>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</si>
  <si>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</si>
  <si>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</si>
  <si>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</si>
  <si>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</si>
  <si>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</si>
  <si>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</si>
  <si>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</si>
  <si>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</si>
  <si>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</si>
  <si>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</si>
  <si>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</si>
  <si>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</si>
  <si>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</si>
  <si>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</si>
  <si>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</si>
  <si>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</si>
  <si>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</si>
  <si>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</si>
  <si>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</si>
  <si>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</si>
  <si>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</si>
  <si>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</si>
  <si>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</si>
  <si>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</si>
  <si>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</si>
  <si>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</si>
  <si>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</si>
  <si>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</si>
  <si>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</si>
  <si>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</si>
  <si>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</si>
  <si>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</si>
  <si>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</si>
  <si>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</si>
  <si>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</si>
  <si>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</si>
  <si>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</si>
  <si>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</si>
  <si>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</si>
  <si>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</si>
  <si>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</si>
  <si>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</si>
  <si>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</si>
  <si>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</si>
  <si>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</si>
  <si>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</si>
  <si>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</si>
  <si>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</si>
  <si>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</si>
  <si>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</si>
  <si>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</si>
  <si>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</si>
  <si>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</si>
  <si>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</si>
  <si>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</si>
  <si>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</si>
  <si>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</si>
  <si>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</si>
  <si>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</si>
  <si>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</si>
  <si>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</si>
  <si>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</si>
  <si>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</si>
  <si>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</si>
  <si>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</si>
  <si>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</si>
  <si>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</si>
  <si>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</si>
  <si>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</si>
  <si>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</si>
  <si>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</si>
  <si>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</si>
  <si>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</si>
  <si>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</si>
  <si>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</si>
  <si>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</si>
  <si>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</si>
  <si>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</si>
  <si>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</si>
  <si>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</si>
  <si>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</si>
  <si>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</si>
  <si>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</si>
  <si>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</si>
  <si>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</si>
  <si>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</si>
  <si>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</si>
  <si>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</si>
  <si>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</si>
  <si>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</si>
  <si>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</si>
  <si>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</si>
  <si>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</si>
  <si>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</si>
  <si>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</si>
  <si>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</si>
  <si>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</si>
  <si>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</si>
  <si>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</si>
  <si>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</si>
  <si>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</si>
  <si>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</si>
  <si>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</si>
  <si>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</si>
  <si>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</si>
  <si>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</si>
  <si>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</si>
  <si>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</si>
  <si>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</si>
  <si>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</si>
  <si>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</si>
  <si>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</si>
  <si>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</si>
  <si>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</si>
  <si>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</si>
  <si>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</si>
  <si>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</si>
  <si>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</si>
  <si>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</si>
  <si>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</si>
  <si>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</si>
  <si>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</si>
  <si>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</si>
  <si>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</si>
  <si>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</si>
  <si>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</si>
  <si>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</si>
  <si>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</si>
  <si>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</si>
  <si>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</si>
  <si>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</si>
  <si>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</si>
  <si>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</si>
  <si>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</si>
  <si>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</si>
  <si>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</si>
  <si>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</si>
  <si>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</si>
  <si>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</si>
  <si>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</si>
  <si>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</si>
  <si>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</si>
  <si>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</si>
  <si>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</si>
  <si>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</si>
  <si>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</si>
  <si>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</si>
  <si>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</si>
  <si>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</si>
  <si>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</si>
  <si>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</si>
  <si>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</si>
  <si>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</si>
  <si>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</si>
  <si>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</si>
  <si>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</si>
  <si>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</si>
  <si>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</si>
  <si>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</si>
  <si>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</si>
  <si>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</si>
  <si>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</si>
  <si>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</si>
  <si>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</si>
  <si>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</si>
  <si>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</si>
  <si>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</si>
  <si>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</si>
  <si>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</si>
  <si>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</si>
  <si>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</si>
  <si>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</si>
  <si>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</si>
  <si>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</si>
  <si>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</si>
  <si>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</si>
  <si>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</si>
  <si>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</si>
  <si>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</si>
  <si>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</si>
  <si>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</si>
  <si>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</si>
  <si>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</si>
  <si>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</si>
  <si>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</si>
  <si>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</si>
  <si>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</si>
  <si>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</si>
  <si>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</si>
  <si>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</si>
  <si>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</si>
  <si>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</si>
  <si>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</si>
  <si>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</si>
  <si>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</si>
  <si>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</si>
  <si>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</si>
  <si>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</si>
  <si>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</si>
  <si>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</si>
  <si>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</si>
  <si>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</si>
  <si>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</si>
  <si>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</si>
  <si>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</si>
  <si>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</si>
  <si>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</si>
  <si>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</si>
  <si>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</si>
  <si>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</si>
  <si>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</si>
  <si>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</si>
  <si>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</si>
  <si>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</si>
  <si>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</si>
  <si>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</si>
  <si>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</si>
  <si>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</si>
  <si>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</si>
  <si>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</si>
  <si>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</si>
  <si>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</si>
  <si>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</si>
  <si>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</si>
  <si>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</si>
  <si>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</si>
  <si>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</si>
  <si>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</si>
  <si>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</si>
  <si>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</si>
  <si>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</si>
  <si>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</si>
  <si>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</si>
  <si>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</si>
  <si>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</si>
  <si>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</si>
  <si>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</si>
  <si>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</si>
  <si>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</si>
  <si>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</si>
  <si>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</si>
  <si>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</si>
  <si>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</si>
  <si>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</si>
  <si>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</si>
  <si>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</si>
  <si>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</si>
  <si>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</si>
  <si>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</si>
  <si>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</si>
  <si>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</si>
  <si>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</si>
  <si>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</si>
  <si>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</si>
  <si>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</si>
  <si>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</si>
  <si>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</si>
  <si>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</si>
  <si>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</si>
  <si>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</si>
  <si>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</si>
  <si>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</si>
  <si>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</si>
  <si>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</si>
  <si>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</si>
  <si>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</si>
  <si>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</si>
  <si>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</si>
  <si>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</si>
  <si>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</si>
  <si>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</si>
  <si>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</si>
  <si>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</si>
  <si>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</si>
  <si>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</si>
  <si>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</si>
  <si>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</si>
  <si>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</si>
  <si>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</si>
  <si>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</si>
  <si>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</si>
  <si>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</si>
  <si>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</si>
  <si>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</si>
  <si>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</si>
  <si>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</si>
  <si>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</si>
  <si>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</si>
  <si>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</si>
  <si>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</si>
  <si>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</si>
  <si>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</si>
  <si>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</si>
  <si>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</si>
  <si>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</si>
  <si>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</si>
  <si>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</si>
  <si>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</si>
  <si>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</si>
  <si>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</si>
  <si>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</si>
  <si>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</si>
  <si>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</si>
  <si>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</si>
  <si>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</si>
  <si>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</si>
  <si>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</si>
  <si>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</si>
  <si>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</si>
  <si>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</si>
  <si>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</si>
  <si>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</si>
  <si>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</si>
  <si>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</si>
  <si>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</si>
  <si>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</si>
  <si>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</si>
  <si>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</si>
  <si>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</si>
  <si>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</si>
  <si>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</si>
  <si>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</si>
  <si>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</si>
  <si>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</si>
  <si>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</si>
  <si>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</si>
  <si>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</si>
  <si>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</si>
  <si>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</si>
  <si>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</si>
  <si>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</si>
  <si>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</si>
  <si>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</si>
  <si>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</si>
  <si>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</si>
  <si>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</si>
  <si>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</si>
  <si>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</si>
  <si>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</si>
  <si>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</si>
  <si>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</si>
  <si>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</si>
  <si>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</si>
  <si>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</si>
  <si>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</si>
  <si>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</si>
  <si>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</si>
  <si>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</si>
  <si>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</si>
  <si>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</si>
  <si>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</si>
  <si>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</si>
  <si>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</si>
  <si>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</si>
  <si>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</si>
  <si>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</si>
  <si>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</si>
  <si>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</si>
  <si>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</si>
  <si>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</si>
  <si>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</si>
  <si>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</si>
  <si>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</si>
  <si>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</si>
  <si>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</si>
  <si>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</si>
  <si>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</si>
  <si>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</si>
  <si>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</si>
  <si>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</si>
  <si>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</si>
  <si>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</si>
  <si>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</si>
  <si>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</si>
  <si>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</si>
  <si>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</si>
  <si>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</si>
  <si>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</si>
  <si>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</si>
  <si>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</si>
  <si>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</si>
  <si>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</si>
  <si>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</si>
  <si>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</si>
  <si>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</si>
  <si>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</si>
  <si>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</si>
  <si>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</si>
  <si>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</si>
  <si>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</si>
  <si>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</si>
  <si>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</si>
  <si>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</si>
  <si>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</si>
  <si>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</si>
  <si>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</si>
  <si>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</si>
  <si>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</si>
  <si>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</si>
  <si>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</si>
  <si>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</si>
  <si>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</si>
  <si>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</si>
  <si>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</si>
  <si>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</si>
  <si>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</si>
  <si>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</si>
  <si>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</si>
  <si>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</si>
  <si>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</si>
  <si>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</si>
  <si>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</si>
  <si>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</si>
  <si>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</si>
  <si>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</si>
  <si>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</si>
  <si>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</si>
  <si>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</si>
  <si>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</si>
  <si>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</si>
  <si>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</si>
  <si>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</si>
  <si>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</si>
  <si>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</si>
  <si>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</si>
  <si>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</si>
  <si>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</si>
  <si>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</si>
  <si>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</si>
  <si>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</si>
  <si>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</si>
  <si>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</si>
  <si>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</si>
  <si>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</si>
  <si>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</si>
  <si>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</si>
  <si>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</si>
  <si>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</si>
  <si>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</si>
  <si>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</si>
  <si>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</si>
  <si>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</si>
  <si>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</si>
  <si>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</si>
  <si>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</si>
  <si>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</si>
  <si>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</si>
  <si>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</si>
  <si>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</si>
  <si>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</si>
  <si>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</si>
  <si>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</si>
  <si>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</si>
  <si>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</si>
  <si>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</si>
  <si>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</si>
  <si>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</si>
  <si>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</si>
  <si>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</si>
  <si>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</si>
  <si>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</si>
  <si>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</si>
  <si>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</si>
  <si>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</si>
  <si>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</si>
  <si>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</si>
  <si>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</si>
  <si>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</si>
  <si>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</si>
  <si>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</si>
  <si>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</si>
  <si>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</si>
  <si>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</si>
  <si>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</si>
  <si>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</si>
  <si>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</si>
  <si>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</si>
  <si>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</si>
  <si>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</si>
  <si>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</si>
  <si>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</si>
  <si>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</si>
  <si>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</si>
  <si>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</si>
  <si>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</si>
  <si>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</si>
  <si>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</si>
  <si>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</si>
  <si>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</si>
  <si>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</si>
  <si>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</si>
  <si>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</si>
  <si>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</si>
  <si>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</si>
  <si>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</si>
  <si>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</si>
  <si>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</si>
  <si>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</si>
  <si>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</si>
  <si>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</si>
  <si>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</si>
  <si>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</si>
  <si>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</si>
  <si>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</si>
  <si>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</si>
  <si>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</si>
  <si>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</si>
  <si>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</si>
  <si>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</si>
  <si>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</si>
  <si>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</si>
  <si>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</si>
  <si>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</si>
  <si>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</si>
  <si>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</si>
  <si>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</si>
  <si>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</si>
  <si>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</si>
  <si>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</si>
  <si>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</si>
  <si>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</si>
  <si>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</si>
  <si>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</si>
  <si>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</si>
  <si>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</si>
  <si>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</si>
  <si>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</si>
  <si>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</si>
  <si>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</si>
  <si>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</si>
  <si>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</si>
  <si>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</si>
  <si>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</si>
  <si>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</si>
  <si>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</si>
  <si>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</si>
  <si>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</si>
  <si>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</si>
  <si>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</si>
  <si>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</si>
  <si>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</si>
  <si>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</si>
  <si>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</si>
  <si>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</si>
  <si>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</si>
  <si>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</si>
  <si>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</si>
  <si>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</si>
  <si>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</si>
  <si>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</si>
  <si>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</si>
  <si>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</si>
  <si>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</si>
  <si>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</si>
  <si>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</si>
  <si>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</si>
  <si>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</si>
  <si>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</si>
  <si>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</si>
  <si>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</si>
  <si>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</si>
  <si>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</si>
  <si>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</si>
  <si>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</si>
  <si>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</si>
  <si>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</si>
  <si>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</si>
  <si>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</si>
  <si>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</si>
  <si>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</si>
  <si>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</si>
  <si>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</si>
  <si>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</si>
  <si>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</si>
  <si>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</si>
  <si>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</si>
  <si>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</si>
  <si>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</si>
  <si>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</si>
  <si>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</si>
  <si>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</si>
  <si>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</si>
  <si>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</si>
  <si>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</si>
  <si>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</si>
  <si>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</si>
  <si>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</si>
  <si>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</si>
  <si>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</si>
  <si>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</si>
  <si>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</si>
  <si>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</si>
  <si>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</si>
  <si>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</si>
  <si>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</si>
  <si>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</si>
  <si>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</si>
  <si>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</si>
  <si>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</si>
  <si>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</si>
  <si>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</si>
  <si>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</si>
  <si>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</si>
  <si>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</si>
  <si>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</si>
  <si>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</si>
  <si>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</si>
  <si>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</si>
  <si>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</si>
  <si>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</si>
  <si>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</si>
  <si>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</si>
  <si>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</si>
  <si>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</si>
  <si>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</si>
  <si>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</si>
  <si>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</si>
  <si>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</si>
  <si>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</si>
  <si>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</si>
  <si>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</si>
  <si>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</si>
  <si>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</si>
  <si>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</si>
  <si>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</si>
  <si>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</si>
  <si>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</si>
  <si>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</si>
  <si>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</si>
  <si>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</si>
  <si>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</si>
  <si>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</si>
  <si>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</si>
  <si>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</si>
  <si>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</si>
  <si>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</si>
  <si>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</si>
  <si>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</si>
  <si>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</si>
  <si>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</si>
  <si>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</si>
  <si>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</si>
  <si>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</si>
  <si>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</si>
  <si>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</si>
  <si>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</si>
  <si>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</si>
  <si>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</si>
  <si>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</si>
  <si>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</si>
  <si>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</si>
  <si>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</si>
  <si>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</si>
  <si>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</si>
  <si>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</si>
  <si>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</si>
  <si>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</si>
  <si>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</si>
  <si>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</si>
  <si>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</si>
  <si>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</si>
  <si>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</si>
  <si>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</si>
  <si>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</si>
  <si>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</si>
  <si>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</si>
  <si>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</si>
  <si>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</si>
  <si>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</si>
  <si>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</si>
  <si>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</si>
  <si>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</si>
  <si>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</si>
  <si>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</si>
  <si>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</si>
  <si>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</si>
  <si>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</si>
  <si>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</si>
  <si>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</si>
  <si>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</si>
  <si>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</si>
  <si>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</si>
  <si>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</si>
  <si>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</si>
  <si>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</si>
  <si>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</si>
  <si>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</si>
  <si>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</si>
  <si>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</si>
  <si>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</si>
  <si>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</si>
  <si>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</si>
  <si>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</si>
  <si>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</si>
  <si>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</si>
  <si>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</si>
  <si>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</si>
  <si>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</si>
  <si>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</si>
  <si>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</si>
  <si>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</si>
  <si>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</si>
  <si>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</si>
  <si>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</si>
  <si>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</si>
  <si>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</si>
  <si>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</si>
  <si>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</si>
  <si>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</si>
  <si>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</si>
  <si>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</si>
  <si>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</si>
  <si>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</si>
  <si>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</si>
  <si>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</si>
  <si>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</si>
  <si>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</si>
  <si>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</si>
  <si>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</si>
  <si>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</si>
  <si>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</si>
  <si>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</si>
  <si>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</si>
  <si>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</si>
  <si>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</si>
  <si>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</si>
  <si>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</si>
  <si>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</si>
  <si>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</si>
  <si>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</si>
  <si>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</si>
  <si>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</si>
  <si>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</si>
  <si>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</si>
  <si>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</si>
  <si>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</si>
  <si>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</si>
  <si>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</si>
  <si>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</si>
  <si>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</si>
  <si>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</si>
  <si>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</si>
  <si>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</si>
  <si>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</si>
  <si>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</si>
  <si>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</si>
  <si>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</si>
  <si>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</si>
  <si>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</si>
  <si>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</si>
  <si>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</si>
  <si>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</si>
  <si>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</si>
  <si>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</si>
  <si>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</si>
  <si>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</si>
  <si>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</si>
  <si>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</si>
  <si>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</si>
  <si>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</si>
  <si>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</si>
  <si>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</si>
  <si>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</si>
  <si>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</si>
  <si>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</si>
  <si>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</si>
  <si>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</si>
  <si>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</si>
  <si>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</si>
  <si>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</si>
  <si>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</si>
  <si>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</si>
  <si>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</si>
  <si>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</si>
  <si>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</si>
  <si>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</si>
  <si>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</si>
  <si>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</si>
  <si>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</si>
  <si>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</si>
  <si>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</si>
  <si>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</si>
  <si>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</si>
  <si>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</si>
  <si>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</si>
  <si>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</si>
  <si>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</si>
  <si>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</si>
  <si>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</si>
  <si>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</si>
  <si>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</si>
  <si>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</si>
  <si>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</si>
  <si>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</si>
  <si>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</si>
  <si>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</si>
  <si>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</si>
  <si>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</si>
  <si>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</si>
  <si>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</si>
  <si>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</si>
  <si>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</si>
  <si>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</si>
  <si>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</si>
  <si>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</si>
  <si>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</si>
  <si>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</si>
  <si>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</si>
  <si>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</si>
  <si>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</si>
  <si>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</si>
  <si>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</si>
  <si>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</si>
  <si>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</si>
  <si>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</si>
  <si>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</si>
  <si>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</si>
  <si>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</si>
  <si>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</si>
  <si>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</si>
  <si>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</si>
  <si>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</si>
  <si>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</si>
  <si>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</si>
  <si>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</si>
  <si>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</si>
  <si>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</si>
  <si>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</si>
  <si>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</si>
  <si>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</si>
  <si>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</si>
  <si>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</si>
  <si>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</si>
  <si>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</si>
  <si>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</si>
  <si>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</si>
  <si>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</si>
  <si>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</si>
  <si>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</si>
  <si>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</si>
  <si>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</si>
  <si>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</si>
  <si>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</si>
  <si>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</si>
  <si>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</si>
  <si>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</si>
  <si>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</si>
  <si>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</si>
  <si>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</si>
  <si>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</si>
  <si>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</si>
  <si>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</si>
  <si>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</si>
  <si>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</si>
  <si>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</si>
  <si>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</si>
  <si>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</si>
  <si>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</si>
  <si>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</si>
  <si>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</si>
  <si>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</si>
  <si>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</si>
  <si>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</si>
  <si>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</si>
  <si>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</si>
  <si>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</si>
  <si>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</si>
  <si>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</si>
  <si>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</si>
  <si>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</si>
  <si>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</si>
  <si>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</si>
  <si>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</si>
  <si>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</si>
  <si>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</si>
  <si>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</si>
  <si>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</si>
  <si>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</si>
  <si>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</si>
  <si>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</si>
  <si>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</si>
  <si>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</si>
  <si>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</si>
  <si>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</si>
  <si>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</si>
  <si>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</si>
  <si>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</si>
  <si>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</si>
  <si>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</si>
  <si>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</si>
  <si>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</si>
  <si>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</si>
  <si>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</si>
  <si>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</si>
  <si>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</si>
  <si>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</si>
  <si>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</si>
  <si>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</si>
  <si>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</si>
  <si>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</si>
  <si>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</si>
  <si>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</si>
  <si>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</si>
  <si>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</si>
  <si>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</si>
  <si>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</si>
  <si>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</si>
  <si>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</si>
  <si>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</si>
  <si>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</si>
  <si>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</si>
  <si>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</si>
  <si>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</si>
  <si>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</si>
  <si>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</si>
  <si>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</si>
  <si>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</si>
  <si>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</si>
  <si>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</si>
  <si>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</si>
  <si>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</si>
  <si>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</si>
  <si>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</si>
  <si>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</si>
  <si>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</si>
  <si>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</si>
  <si>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</si>
  <si>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</si>
  <si>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</si>
  <si>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</si>
  <si>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</si>
  <si>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</si>
  <si>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</si>
  <si>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</si>
  <si>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</si>
  <si>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</si>
  <si>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</si>
  <si>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</si>
  <si>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</si>
  <si>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</si>
  <si>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</si>
  <si>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</si>
  <si>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</si>
  <si>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</si>
  <si>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</si>
  <si>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</si>
  <si>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</si>
  <si>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</si>
  <si>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</si>
  <si>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</si>
  <si>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</si>
  <si>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</si>
  <si>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</si>
  <si>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</si>
  <si>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</si>
  <si>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</si>
  <si>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</si>
  <si>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</si>
  <si>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</si>
  <si>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</si>
  <si>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</si>
  <si>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</si>
  <si>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</si>
  <si>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</si>
  <si>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</si>
  <si>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</si>
  <si>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</si>
  <si>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</si>
  <si>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</si>
  <si>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</si>
  <si>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</si>
  <si>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</si>
  <si>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</si>
  <si>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</si>
  <si>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</si>
  <si>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</si>
  <si>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</si>
  <si>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</si>
  <si>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</si>
  <si>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</si>
  <si>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</si>
  <si>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</si>
  <si>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</si>
  <si>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</si>
  <si>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</si>
  <si>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</si>
  <si>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</si>
  <si>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</si>
  <si>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</si>
  <si>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</si>
  <si>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</si>
  <si>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</si>
  <si>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</si>
  <si>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</si>
  <si>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</si>
  <si>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</si>
  <si>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</si>
  <si>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</si>
  <si>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</si>
  <si>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</si>
  <si>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</si>
  <si>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</si>
  <si>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</si>
  <si>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</si>
  <si>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</si>
  <si>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</si>
  <si>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</si>
  <si>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</si>
  <si>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</si>
  <si>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</si>
  <si>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</si>
  <si>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</si>
  <si>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</si>
  <si>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</si>
  <si>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</si>
  <si>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</si>
  <si>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</si>
  <si>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</si>
  <si>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</si>
  <si>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</si>
  <si>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</si>
  <si>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</si>
  <si>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</si>
  <si>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</si>
  <si>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</si>
  <si>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</si>
  <si>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</si>
  <si>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</si>
  <si>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</si>
  <si>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</si>
  <si>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</si>
  <si>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</si>
  <si>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</si>
  <si>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</si>
  <si>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</si>
  <si>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</si>
  <si>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</si>
  <si>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</si>
  <si>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</si>
  <si>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</si>
  <si>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</si>
  <si>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</si>
  <si>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</si>
  <si>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</si>
  <si>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</si>
  <si>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</si>
  <si>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</si>
  <si>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</si>
  <si>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</si>
  <si>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</si>
  <si>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</si>
  <si>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</si>
  <si>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</si>
  <si>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</si>
  <si>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</si>
  <si>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</si>
  <si>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</si>
  <si>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</si>
  <si>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</si>
  <si>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</si>
  <si>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</si>
  <si>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</si>
  <si>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</si>
  <si>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</si>
  <si>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</si>
  <si>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</si>
  <si>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</si>
  <si>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</si>
  <si>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</si>
  <si>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</si>
  <si>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</si>
  <si>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</si>
  <si>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</si>
  <si>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</si>
  <si>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</si>
  <si>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</si>
  <si>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</si>
  <si>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</si>
  <si>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</si>
  <si>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</si>
  <si>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</si>
  <si>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</si>
  <si>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</si>
  <si>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</si>
  <si>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</si>
  <si>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</si>
  <si>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</si>
  <si>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</si>
  <si>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</si>
  <si>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</si>
  <si>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</si>
  <si>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</si>
  <si>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</si>
  <si>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</si>
  <si>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</si>
  <si>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</si>
  <si>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</si>
  <si>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</si>
  <si>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</si>
  <si>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</si>
  <si>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</si>
  <si>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</si>
  <si>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</si>
  <si>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</si>
  <si>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</si>
  <si>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</si>
  <si>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</si>
  <si>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</si>
  <si>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</si>
  <si>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</si>
  <si>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</si>
  <si>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</si>
  <si>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</si>
  <si>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</si>
  <si>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</si>
  <si>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</si>
  <si>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</si>
  <si>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</si>
  <si>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</si>
  <si>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</si>
  <si>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</si>
  <si>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</si>
  <si>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</si>
  <si>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</si>
  <si>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</si>
  <si>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</si>
  <si>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</si>
  <si>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</si>
  <si>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</si>
  <si>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</si>
  <si>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</si>
  <si>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</si>
  <si>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</si>
  <si>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</si>
  <si>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</si>
  <si>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</si>
  <si>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</si>
  <si>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</si>
  <si>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</si>
  <si>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</si>
  <si>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</si>
  <si>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</si>
  <si>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</si>
  <si>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</si>
  <si>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</si>
  <si>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</si>
  <si>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</si>
  <si>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</si>
  <si>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</si>
  <si>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</si>
  <si>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</si>
  <si>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</si>
  <si>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</si>
  <si>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</si>
  <si>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</si>
  <si>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</si>
  <si>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</si>
  <si>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</si>
  <si>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</si>
  <si>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</si>
  <si>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</si>
  <si>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</si>
  <si>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</si>
  <si>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</si>
  <si>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</si>
  <si>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</si>
  <si>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</si>
  <si>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</si>
  <si>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</si>
  <si>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</si>
  <si>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</si>
  <si>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</si>
  <si>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</si>
  <si>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</si>
  <si>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</si>
  <si>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</si>
  <si>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</si>
  <si>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</si>
  <si>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</si>
  <si>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</si>
  <si>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</si>
  <si>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</si>
  <si>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</si>
  <si>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</si>
  <si>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</si>
  <si>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</si>
  <si>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</si>
  <si>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</si>
  <si>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</si>
  <si>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</si>
  <si>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</si>
  <si>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</si>
  <si>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</si>
  <si>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</si>
  <si>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</si>
  <si>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</si>
  <si>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</si>
  <si>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</si>
  <si>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</si>
  <si>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</si>
  <si>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</si>
  <si>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</si>
  <si>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</si>
  <si>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</si>
  <si>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</si>
  <si>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</si>
  <si>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</si>
  <si>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</si>
  <si>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</si>
  <si>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</si>
  <si>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</si>
  <si>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</si>
  <si>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</si>
  <si>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</si>
  <si>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</si>
  <si>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</si>
  <si>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</si>
  <si>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</si>
  <si>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</si>
  <si>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</si>
  <si>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</si>
  <si>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</si>
  <si>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</si>
  <si>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</si>
  <si>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</si>
  <si>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</si>
  <si>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</si>
  <si>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</si>
  <si>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</si>
  <si>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</si>
  <si>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</si>
  <si>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</si>
  <si>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</si>
  <si>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</si>
  <si>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</si>
  <si>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</si>
  <si>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</si>
  <si>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</si>
  <si>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</si>
  <si>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</si>
  <si>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</si>
  <si>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</si>
  <si>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</si>
  <si>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</si>
  <si>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</si>
  <si>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</si>
  <si>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</si>
  <si>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</si>
  <si>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</si>
  <si>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</si>
  <si>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</si>
  <si>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</si>
  <si>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</si>
  <si>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</si>
  <si>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</si>
  <si>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</si>
  <si>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</si>
  <si>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</si>
  <si>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</si>
  <si>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</si>
  <si>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</si>
  <si>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</si>
  <si>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</si>
  <si>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</si>
  <si>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</si>
  <si>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</si>
  <si>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</si>
  <si>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</si>
  <si>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</si>
  <si>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</si>
  <si>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</si>
  <si>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</si>
  <si>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</si>
  <si>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</si>
  <si>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</si>
  <si>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</si>
  <si>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</si>
  <si>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</si>
  <si>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</si>
  <si>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</si>
  <si>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</si>
  <si>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</si>
  <si>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</si>
  <si>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</si>
  <si>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</si>
  <si>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</si>
  <si>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</si>
  <si>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</si>
  <si>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</si>
  <si>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</si>
  <si>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</si>
  <si>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</si>
  <si>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</si>
  <si>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</si>
  <si>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</si>
  <si>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</si>
  <si>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</si>
  <si>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</si>
  <si>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</si>
  <si>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</si>
  <si>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</si>
  <si>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</si>
  <si>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</si>
  <si>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</si>
  <si>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</si>
  <si>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</si>
  <si>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</si>
  <si>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</si>
  <si>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</si>
  <si>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</si>
  <si>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</si>
  <si>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</si>
  <si>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</si>
  <si>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</si>
  <si>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</si>
  <si>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</si>
  <si>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</si>
  <si>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</si>
  <si>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</si>
  <si>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</si>
  <si>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</si>
  <si>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</si>
  <si>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</si>
  <si>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</si>
  <si>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</si>
  <si>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</si>
  <si>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</si>
  <si>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</si>
  <si>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</si>
  <si>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</si>
  <si>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</si>
  <si>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</si>
  <si>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</si>
  <si>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</si>
  <si>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</si>
  <si>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</si>
  <si>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</si>
  <si>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</si>
  <si>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</si>
  <si>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</si>
  <si>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</si>
  <si>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</si>
  <si>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</si>
  <si>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</si>
  <si>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</si>
  <si>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</si>
  <si>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</si>
  <si>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</si>
  <si>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</si>
  <si>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</si>
  <si>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</si>
  <si>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</si>
  <si>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</si>
  <si>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</si>
  <si>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</si>
  <si>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</si>
  <si>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</si>
  <si>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</si>
  <si>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</si>
  <si>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</si>
  <si>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</si>
  <si>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</si>
  <si>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</si>
  <si>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</si>
  <si>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</si>
  <si>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</si>
  <si>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</si>
  <si>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</si>
  <si>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</si>
  <si>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</si>
  <si>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</si>
  <si>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</si>
  <si>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</si>
  <si>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</si>
  <si>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</si>
  <si>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</si>
  <si>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</si>
  <si>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</si>
  <si>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</si>
  <si>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</si>
  <si>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</si>
  <si>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</si>
  <si>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</si>
  <si>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</si>
  <si>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</si>
  <si>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</si>
  <si>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</si>
  <si>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</si>
  <si>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</si>
  <si>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</si>
  <si>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</si>
  <si>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</si>
  <si>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</si>
  <si>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</si>
  <si>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</si>
  <si>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</si>
  <si>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</si>
  <si>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</si>
  <si>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</si>
  <si>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</si>
  <si>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</si>
  <si>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</si>
  <si>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</si>
  <si>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</si>
  <si>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</si>
  <si>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</si>
  <si>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</si>
  <si>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</si>
  <si>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</si>
  <si>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</si>
  <si>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</si>
  <si>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</si>
  <si>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</si>
  <si>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</si>
  <si>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</si>
  <si>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</si>
  <si>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</si>
  <si>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</si>
  <si>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</si>
  <si>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</si>
  <si>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</si>
  <si>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</si>
  <si>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</si>
  <si>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</si>
  <si>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</si>
  <si>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</si>
  <si>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</si>
  <si>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</si>
  <si>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</si>
  <si>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</si>
  <si>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</si>
  <si>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</si>
  <si>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</si>
  <si>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</si>
  <si>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</si>
  <si>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</si>
  <si>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</si>
  <si>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</si>
  <si>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</si>
  <si>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</si>
  <si>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</si>
  <si>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</si>
  <si>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</si>
  <si>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</si>
  <si>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</si>
  <si>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</si>
  <si>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</si>
  <si>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</si>
  <si>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</si>
  <si>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</si>
  <si>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</si>
  <si>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</si>
  <si>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</si>
  <si>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</si>
  <si>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</si>
  <si>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</si>
  <si>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</si>
  <si>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</si>
  <si>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</si>
  <si>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</si>
  <si>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</si>
  <si>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</si>
  <si>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</si>
  <si>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</si>
  <si>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</si>
  <si>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</si>
  <si>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</si>
  <si>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</si>
  <si>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</si>
  <si>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</si>
  <si>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</si>
  <si>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</si>
  <si>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</si>
  <si>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</si>
  <si>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</si>
  <si>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</si>
  <si>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</si>
  <si>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</si>
  <si>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</si>
  <si>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</si>
  <si>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</si>
  <si>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</si>
  <si>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</si>
  <si>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</si>
  <si>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</si>
  <si>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</si>
  <si>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</si>
  <si>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</si>
  <si>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</si>
  <si>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</si>
  <si>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</si>
  <si>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</si>
  <si>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</si>
  <si>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</si>
  <si>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</si>
  <si>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</si>
  <si>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</si>
  <si>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</si>
  <si>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</si>
  <si>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</si>
  <si>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</si>
  <si>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</si>
  <si>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</si>
  <si>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</si>
  <si>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</si>
  <si>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</si>
  <si>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</si>
  <si>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</si>
  <si>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</si>
  <si>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</si>
  <si>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</si>
  <si>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</si>
  <si>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</si>
  <si>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</si>
  <si>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</si>
  <si>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</si>
  <si>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</si>
  <si>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</si>
  <si>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</si>
  <si>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</si>
  <si>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</si>
  <si>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</si>
  <si>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</si>
  <si>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</si>
  <si>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</si>
  <si>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</si>
  <si>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</si>
  <si>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</si>
  <si>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</si>
  <si>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</si>
  <si>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</si>
  <si>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</si>
  <si>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</si>
  <si>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</si>
  <si>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</si>
  <si>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</si>
  <si>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</si>
  <si>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</si>
  <si>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</si>
  <si>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</si>
  <si>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</si>
  <si>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</si>
  <si>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</si>
  <si>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</si>
  <si>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</si>
  <si>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</si>
  <si>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</si>
  <si>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</si>
  <si>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</si>
  <si>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</si>
  <si>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</si>
  <si>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</si>
  <si>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</si>
  <si>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</si>
  <si>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</si>
  <si>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</si>
  <si>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</si>
  <si>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</si>
  <si>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</si>
  <si>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</si>
  <si>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</si>
  <si>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</si>
  <si>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</si>
  <si>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</si>
  <si>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</si>
  <si>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</si>
  <si>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</si>
  <si>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</si>
  <si>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</si>
  <si>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</si>
  <si>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</si>
  <si>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</si>
  <si>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</si>
  <si>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</si>
  <si>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</si>
  <si>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</si>
  <si>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</si>
  <si>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</si>
  <si>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</si>
  <si>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</si>
  <si>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</si>
  <si>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</si>
  <si>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</si>
  <si>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</si>
  <si>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</si>
  <si>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</si>
  <si>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</si>
  <si>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</si>
  <si>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</si>
  <si>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</si>
  <si>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</si>
  <si>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</si>
  <si>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</si>
  <si>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</si>
  <si>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</si>
  <si>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</si>
  <si>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</si>
  <si>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</si>
  <si>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</si>
  <si>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</si>
  <si>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</si>
  <si>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</si>
  <si>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</si>
  <si>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</si>
  <si>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</si>
  <si>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</si>
  <si>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</si>
  <si>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</si>
  <si>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</si>
  <si>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</si>
  <si>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</si>
  <si>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</si>
  <si>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</si>
  <si>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</si>
  <si>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</si>
  <si>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</si>
  <si>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</si>
  <si>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</si>
  <si>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</si>
  <si>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</si>
  <si>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</si>
  <si>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</si>
  <si>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</si>
  <si>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</si>
  <si>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</si>
  <si>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</si>
  <si>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</si>
  <si>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</si>
  <si>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</si>
  <si>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</si>
  <si>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</si>
  <si>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</si>
  <si>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</si>
  <si>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</si>
  <si>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</si>
  <si>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</si>
  <si>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</si>
  <si>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</si>
  <si>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</si>
  <si>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</si>
  <si>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</si>
  <si>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</si>
  <si>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</si>
  <si>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</si>
  <si>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</si>
  <si>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</si>
  <si>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</si>
  <si>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</si>
  <si>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</si>
  <si>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</si>
  <si>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</si>
  <si>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</si>
  <si>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</si>
  <si>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</si>
  <si>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</si>
  <si>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</si>
  <si>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</si>
  <si>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</si>
  <si>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</si>
  <si>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</si>
  <si>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</si>
  <si>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</si>
  <si>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</si>
  <si>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</si>
  <si>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</si>
  <si>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</si>
  <si>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</si>
  <si>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</si>
  <si>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</si>
  <si>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</si>
  <si>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</si>
  <si>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</si>
  <si>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</si>
  <si>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</si>
  <si>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</si>
  <si>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</si>
  <si>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</si>
  <si>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</si>
  <si>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</si>
  <si>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</si>
  <si>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</si>
  <si>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</si>
  <si>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</si>
  <si>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</si>
  <si>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</si>
  <si>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</si>
  <si>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</si>
  <si>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</si>
  <si>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</si>
  <si>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</si>
  <si>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</si>
  <si>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</si>
  <si>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</si>
  <si>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</si>
  <si>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</si>
  <si>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</si>
  <si>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</si>
  <si>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</si>
  <si>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</si>
  <si>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</si>
  <si>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</si>
  <si>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</si>
  <si>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</si>
  <si>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</si>
  <si>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</si>
  <si>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</si>
  <si>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</si>
  <si>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</si>
  <si>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</si>
  <si>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</si>
  <si>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</si>
  <si>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</si>
  <si>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</si>
  <si>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</si>
  <si>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</si>
  <si>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</si>
  <si>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</si>
  <si>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</si>
  <si>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</si>
  <si>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</si>
  <si>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</si>
  <si>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</si>
  <si>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</si>
  <si>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</si>
  <si>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</si>
  <si>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</si>
  <si>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</si>
  <si>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</si>
  <si>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</si>
  <si>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</si>
  <si>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</si>
  <si>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</si>
  <si>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</si>
  <si>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</si>
  <si>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</si>
  <si>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</si>
  <si>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</si>
  <si>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</si>
  <si>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</si>
  <si>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</si>
  <si>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</si>
  <si>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</si>
  <si>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</si>
  <si>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</si>
  <si>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</si>
  <si>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</si>
  <si>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</si>
  <si>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</si>
  <si>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</si>
  <si>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</si>
  <si>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</si>
  <si>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</si>
  <si>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</si>
  <si>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</si>
  <si>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</si>
  <si>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</si>
  <si>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</si>
  <si>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</si>
  <si>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</si>
  <si>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</si>
  <si>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</si>
  <si>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</si>
  <si>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</si>
  <si>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</si>
  <si>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</si>
  <si>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</si>
  <si>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</si>
  <si>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</si>
  <si>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</si>
  <si>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</si>
  <si>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</si>
  <si>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</si>
  <si>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</si>
  <si>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</si>
  <si>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</si>
  <si>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</si>
  <si>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</si>
  <si>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</si>
  <si>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</si>
  <si>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</si>
  <si>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</si>
  <si>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</si>
  <si>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</si>
  <si>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</si>
  <si>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</si>
  <si>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</si>
  <si>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</si>
  <si>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</si>
  <si>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</si>
  <si>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</si>
  <si>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</si>
  <si>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</si>
  <si>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</si>
  <si>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</si>
  <si>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</si>
  <si>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</si>
  <si>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</si>
  <si>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</si>
  <si>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</si>
  <si>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</si>
  <si>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</si>
  <si>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</si>
  <si>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</si>
  <si>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</si>
  <si>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</si>
  <si>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</si>
  <si>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</si>
  <si>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</si>
  <si>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</si>
  <si>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</si>
  <si>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</si>
  <si>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</si>
  <si>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</si>
  <si>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</si>
  <si>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</si>
  <si>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</si>
  <si>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</si>
  <si>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</si>
  <si>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</si>
  <si>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</si>
  <si>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</si>
  <si>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</si>
  <si>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</si>
  <si>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</si>
  <si>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</si>
  <si>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</si>
  <si>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</si>
  <si>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</si>
  <si>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</si>
  <si>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</si>
  <si>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</si>
  <si>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</si>
  <si>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</si>
  <si>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</si>
  <si>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</si>
  <si>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</si>
  <si>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</si>
  <si>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</si>
  <si>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</si>
  <si>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</si>
  <si>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</si>
  <si>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</si>
  <si>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</si>
  <si>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</si>
  <si>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</si>
  <si>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</si>
  <si>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</si>
  <si>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</si>
  <si>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</si>
  <si>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</si>
  <si>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</si>
  <si>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</si>
  <si>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</si>
  <si>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</si>
  <si>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</si>
  <si>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</si>
  <si>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</si>
  <si>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</si>
  <si>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</si>
  <si>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</si>
  <si>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</si>
  <si>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</si>
  <si>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</si>
  <si>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</si>
  <si>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</si>
  <si>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</si>
  <si>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</si>
  <si>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</si>
  <si>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</si>
  <si>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</si>
  <si>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</si>
  <si>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</si>
  <si>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</si>
  <si>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</si>
  <si>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</si>
  <si>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</si>
  <si>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</si>
  <si>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</si>
  <si>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</si>
  <si>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</si>
  <si>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</si>
  <si>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</si>
  <si>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</si>
  <si>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</si>
  <si>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</si>
  <si>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</si>
  <si>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</si>
  <si>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</si>
  <si>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</si>
  <si>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</si>
  <si>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</si>
  <si>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</si>
  <si>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</si>
  <si>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</si>
  <si>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</si>
  <si>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</si>
  <si>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</si>
  <si>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</si>
  <si>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</si>
  <si>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</si>
  <si>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</si>
  <si>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</si>
  <si>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</si>
  <si>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</si>
  <si>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</si>
  <si>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</si>
  <si>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</si>
  <si>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</si>
  <si>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</si>
  <si>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</si>
  <si>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</si>
  <si>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</si>
  <si>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</si>
  <si>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</si>
  <si>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</si>
  <si>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</si>
  <si>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</si>
  <si>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</si>
  <si>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</si>
  <si>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</si>
  <si>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</si>
  <si>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</si>
  <si>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</si>
  <si>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</si>
  <si>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</si>
  <si>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</si>
  <si>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</si>
  <si>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</si>
  <si>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</si>
  <si>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</si>
  <si>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</si>
  <si>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</si>
  <si>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</si>
  <si>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</si>
  <si>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</si>
  <si>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</si>
  <si>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</si>
  <si>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</si>
  <si>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</si>
  <si>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</si>
  <si>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</si>
  <si>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</si>
  <si>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</si>
  <si>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</si>
  <si>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</si>
  <si>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</si>
  <si>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</si>
  <si>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</si>
  <si>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</si>
  <si>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</si>
  <si>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</si>
  <si>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</si>
  <si>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</si>
  <si>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</si>
  <si>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</si>
  <si>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</si>
  <si>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</si>
  <si>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</si>
  <si>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</si>
  <si>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</si>
  <si>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</si>
  <si>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</si>
  <si>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</si>
  <si>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</si>
  <si>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</si>
  <si>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</si>
  <si>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</si>
  <si>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</si>
  <si>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</si>
  <si>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</si>
  <si>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</si>
  <si>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</si>
  <si>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</si>
  <si>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</si>
  <si>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</si>
  <si>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</si>
  <si>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</si>
  <si>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</si>
  <si>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</si>
  <si>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</si>
  <si>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</si>
  <si>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</si>
  <si>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</si>
  <si>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</si>
  <si>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</si>
  <si>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</si>
  <si>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</si>
  <si>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</si>
  <si>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</si>
  <si>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</si>
  <si>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</si>
  <si>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</si>
  <si>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</si>
  <si>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</si>
  <si>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</si>
  <si>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</si>
  <si>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</si>
  <si>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</si>
  <si>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</si>
  <si>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</si>
  <si>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</si>
  <si>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</si>
  <si>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</si>
  <si>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</si>
  <si>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</si>
  <si>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</si>
  <si>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</si>
  <si>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</si>
  <si>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</si>
  <si>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</si>
  <si>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</si>
  <si>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</si>
  <si>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</si>
  <si>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</si>
  <si>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</si>
  <si>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</si>
  <si>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</si>
  <si>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</si>
  <si>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</si>
  <si>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</si>
  <si>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</si>
  <si>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</si>
  <si>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</si>
  <si>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</si>
  <si>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</si>
  <si>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</si>
  <si>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</si>
  <si>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</si>
  <si>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</si>
  <si>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</si>
  <si>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</si>
  <si>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</si>
  <si>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</si>
  <si>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</si>
  <si>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</si>
  <si>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</si>
  <si>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</si>
  <si>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</si>
  <si>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</si>
  <si>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</si>
  <si>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</si>
  <si>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</si>
  <si>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</si>
  <si>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</si>
  <si>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</si>
  <si>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</si>
  <si>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</si>
  <si>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</si>
  <si>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</si>
  <si>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</si>
  <si>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</si>
  <si>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</si>
  <si>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</si>
  <si>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</si>
  <si>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</si>
  <si>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</si>
  <si>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</si>
  <si>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</si>
  <si>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</si>
  <si>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</si>
  <si>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</si>
  <si>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</si>
  <si>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</si>
  <si>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</si>
  <si>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</si>
  <si>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</si>
  <si>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</si>
  <si>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</si>
  <si>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</si>
  <si>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</si>
  <si>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</si>
  <si>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</si>
  <si>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</si>
  <si>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</si>
  <si>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</si>
  <si>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</si>
  <si>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</si>
  <si>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</si>
  <si>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</si>
  <si>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</si>
  <si>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</si>
  <si>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</si>
  <si>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</si>
  <si>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</si>
  <si>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</si>
  <si>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</si>
  <si>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</si>
  <si>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</si>
  <si>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</si>
  <si>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</si>
  <si>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</si>
  <si>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</si>
  <si>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</si>
  <si>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</si>
  <si>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</si>
  <si>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</si>
  <si>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</si>
  <si>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</si>
  <si>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</si>
  <si>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</si>
  <si>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</si>
  <si>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</si>
  <si>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</si>
  <si>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</si>
  <si>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</si>
  <si>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</si>
  <si>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</si>
  <si>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</si>
  <si>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</si>
  <si>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</si>
  <si>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</si>
  <si>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</si>
  <si>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</si>
  <si>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</si>
  <si>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</si>
  <si>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</si>
  <si>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</si>
  <si>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</si>
  <si>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</si>
  <si>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</si>
  <si>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</si>
  <si>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</si>
  <si>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</si>
  <si>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</si>
  <si>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</si>
  <si>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</si>
  <si>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</si>
  <si>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</si>
  <si>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</si>
  <si>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</si>
  <si>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</si>
  <si>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</si>
  <si>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</si>
  <si>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</si>
  <si>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</si>
  <si>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</si>
  <si>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</si>
  <si>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</si>
  <si>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</si>
  <si>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</si>
  <si>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</si>
  <si>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</si>
  <si>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</si>
  <si>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</si>
  <si>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</si>
  <si>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</si>
  <si>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</si>
  <si>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</si>
  <si>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</si>
  <si>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</si>
  <si>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</si>
  <si>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</si>
  <si>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</si>
  <si>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</si>
  <si>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</si>
  <si>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</si>
  <si>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</si>
  <si>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</si>
  <si>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</si>
  <si>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</si>
  <si>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</si>
  <si>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</si>
  <si>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</si>
  <si>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</si>
  <si>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</si>
  <si>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</si>
  <si>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</si>
  <si>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</si>
  <si>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</si>
  <si>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</si>
  <si>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</si>
  <si>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</si>
  <si>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</si>
  <si>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</si>
  <si>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</si>
  <si>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</si>
  <si>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</si>
  <si>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</si>
  <si>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</si>
  <si>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</si>
  <si>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</si>
  <si>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</si>
  <si>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</si>
  <si>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</si>
  <si>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</si>
  <si>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</si>
  <si>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</si>
  <si>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</si>
  <si>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</si>
  <si>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</si>
  <si>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</si>
  <si>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</si>
  <si>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</si>
  <si>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</si>
  <si>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</si>
  <si>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</si>
  <si>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</si>
  <si>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</si>
  <si>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</si>
  <si>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</si>
  <si>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</si>
  <si>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</si>
  <si>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</si>
  <si>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</si>
  <si>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</si>
  <si>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</si>
  <si>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</si>
  <si>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</si>
  <si>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</si>
  <si>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</si>
  <si>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</si>
  <si>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</si>
  <si>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</si>
  <si>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</si>
  <si>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</si>
  <si>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</si>
  <si>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</si>
  <si>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</si>
  <si>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</si>
  <si>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</si>
  <si>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</si>
  <si>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</si>
  <si>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</si>
  <si>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</si>
  <si>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</si>
  <si>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</si>
  <si>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</si>
  <si>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</si>
  <si>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</si>
  <si>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</si>
  <si>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</si>
  <si>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</si>
  <si>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</si>
  <si>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</si>
  <si>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</si>
  <si>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</si>
  <si>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</si>
  <si>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</si>
  <si>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</si>
  <si>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</si>
  <si>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</si>
  <si>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</si>
  <si>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</si>
  <si>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</si>
  <si>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</si>
  <si>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</si>
  <si>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</si>
  <si>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</si>
  <si>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</si>
  <si>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</si>
  <si>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</si>
  <si>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</si>
  <si>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</si>
  <si>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</si>
  <si>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</si>
  <si>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</si>
  <si>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</si>
  <si>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</si>
  <si>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</si>
  <si>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</si>
  <si>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</si>
  <si>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</si>
  <si>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</si>
  <si>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</si>
  <si>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</si>
  <si>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</si>
  <si>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</si>
  <si>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</si>
  <si>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</si>
  <si>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</si>
  <si>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</si>
  <si>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</si>
  <si>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</si>
  <si>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</si>
  <si>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</si>
  <si>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</si>
  <si>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</si>
  <si>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</si>
  <si>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</si>
  <si>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</si>
  <si>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</si>
  <si>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</si>
  <si>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</si>
  <si>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</si>
  <si>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</si>
  <si>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</si>
  <si>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</si>
  <si>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</si>
  <si>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</si>
  <si>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</si>
  <si>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</si>
  <si>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</si>
  <si>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</si>
  <si>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</si>
  <si>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</si>
  <si>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</si>
  <si>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</si>
  <si>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</si>
  <si>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</si>
  <si>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</si>
  <si>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</si>
  <si>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</si>
  <si>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</si>
  <si>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</si>
  <si>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</si>
  <si>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</si>
  <si>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</si>
  <si>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</si>
  <si>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</si>
  <si>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</si>
  <si>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</si>
  <si>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</si>
  <si>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</si>
  <si>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</si>
  <si>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</si>
  <si>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</si>
  <si>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</si>
  <si>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</si>
  <si>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</si>
  <si>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</si>
  <si>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</si>
  <si>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</si>
  <si>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</si>
  <si>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</si>
  <si>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</si>
  <si>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</si>
  <si>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</si>
  <si>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</si>
  <si>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</si>
  <si>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</si>
  <si>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</si>
  <si>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</si>
  <si>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</si>
  <si>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</si>
  <si>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</si>
  <si>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</si>
  <si>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</si>
  <si>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</si>
  <si>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</si>
  <si>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</si>
  <si>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</si>
  <si>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</si>
  <si>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</si>
  <si>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</si>
  <si>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</si>
  <si>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</si>
  <si>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</si>
  <si>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</si>
  <si>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</si>
  <si>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</si>
  <si>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</si>
  <si>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</si>
  <si>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</si>
  <si>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</si>
  <si>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</si>
  <si>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</si>
  <si>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</si>
  <si>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</si>
  <si>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</si>
  <si>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</si>
  <si>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</si>
  <si>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</si>
  <si>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</si>
  <si>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</si>
  <si>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</si>
  <si>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</si>
  <si>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</si>
  <si>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</si>
  <si>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</si>
  <si>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</si>
  <si>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</si>
  <si>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</si>
  <si>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</si>
  <si>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</si>
  <si>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</si>
  <si>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</si>
  <si>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</si>
  <si>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</si>
  <si>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</si>
  <si>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</si>
  <si>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</si>
  <si>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</si>
  <si>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</si>
  <si>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</si>
  <si>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</si>
  <si>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</si>
  <si>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</si>
  <si>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</si>
  <si>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</si>
  <si>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</si>
  <si>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</si>
  <si>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</si>
  <si>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</si>
  <si>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</si>
  <si>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</si>
  <si>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</si>
  <si>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</si>
  <si>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</si>
  <si>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</si>
  <si>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</si>
  <si>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</si>
  <si>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</si>
  <si>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</si>
  <si>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</si>
  <si>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</si>
  <si>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</si>
  <si>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</si>
  <si>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</si>
  <si>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</si>
  <si>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</si>
  <si>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</si>
  <si>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</si>
  <si>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</si>
  <si>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</si>
  <si>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</si>
  <si>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</si>
  <si>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</si>
  <si>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</si>
  <si>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</si>
  <si>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</si>
  <si>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</si>
  <si>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</si>
  <si>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</si>
  <si>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</si>
  <si>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</si>
  <si>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</si>
  <si>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</si>
  <si>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</si>
  <si>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</si>
  <si>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</si>
  <si>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</si>
  <si>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</si>
  <si>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</si>
  <si>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</si>
  <si>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</si>
  <si>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</si>
  <si>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</si>
  <si>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</si>
  <si>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</si>
  <si>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</si>
  <si>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</si>
  <si>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</si>
  <si>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</si>
  <si>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</si>
  <si>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</si>
  <si>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</si>
  <si>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</si>
  <si>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</si>
  <si>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</si>
  <si>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</si>
  <si>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</si>
  <si>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</si>
  <si>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</si>
  <si>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</si>
  <si>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</si>
  <si>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</si>
  <si>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</si>
  <si>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</si>
  <si>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</si>
  <si>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</si>
  <si>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</si>
  <si>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</si>
  <si>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</si>
  <si>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</si>
  <si>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</si>
  <si>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</si>
  <si>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</si>
  <si>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</si>
  <si>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</si>
  <si>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</si>
  <si>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</si>
  <si>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</si>
  <si>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</si>
  <si>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</si>
  <si>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</si>
  <si>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</si>
  <si>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</si>
  <si>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</si>
  <si>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</si>
  <si>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</si>
  <si>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</si>
  <si>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</si>
  <si>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</si>
  <si>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</si>
  <si>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</si>
  <si>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</si>
  <si>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</si>
  <si>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</si>
  <si>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</si>
  <si>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</si>
  <si>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</si>
  <si>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</si>
  <si>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</si>
  <si>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</si>
  <si>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</si>
  <si>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</si>
  <si>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</si>
  <si>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</si>
  <si>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</si>
  <si>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</si>
  <si>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</si>
  <si>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</si>
  <si>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</si>
  <si>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</si>
  <si>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</si>
  <si>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</si>
  <si>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</si>
  <si>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</si>
  <si>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</si>
  <si>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</si>
  <si>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</si>
  <si>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</si>
  <si>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</si>
  <si>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</si>
  <si>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</si>
  <si>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</si>
  <si>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</si>
  <si>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</si>
  <si>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</si>
  <si>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</si>
  <si>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</si>
  <si>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</si>
  <si>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</si>
  <si>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</si>
  <si>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</si>
  <si>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</si>
  <si>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</si>
  <si>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</si>
  <si>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</si>
  <si>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</si>
  <si>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</si>
  <si>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</si>
  <si>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</si>
  <si>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</si>
  <si>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</si>
  <si>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</si>
  <si>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</si>
  <si>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</si>
  <si>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</si>
  <si>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</si>
  <si>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</si>
  <si>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</si>
  <si>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</si>
  <si>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</si>
  <si>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</si>
  <si>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</si>
  <si>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</si>
  <si>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</si>
  <si>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</si>
  <si>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</si>
  <si>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</si>
  <si>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</si>
  <si>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</si>
  <si>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</si>
  <si>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</si>
  <si>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</si>
  <si>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</si>
  <si>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</si>
  <si>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</si>
  <si>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</si>
  <si>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</si>
  <si>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</si>
  <si>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</si>
  <si>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</si>
  <si>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</si>
  <si>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</si>
  <si>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</si>
  <si>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</si>
  <si>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</si>
  <si>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</si>
  <si>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</si>
  <si>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</si>
  <si>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</si>
  <si>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</si>
  <si>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</si>
  <si>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</si>
  <si>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</si>
  <si>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</si>
  <si>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</si>
  <si>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</si>
  <si>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</si>
  <si>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</si>
  <si>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</si>
  <si>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</si>
  <si>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</si>
  <si>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</si>
  <si>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</si>
  <si>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</si>
  <si>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</si>
  <si>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</si>
  <si>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</si>
  <si>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</si>
  <si>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</si>
  <si>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</si>
  <si>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</si>
  <si>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</si>
  <si>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</si>
  <si>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</si>
  <si>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</si>
  <si>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</si>
  <si>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</si>
  <si>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</si>
  <si>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</si>
  <si>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</si>
  <si>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</si>
  <si>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</si>
  <si>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</si>
  <si>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</si>
  <si>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</si>
  <si>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</si>
  <si>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</si>
  <si>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</si>
  <si>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</si>
  <si>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</si>
  <si>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</si>
  <si>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</si>
  <si>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</si>
  <si>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</si>
  <si>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</si>
  <si>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</si>
  <si>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</si>
  <si>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</si>
  <si>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</si>
  <si>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</si>
  <si>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</si>
  <si>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</si>
  <si>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</si>
  <si>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</si>
  <si>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</si>
  <si>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</si>
  <si>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</si>
  <si>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</si>
  <si>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</si>
  <si>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</si>
  <si>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</si>
  <si>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</si>
  <si>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</si>
  <si>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</si>
  <si>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</si>
  <si>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</si>
  <si>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</si>
  <si>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</si>
  <si>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</si>
  <si>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</si>
  <si>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</si>
  <si>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</si>
  <si>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</si>
  <si>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</si>
  <si>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</si>
  <si>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</si>
  <si>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</si>
  <si>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</si>
  <si>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</si>
  <si>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</si>
  <si>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</si>
  <si>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</si>
  <si>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</si>
  <si>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</si>
  <si>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</si>
  <si>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</si>
  <si>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</si>
  <si>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</si>
  <si>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</si>
  <si>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</si>
  <si>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</si>
  <si>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</si>
  <si>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</si>
  <si>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</si>
  <si>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</si>
  <si>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</si>
  <si>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</si>
  <si>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</si>
  <si>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</si>
  <si>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</si>
  <si>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</si>
  <si>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</si>
  <si>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</si>
  <si>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</si>
  <si>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</si>
  <si>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</si>
  <si>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</si>
  <si>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</si>
  <si>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</si>
  <si>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</si>
  <si>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</si>
  <si>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</si>
  <si>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</si>
  <si>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</si>
  <si>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</si>
  <si>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</si>
  <si>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</si>
  <si>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</si>
  <si>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</si>
  <si>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</si>
  <si>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</si>
  <si>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</si>
  <si>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</si>
  <si>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</si>
  <si>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</si>
  <si>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</si>
  <si>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</si>
  <si>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</si>
  <si>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</si>
  <si>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</si>
  <si>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</si>
  <si>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</si>
  <si>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</si>
  <si>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</si>
  <si>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</si>
  <si>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</si>
  <si>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</si>
  <si>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</si>
  <si>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</si>
  <si>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</si>
  <si>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</si>
  <si>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</si>
  <si>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</si>
  <si>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</si>
  <si>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</si>
  <si>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</si>
  <si>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</si>
  <si>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</si>
  <si>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</si>
  <si>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</si>
  <si>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</si>
  <si>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</si>
  <si>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</si>
  <si>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</si>
  <si>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</si>
  <si>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</si>
  <si>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</si>
  <si>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</si>
  <si>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</si>
  <si>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</si>
  <si>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</si>
  <si>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</si>
  <si>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</si>
  <si>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</si>
  <si>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</si>
  <si>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</si>
  <si>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</si>
  <si>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</si>
  <si>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</si>
  <si>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</si>
  <si>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</si>
  <si>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</si>
  <si>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</si>
  <si>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</si>
  <si>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</si>
  <si>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</si>
  <si>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</si>
  <si>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</si>
  <si>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</si>
  <si>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</si>
  <si>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</si>
  <si>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</si>
  <si>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</si>
  <si>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</si>
  <si>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</si>
  <si>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</si>
  <si>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</si>
  <si>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</si>
  <si>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</si>
  <si>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</si>
  <si>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</si>
  <si>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</si>
  <si>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</si>
  <si>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</si>
  <si>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</si>
  <si>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</si>
  <si>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</si>
  <si>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</si>
  <si>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</si>
  <si>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</si>
  <si>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</si>
  <si>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</si>
  <si>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</si>
  <si>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</si>
  <si>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</si>
  <si>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</si>
  <si>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</si>
  <si>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</si>
  <si>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</si>
  <si>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</si>
  <si>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</si>
  <si>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</si>
  <si>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</si>
  <si>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</si>
  <si>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</si>
  <si>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</si>
  <si>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</si>
  <si>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</si>
  <si>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</si>
  <si>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</si>
  <si>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</si>
  <si>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</si>
  <si>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</si>
  <si>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</si>
  <si>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</si>
  <si>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</si>
  <si>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</si>
  <si>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</si>
  <si>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</si>
  <si>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</si>
  <si>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</si>
  <si>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</si>
  <si>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</si>
  <si>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</si>
  <si>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</si>
  <si>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</si>
  <si>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</si>
  <si>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</si>
  <si>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</si>
  <si>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</si>
  <si>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</si>
  <si>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</si>
  <si>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</si>
  <si>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</si>
  <si>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</si>
  <si>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</si>
  <si>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</si>
  <si>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</si>
  <si>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</si>
  <si>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</si>
  <si>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</si>
  <si>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</si>
  <si>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</si>
  <si>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</si>
  <si>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</si>
  <si>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</si>
  <si>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</si>
  <si>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</si>
  <si>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</si>
  <si>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</si>
  <si>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</si>
  <si>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</si>
  <si>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</si>
  <si>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</si>
  <si>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</si>
  <si>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</si>
  <si>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</si>
  <si>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</si>
  <si>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</si>
  <si>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</si>
  <si>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</si>
  <si>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</si>
  <si>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</si>
  <si>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</si>
  <si>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</si>
  <si>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</si>
  <si>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</si>
  <si>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</si>
  <si>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</si>
  <si>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</si>
  <si>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</si>
  <si>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</si>
  <si>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</si>
  <si>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</si>
  <si>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</si>
  <si>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</si>
  <si>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</si>
  <si>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</si>
  <si>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</si>
  <si>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</si>
  <si>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</si>
  <si>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</si>
  <si>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</si>
  <si>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</si>
  <si>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</si>
  <si>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</si>
  <si>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</si>
  <si>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</si>
  <si>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</si>
  <si>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</si>
  <si>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</si>
  <si>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</si>
  <si>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</si>
  <si>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</si>
  <si>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</si>
  <si>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</si>
  <si>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</si>
  <si>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</si>
  <si>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</si>
  <si>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</si>
  <si>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</si>
  <si>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</si>
  <si>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</si>
  <si>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</si>
  <si>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</si>
  <si>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</si>
  <si>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</si>
  <si>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</si>
  <si>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</si>
  <si>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</si>
  <si>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</si>
  <si>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</si>
  <si>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</si>
  <si>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</si>
  <si>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</si>
  <si>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</si>
  <si>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</si>
  <si>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</si>
  <si>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</si>
  <si>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</si>
  <si>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</si>
  <si>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</si>
  <si>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</si>
  <si>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</si>
  <si>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</si>
  <si>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</si>
  <si>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</si>
  <si>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</si>
  <si>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</si>
  <si>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</si>
  <si>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</si>
  <si>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</si>
  <si>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</si>
  <si>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</si>
  <si>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</si>
  <si>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</si>
  <si>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</si>
  <si>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</si>
  <si>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</si>
  <si>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</si>
  <si>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</si>
  <si>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</si>
  <si>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</si>
  <si>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</si>
  <si>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</si>
  <si>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</si>
  <si>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</si>
  <si>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</si>
  <si>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</si>
  <si>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</si>
  <si>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</si>
  <si>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</si>
  <si>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</si>
  <si>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</si>
  <si>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</si>
  <si>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</si>
  <si>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</si>
  <si>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</si>
  <si>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</si>
  <si>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</si>
  <si>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</si>
  <si>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</si>
  <si>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</si>
  <si>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</si>
  <si>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</si>
  <si>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</si>
  <si>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</si>
  <si>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</si>
  <si>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</si>
  <si>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</si>
  <si>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</si>
  <si>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</si>
  <si>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</si>
  <si>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</si>
  <si>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</si>
  <si>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</si>
  <si>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</si>
  <si>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</si>
  <si>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</si>
  <si>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</si>
  <si>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</si>
  <si>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</si>
  <si>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</si>
  <si>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</si>
  <si>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</si>
  <si>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</si>
  <si>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</si>
  <si>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</si>
  <si>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</si>
  <si>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</si>
  <si>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</si>
  <si>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</si>
  <si>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</si>
  <si>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</si>
  <si>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</si>
  <si>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</si>
  <si>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</si>
  <si>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</si>
  <si>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</si>
  <si>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</si>
  <si>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</si>
  <si>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</si>
  <si>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</si>
  <si>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</si>
  <si>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</si>
  <si>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</si>
  <si>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</si>
  <si>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</si>
  <si>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</si>
  <si>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</si>
  <si>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</si>
  <si>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</si>
  <si>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</si>
  <si>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</si>
  <si>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</si>
  <si>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</si>
  <si>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</si>
  <si>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</si>
  <si>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</si>
  <si>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</si>
  <si>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</si>
  <si>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</si>
  <si>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</si>
  <si>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</si>
  <si>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</si>
  <si>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</si>
  <si>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</si>
  <si>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</si>
  <si>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</si>
  <si>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</si>
  <si>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</si>
  <si>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</si>
  <si>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</si>
  <si>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</si>
  <si>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</si>
  <si>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</si>
  <si>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</si>
  <si>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</si>
  <si>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</si>
  <si>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</si>
  <si>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</si>
  <si>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</si>
  <si>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</si>
  <si>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</si>
  <si>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</si>
  <si>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</si>
  <si>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</si>
  <si>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</si>
  <si>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</si>
  <si>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</si>
  <si>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</si>
  <si>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</si>
  <si>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</si>
  <si>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</si>
  <si>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</si>
  <si>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</si>
  <si>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</si>
  <si>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</si>
  <si>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</si>
  <si>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</si>
  <si>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</si>
  <si>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</si>
  <si>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</si>
  <si>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</si>
  <si>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</si>
  <si>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</si>
  <si>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</si>
  <si>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</si>
  <si>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</si>
  <si>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</si>
  <si>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</si>
  <si>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</si>
  <si>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</si>
  <si>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</si>
  <si>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</si>
  <si>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</si>
  <si>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</si>
  <si>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</si>
  <si>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</si>
  <si>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</si>
  <si>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</si>
  <si>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</si>
  <si>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</si>
  <si>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</si>
  <si>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</si>
  <si>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</si>
  <si>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</si>
  <si>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</si>
  <si>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</si>
  <si>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</si>
  <si>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</si>
  <si>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</si>
  <si>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</si>
  <si>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</si>
  <si>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</si>
  <si>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</si>
  <si>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</si>
  <si>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</si>
  <si>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</si>
  <si>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</si>
  <si>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</si>
  <si>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</si>
  <si>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</si>
  <si>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</si>
  <si>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</si>
  <si>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</si>
  <si>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</si>
  <si>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</si>
  <si>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</si>
  <si>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</si>
  <si>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</si>
  <si>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</si>
  <si>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</si>
  <si>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</si>
  <si>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</si>
  <si>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</si>
  <si>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</si>
  <si>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</si>
  <si>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</si>
  <si>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</si>
  <si>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</si>
  <si>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</si>
  <si>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</si>
  <si>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</si>
  <si>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</si>
  <si>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</si>
  <si>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</si>
  <si>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</si>
  <si>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</si>
  <si>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</si>
  <si>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</si>
  <si>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</si>
  <si>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</si>
  <si>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</si>
  <si>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</si>
  <si>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</si>
  <si>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</si>
  <si>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</si>
  <si>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</si>
  <si>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</si>
  <si>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</si>
  <si>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</si>
  <si>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</si>
  <si>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</si>
  <si>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</si>
  <si>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</si>
  <si>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</si>
  <si>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</si>
  <si>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</si>
  <si>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</si>
  <si>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</si>
  <si>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</si>
  <si>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</si>
  <si>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</si>
  <si>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</si>
  <si>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</si>
  <si>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</si>
  <si>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</si>
  <si>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</si>
  <si>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</si>
  <si>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</si>
  <si>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</si>
  <si>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</si>
  <si>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</si>
  <si>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</si>
  <si>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</si>
  <si>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</si>
  <si>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</si>
  <si>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</si>
  <si>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</si>
  <si>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</si>
  <si>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</si>
  <si>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</si>
  <si>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</si>
  <si>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</si>
  <si>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</si>
  <si>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</si>
  <si>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</si>
  <si>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</si>
  <si>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</si>
  <si>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</si>
  <si>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</si>
  <si>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</si>
  <si>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</si>
  <si>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</si>
  <si>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</si>
  <si>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</si>
  <si>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</si>
  <si>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</si>
  <si>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</si>
  <si>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</si>
  <si>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</si>
  <si>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</si>
  <si>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</si>
  <si>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</si>
  <si>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</si>
  <si>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</si>
  <si>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</si>
  <si>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</si>
  <si>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</si>
  <si>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</si>
  <si>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</si>
  <si>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</si>
  <si>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</si>
  <si>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</si>
  <si>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</si>
  <si>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</si>
  <si>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</si>
  <si>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</si>
  <si>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</si>
  <si>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</si>
  <si>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</si>
  <si>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</si>
  <si>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</si>
  <si>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</si>
  <si>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</si>
  <si>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</si>
  <si>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</si>
  <si>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</si>
  <si>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</si>
  <si>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</si>
  <si>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</si>
  <si>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</si>
  <si>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</si>
  <si>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</si>
  <si>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</si>
  <si>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</si>
  <si>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</si>
  <si>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</si>
  <si>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</si>
  <si>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</si>
  <si>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</si>
  <si>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</si>
  <si>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</si>
  <si>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</si>
  <si>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</si>
  <si>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</si>
  <si>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</si>
  <si>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</si>
  <si>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</si>
  <si>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</si>
  <si>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</si>
  <si>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</si>
  <si>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</si>
  <si>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</si>
  <si>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</si>
  <si>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</si>
  <si>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</si>
  <si>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</si>
  <si>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</si>
  <si>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</si>
  <si>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</si>
  <si>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</si>
  <si>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</si>
  <si>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</si>
  <si>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</si>
  <si>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</si>
  <si>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</si>
  <si>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</si>
  <si>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</si>
  <si>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</si>
  <si>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</si>
  <si>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</si>
  <si>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</si>
  <si>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</si>
  <si>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</si>
  <si>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</si>
  <si>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</si>
  <si>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</si>
  <si>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</si>
  <si>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</si>
  <si>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</si>
  <si>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</si>
  <si>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</si>
  <si>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</si>
  <si>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</si>
  <si>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</si>
  <si>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</si>
  <si>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</si>
  <si>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</si>
  <si>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</si>
  <si>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</si>
  <si>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</si>
  <si>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</si>
  <si>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</si>
  <si>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</si>
  <si>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</si>
  <si>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</si>
  <si>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</si>
  <si>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</si>
  <si>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</si>
  <si>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</si>
  <si>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</si>
  <si>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</si>
  <si>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</si>
  <si>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</si>
  <si>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</si>
  <si>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</si>
  <si>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</si>
  <si>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</si>
  <si>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</si>
  <si>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</si>
  <si>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</si>
  <si>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</si>
  <si>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</si>
  <si>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</si>
  <si>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</si>
  <si>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</si>
  <si>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</si>
  <si>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</si>
  <si>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</si>
  <si>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</si>
  <si>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</si>
  <si>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</si>
  <si>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</si>
  <si>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</si>
  <si>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</si>
  <si>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</si>
  <si>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</si>
  <si>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</si>
  <si>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</si>
  <si>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</si>
  <si>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</si>
  <si>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</si>
  <si>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</si>
  <si>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</si>
  <si>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</si>
  <si>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</si>
  <si>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</si>
  <si>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</si>
  <si>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</si>
  <si>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</si>
  <si>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</si>
  <si>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</si>
  <si>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</si>
  <si>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</si>
  <si>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</si>
  <si>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</si>
  <si>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</si>
  <si>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</si>
  <si>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</si>
  <si>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</si>
  <si>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</si>
  <si>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</si>
  <si>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</si>
  <si>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</si>
  <si>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</si>
  <si>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</si>
  <si>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</si>
  <si>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</si>
  <si>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</si>
  <si>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</si>
  <si>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</si>
  <si>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</si>
  <si>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</si>
  <si>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</si>
  <si>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</si>
  <si>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</si>
  <si>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</si>
  <si>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</si>
  <si>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</si>
  <si>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</si>
  <si>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</si>
  <si>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</si>
  <si>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</si>
  <si>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</si>
  <si>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</si>
  <si>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</si>
  <si>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</si>
  <si>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</si>
  <si>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</si>
  <si>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</si>
  <si>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</si>
  <si>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</si>
  <si>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</si>
  <si>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</si>
  <si>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</si>
  <si>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</si>
  <si>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</si>
  <si>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</si>
  <si>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</si>
  <si>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</si>
  <si>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</si>
  <si>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</si>
  <si>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</si>
  <si>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</si>
  <si>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</si>
  <si>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</si>
  <si>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</si>
  <si>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</si>
  <si>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</si>
  <si>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</si>
  <si>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</si>
  <si>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</si>
  <si>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</si>
  <si>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</si>
  <si>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</si>
  <si>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</si>
  <si>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</si>
  <si>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</si>
  <si>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</si>
  <si>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</si>
  <si>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</si>
  <si>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</si>
  <si>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</si>
  <si>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</si>
  <si>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</si>
  <si>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</si>
  <si>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</si>
  <si>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</si>
  <si>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</si>
  <si>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</si>
  <si>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</si>
  <si>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</si>
  <si>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</si>
  <si>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</si>
  <si>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</si>
  <si>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</si>
  <si>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</si>
  <si>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</si>
  <si>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</si>
  <si>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</si>
  <si>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</si>
  <si>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</si>
  <si>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</si>
  <si>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</si>
  <si>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</si>
  <si>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</si>
  <si>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</si>
  <si>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</si>
  <si>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</si>
  <si>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</si>
  <si>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</si>
  <si>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</si>
  <si>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</si>
  <si>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</si>
  <si>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</si>
  <si>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</si>
  <si>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</si>
  <si>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</si>
  <si>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</si>
  <si>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</si>
  <si>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</si>
  <si>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</si>
  <si>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</si>
  <si>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</si>
  <si>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</si>
  <si>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</si>
  <si>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</si>
  <si>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</si>
  <si>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</si>
  <si>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</si>
  <si>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</si>
  <si>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</si>
  <si>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</si>
  <si>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</si>
  <si>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</si>
  <si>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</si>
  <si>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</si>
  <si>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</si>
  <si>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</si>
  <si>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</si>
  <si>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</si>
  <si>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</si>
  <si>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</si>
  <si>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</si>
  <si>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</si>
  <si>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</si>
  <si>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</si>
  <si>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</si>
  <si>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</si>
  <si>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</si>
  <si>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</si>
  <si>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</si>
  <si>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</si>
  <si>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</si>
  <si>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</si>
  <si>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</si>
  <si>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</si>
  <si>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</si>
  <si>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</si>
  <si>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</si>
  <si>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</si>
  <si>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</si>
  <si>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</si>
  <si>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</si>
  <si>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</si>
  <si>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</si>
  <si>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</si>
  <si>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</si>
  <si>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</si>
  <si>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</si>
  <si>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</si>
  <si>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</si>
  <si>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</si>
  <si>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</si>
  <si>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</si>
  <si>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</si>
  <si>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</si>
  <si>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</si>
  <si>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</si>
  <si>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</si>
  <si>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</si>
  <si>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</si>
  <si>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</si>
  <si>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</si>
  <si>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</si>
  <si>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</si>
  <si>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</si>
  <si>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</si>
  <si>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</si>
  <si>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</si>
  <si>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</si>
  <si>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</si>
  <si>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</si>
  <si>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</si>
  <si>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</si>
  <si>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</si>
  <si>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</si>
  <si>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</si>
  <si>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</si>
  <si>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</si>
  <si>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</si>
  <si>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</si>
  <si>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</si>
  <si>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</si>
  <si>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</si>
  <si>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</si>
  <si>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</si>
  <si>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</si>
  <si>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</si>
  <si>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</si>
  <si>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</si>
  <si>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</si>
  <si>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</si>
  <si>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</si>
  <si>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</si>
  <si>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</si>
  <si>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</si>
  <si>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</si>
  <si>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</si>
  <si>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</si>
  <si>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</si>
  <si>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</si>
  <si>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</si>
  <si>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</si>
  <si>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</si>
  <si>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Count of state</t>
  </si>
  <si>
    <t>Date Created Conversion</t>
  </si>
  <si>
    <t>Date Ended Conversion</t>
  </si>
  <si>
    <t>Column1</t>
  </si>
  <si>
    <t>Column2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</si>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</sst>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ill="1"/>
    <xf numFmtId="0" fontId="0" fillId="0" borderId="0" xfId="0" applyFill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12">
    <dxf>
      <numFmt numFmtId="164" formatCode="m/d/yyyy"/>
    </dxf>
    <dxf>
      <numFmt numFmtId="164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E18FF1"/>
        </patternFill>
      </fill>
    </dxf>
  </dxfs>
  <tableStyles count="0" defaultTableStyle="TableStyleMedium2" defaultPivotStyle="PivotStyleLight16"/>
  <colors>
    <mruColors>
      <color rgb="FFE18F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Chart'!$A$7:$A$46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spaces</c:v>
                </c:pt>
                <c:pt idx="32">
                  <c:v>tabletop games</c:v>
                </c:pt>
                <c:pt idx="33">
                  <c:v>television</c:v>
                </c:pt>
                <c:pt idx="34">
                  <c:v>translations</c:v>
                </c:pt>
                <c:pt idx="35">
                  <c:v>video games</c:v>
                </c:pt>
                <c:pt idx="36">
                  <c:v>wearables</c:v>
                </c:pt>
                <c:pt idx="37">
                  <c:v>web</c:v>
                </c:pt>
                <c:pt idx="38">
                  <c:v>world music</c:v>
                </c:pt>
              </c:strCache>
            </c:strRef>
          </c:cat>
          <c:val>
            <c:numRef>
              <c:f>'Sub Chart'!$B$7:$B$46</c:f>
              <c:numCache>
                <c:formatCode>General</c:formatCode>
                <c:ptCount val="39"/>
                <c:pt idx="1">
                  <c:v>20</c:v>
                </c:pt>
                <c:pt idx="2">
                  <c:v>24</c:v>
                </c:pt>
                <c:pt idx="9">
                  <c:v>40</c:v>
                </c:pt>
                <c:pt idx="10">
                  <c:v>20</c:v>
                </c:pt>
                <c:pt idx="18">
                  <c:v>20</c:v>
                </c:pt>
                <c:pt idx="30">
                  <c:v>18</c:v>
                </c:pt>
                <c:pt idx="31">
                  <c:v>17</c:v>
                </c:pt>
                <c:pt idx="34">
                  <c:v>10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6-4634-9673-C3EBAAD09B3C}"/>
            </c:ext>
          </c:extLst>
        </c:ser>
        <c:ser>
          <c:idx val="1"/>
          <c:order val="1"/>
          <c:tx>
            <c:strRef>
              <c:f>'Sub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Chart'!$A$7:$A$46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spaces</c:v>
                </c:pt>
                <c:pt idx="32">
                  <c:v>tabletop games</c:v>
                </c:pt>
                <c:pt idx="33">
                  <c:v>television</c:v>
                </c:pt>
                <c:pt idx="34">
                  <c:v>translations</c:v>
                </c:pt>
                <c:pt idx="35">
                  <c:v>video games</c:v>
                </c:pt>
                <c:pt idx="36">
                  <c:v>wearables</c:v>
                </c:pt>
                <c:pt idx="37">
                  <c:v>web</c:v>
                </c:pt>
                <c:pt idx="38">
                  <c:v>world music</c:v>
                </c:pt>
              </c:strCache>
            </c:strRef>
          </c:cat>
          <c:val>
            <c:numRef>
              <c:f>'Sub Chart'!$C$7:$C$46</c:f>
              <c:numCache>
                <c:formatCode>General</c:formatCode>
                <c:ptCount val="39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3">
                  <c:v>353</c:v>
                </c:pt>
                <c:pt idx="26">
                  <c:v>20</c:v>
                </c:pt>
                <c:pt idx="30">
                  <c:v>2</c:v>
                </c:pt>
                <c:pt idx="31">
                  <c:v>80</c:v>
                </c:pt>
                <c:pt idx="34">
                  <c:v>47</c:v>
                </c:pt>
                <c:pt idx="35">
                  <c:v>100</c:v>
                </c:pt>
                <c:pt idx="36">
                  <c:v>120</c:v>
                </c:pt>
                <c:pt idx="3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86-4634-9673-C3EBAAD09B3C}"/>
            </c:ext>
          </c:extLst>
        </c:ser>
        <c:ser>
          <c:idx val="2"/>
          <c:order val="2"/>
          <c:tx>
            <c:strRef>
              <c:f>'Sub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Chart'!$A$7:$A$46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spaces</c:v>
                </c:pt>
                <c:pt idx="32">
                  <c:v>tabletop games</c:v>
                </c:pt>
                <c:pt idx="33">
                  <c:v>television</c:v>
                </c:pt>
                <c:pt idx="34">
                  <c:v>translations</c:v>
                </c:pt>
                <c:pt idx="35">
                  <c:v>video games</c:v>
                </c:pt>
                <c:pt idx="36">
                  <c:v>wearables</c:v>
                </c:pt>
                <c:pt idx="37">
                  <c:v>web</c:v>
                </c:pt>
                <c:pt idx="38">
                  <c:v>world music</c:v>
                </c:pt>
              </c:strCache>
            </c:strRef>
          </c:cat>
          <c:val>
            <c:numRef>
              <c:f>'Sub Chart'!$D$7:$D$46</c:f>
              <c:numCache>
                <c:formatCode>General</c:formatCode>
                <c:ptCount val="39"/>
                <c:pt idx="8">
                  <c:v>20</c:v>
                </c:pt>
                <c:pt idx="23">
                  <c:v>19</c:v>
                </c:pt>
                <c:pt idx="29">
                  <c:v>6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86-4634-9673-C3EBAAD09B3C}"/>
            </c:ext>
          </c:extLst>
        </c:ser>
        <c:ser>
          <c:idx val="3"/>
          <c:order val="3"/>
          <c:tx>
            <c:strRef>
              <c:f>'Sub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Chart'!$A$7:$A$46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spaces</c:v>
                </c:pt>
                <c:pt idx="32">
                  <c:v>tabletop games</c:v>
                </c:pt>
                <c:pt idx="33">
                  <c:v>television</c:v>
                </c:pt>
                <c:pt idx="34">
                  <c:v>translations</c:v>
                </c:pt>
                <c:pt idx="35">
                  <c:v>video games</c:v>
                </c:pt>
                <c:pt idx="36">
                  <c:v>wearables</c:v>
                </c:pt>
                <c:pt idx="37">
                  <c:v>web</c:v>
                </c:pt>
                <c:pt idx="38">
                  <c:v>world music</c:v>
                </c:pt>
              </c:strCache>
            </c:strRef>
          </c:cat>
          <c:val>
            <c:numRef>
              <c:f>'Sub Chart'!$E$7:$E$46</c:f>
              <c:numCache>
                <c:formatCode>General</c:formatCode>
                <c:ptCount val="39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9">
                  <c:v>60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1">
                  <c:v>103</c:v>
                </c:pt>
                <c:pt idx="23">
                  <c:v>694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8">
                  <c:v>60</c:v>
                </c:pt>
                <c:pt idx="29">
                  <c:v>34</c:v>
                </c:pt>
                <c:pt idx="30">
                  <c:v>40</c:v>
                </c:pt>
                <c:pt idx="31">
                  <c:v>85</c:v>
                </c:pt>
                <c:pt idx="32">
                  <c:v>80</c:v>
                </c:pt>
                <c:pt idx="33">
                  <c:v>60</c:v>
                </c:pt>
                <c:pt idx="3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86-4634-9673-C3EBAAD09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4574792"/>
        <c:axId val="231859616"/>
      </c:barChart>
      <c:catAx>
        <c:axId val="47457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59616"/>
        <c:crosses val="autoZero"/>
        <c:auto val="1"/>
        <c:lblAlgn val="ctr"/>
        <c:lblOffset val="100"/>
        <c:noMultiLvlLbl val="0"/>
      </c:catAx>
      <c:valAx>
        <c:axId val="23185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7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[StarterBook.xlsx]Yearly Chart!PivotTable4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'Yearly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Chart'!$B$6:$B$18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D7-41EB-9A12-BA71E3A4D2DC}"/>
            </c:ext>
          </c:extLst>
        </c:ser>
        <c:ser>
          <c:idx val="1"/>
          <c:order val="1"/>
          <c:tx>
            <c:strRef>
              <c:f>'Yearly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'Yearly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Chart'!$C$6:$C$18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D7-41EB-9A12-BA71E3A4D2DC}"/>
            </c:ext>
          </c:extLst>
        </c:ser>
        <c:ser>
          <c:idx val="2"/>
          <c:order val="2"/>
          <c:tx>
            <c:strRef>
              <c:f>'Yearly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'Yearly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Chart'!$D$6:$D$18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D7-41EB-9A12-BA71E3A4D2DC}"/>
            </c:ext>
          </c:extLst>
        </c:ser>
        <c:ser>
          <c:idx val="3"/>
          <c:order val="3"/>
          <c:tx>
            <c:strRef>
              <c:f>'Yearly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'Yearly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Chart'!$E$6:$E$18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D7-41EB-9A12-BA71E3A4D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889248"/>
        <c:axId val="930888592"/>
      </c:lineChart>
      <c:catAx>
        <c:axId val="9308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88592"/>
        <c:crosses val="autoZero"/>
        <c:auto val="1"/>
        <c:lblAlgn val="ctr"/>
        <c:lblOffset val="100"/>
        <c:noMultiLvlLbl val="0"/>
      </c:catAx>
      <c:valAx>
        <c:axId val="9308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38099</xdr:rowOff>
    </xdr:from>
    <xdr:to>
      <xdr:col>15</xdr:col>
      <xdr:colOff>381000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512F7-6007-4BD8-AA3C-F1E0B0917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5</xdr:row>
      <xdr:rowOff>61911</xdr:rowOff>
    </xdr:from>
    <xdr:to>
      <xdr:col>19</xdr:col>
      <xdr:colOff>342900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97447-81A4-481D-97AA-D50D9F3C8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ilmore" refreshedDate="43492.737831828701" createdVersion="6" refreshedVersion="6" minRefreshableVersion="3" recordCount="4114" xr:uid="{7398E9F1-7197-45E8-B954-CF9CDAAB5A9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82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SemiMixedTypes="0" containsString="0" containsNumber="1" minValue="-11223.563845405923" maxValue="2332911.106154594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9">
        <s v="television"/>
        <s v="shorts"/>
        <s v="fiction"/>
        <s v="drama"/>
        <s v="documentary"/>
        <s v="animation"/>
        <s v="plays"/>
        <s v="web"/>
        <s v="wearables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ilmore" refreshedDate="43492.76066550926" createdVersion="6" refreshedVersion="6" minRefreshableVersion="3" recordCount="4115" xr:uid="{99F85482-574F-4590-90B2-9DD0A751F228}">
  <cacheSource type="worksheet">
    <worksheetSource name="Table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82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-11223.563845405923" maxValue="2332911.106154594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0">
        <s v="television"/>
        <s v="shorts"/>
        <s v="fiction"/>
        <s v="drama"/>
        <s v="documentary"/>
        <s v="animation"/>
        <s v="plays"/>
        <s v="web"/>
        <s v="wearables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3"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6T22:55:13" maxDate="2017-03-15T10:30:07"/>
    </cacheField>
    <cacheField name="Column1" numFmtId="0">
      <sharedItems containsNonDate="0" containsString="0" containsBlank="1"/>
    </cacheField>
    <cacheField name="Column2" numFmtId="0">
      <sharedItems containsNonDate="0" containsString="0" containsBlank="1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409.4361545940773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3429.436154594077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-10698.5638454059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-833.5638454059226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42892.71615459407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-6833.563845405922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-2704.563845405922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-2113.56384540592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-7722.043845405922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-10593.57384540592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-8208.56384540592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-5198.563845405922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38364.43615459407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-5624.563845405922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-5167.563845405922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-9091.563845405922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805.4361545940773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-9713.563845405922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20672.76615459407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-9988.563845405922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-9219.563845405922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8966.4361545940774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-10813.56384540592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-8853.563845405922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26859.1261545940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-10423.56384540592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-9283.56384540592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1121.43615459407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818.4361545940773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-7523.563845405922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-7171.573845405922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-11210.56384540592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17296.43615459407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-5863.5638454059226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-7831.563845405922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-9558.563845405922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-2694.563845405922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29133.43615459407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-8472.563845405922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21521.43615459407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-9196.563845405922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-9223.56384540592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8636.436154594077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9642.43615459407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-9223.5638454059226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-5223.563845405922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-2473.563845405922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-5843.0138454059224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-9064.563845405922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776.436154594077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-10623.56384540592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2858.436154594077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397.4361545940773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-7934.5638454059226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-1123.563845405922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-133.5638454059226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-2642.563845405922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4061.436154594077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-932.5638454059226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8801.576154594076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-6575.2338454059227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-3808.563845405922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-6581.563845405922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-8953.1938454059236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-9143.563845405922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-3696.56384540592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-8851.563845405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-8898.563845405922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-10460.56384540592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-129.3338454059230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-10587.56384540592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-8992.5638454059226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-8838.5638454059226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-10323.56384540592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-10658.90384540592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-7183.563845405922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-10763.56384540592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-9653.563845405922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-9872.563845405922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-9572.563845405922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1646.43615459407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-9738.563845405922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-7223.0638454059226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-11018.56384540592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-10723.56384540592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-9717.56384540592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-4835.563845405922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-8608.563845405922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-7623.563845405922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-4319.563845405922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-10721.56384540592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-7623.56384540592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-5963.563845405922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-10117.56384540592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-10963.56384540592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-10763.56384540592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-9503.563845405922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-10798.56384540592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-7823.563845405922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-9633.273845405921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-6223.563845405922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-7723.563845405922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-3558.563845405922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-9856.563845405922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-10623.56384540592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-8860.5638454059226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-6198.56384540592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-3538.563845405922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-7523.5638454059226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-9028.563845405922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-9523.563845405922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-5813.563845405922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-6023.5638454059226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-4173.563845405922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-8123.563845405922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-10591.56384540592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-7245.563845405922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-6701.343845405922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-5571.983845405922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-7825.463845405922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-11213.56384540592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-11222.563845405923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-11223.563845405923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-11072.56384540592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-11223.563845405923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-11153.5638454059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-9836.563845405922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-11033.563845405923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-9356.56384540592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-11223.56384540592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-11223.563845405923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-11223.56384540592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-3568.563845405922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-11223.56384540592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-11223.56384540592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-10820.56384540592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-11223.563845405923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-11223.56384540592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-6511.56384540592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-10723.56384540592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-11223.56384540592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-9930.563845405922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-11213.56384540592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-11223.563845405923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-9153.563845405922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-10885.56384540592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-11108.56384540592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-11223.56384540592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-11183.563845405923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-11131.56384540592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18888.43615459407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-11083.563845405923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-11193.56384540592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-10864.56384540592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-11183.56384540592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-11142.56384540592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-9438.563845405922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-11215.56384540592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-11223.56384540592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-11213.56384540592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-11223.56384540592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-11218.56384540592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-10788.56384540592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-11223.56384540592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-10583.56384540592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-11223.56384540592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-8223.563845405922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-11212.56384540592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-10898.56384540592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-10663.56384540592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-10898.56384540592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-11222.56384540592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-11223.56384540592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-11223.56384540592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-11223.56384540592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-9926.563845405922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-11223.56384540592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-11043.56384540592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-11223.56384540592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-11023.56384540592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-10822.56384540592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-10501.56384540592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-11223.56384540592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-6741.563845405922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-11172.56384540592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-9023.563845405922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-11223.56384540592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0"/>
    <b v="0"/>
    <s v="film &amp; video/drama"/>
    <x v="149"/>
    <n v="-10423.56384540592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-11223.56384540592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0"/>
    <b v="0"/>
    <s v="film &amp; video/drama"/>
    <x v="150"/>
    <n v="-10878.56384540592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0"/>
    <b v="0"/>
    <s v="film &amp; video/drama"/>
    <x v="151"/>
    <n v="-11173.56384540592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0"/>
    <b v="0"/>
    <s v="film &amp; video/drama"/>
    <x v="152"/>
    <n v="-10973.56384540592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0"/>
    <b v="0"/>
    <s v="film &amp; video/drama"/>
    <x v="153"/>
    <n v="-11206.56384540592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-11223.56384540592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0"/>
    <b v="0"/>
    <s v="film &amp; video/drama"/>
    <x v="154"/>
    <n v="-11220.56384540592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-11223.56384540592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0"/>
    <b v="0"/>
    <s v="film &amp; video/drama"/>
    <x v="155"/>
    <n v="-9758.563845405922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0"/>
    <b v="0"/>
    <s v="film &amp; video/drama"/>
    <x v="156"/>
    <n v="-10961.56384540592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0"/>
    <b v="0"/>
    <s v="film &amp; video/drama"/>
    <x v="157"/>
    <n v="-10944.56384540592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-11223.56384540592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0"/>
    <b v="0"/>
    <s v="film &amp; video/drama"/>
    <x v="158"/>
    <n v="-9652.01384540592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0"/>
    <b v="0"/>
    <s v="film &amp; video/drama"/>
    <x v="159"/>
    <n v="-10843.56384540592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-11223.56384540592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0"/>
    <b v="0"/>
    <s v="film &amp; video/drama"/>
    <x v="160"/>
    <n v="-10477.56384540592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0"/>
    <b v="0"/>
    <s v="film &amp; video/drama"/>
    <x v="161"/>
    <n v="140941.4361545940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0"/>
    <b v="0"/>
    <s v="film &amp; video/drama"/>
    <x v="162"/>
    <n v="-9923.563845405922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-11223.5638454059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0"/>
    <b v="0"/>
    <s v="film &amp; video/drama"/>
    <x v="163"/>
    <n v="-9093.5638454059226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-11223.56384540592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-11223.56384540592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0"/>
    <b v="0"/>
    <s v="film &amp; video/drama"/>
    <x v="164"/>
    <n v="-8193.5638454059226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0"/>
    <b v="0"/>
    <s v="film &amp; video/drama"/>
    <x v="165"/>
    <n v="-8993.563845405922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0"/>
    <b v="0"/>
    <s v="film &amp; video/drama"/>
    <x v="166"/>
    <n v="-11222.56384540592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0"/>
    <b v="0"/>
    <s v="film &amp; video/drama"/>
    <x v="167"/>
    <n v="-11203.56384540592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0"/>
    <b v="0"/>
    <s v="film &amp; video/drama"/>
    <x v="168"/>
    <n v="-11222.56384540592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0"/>
    <b v="0"/>
    <s v="film &amp; video/drama"/>
    <x v="169"/>
    <n v="-11213.56384540592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0"/>
    <b v="0"/>
    <s v="film &amp; video/drama"/>
    <x v="170"/>
    <n v="16625.656154594079"/>
    <x v="0"/>
    <x v="3"/>
  </r>
  <r>
    <n v="217"/>
    <s v="Bitch"/>
    <s v="A roadmovie by paw"/>
    <n v="100000"/>
    <n v="11943"/>
    <x v="2"/>
    <x v="11"/>
    <s v="SEK"/>
    <n v="1419780149"/>
    <n v="1417101749"/>
    <b v="0"/>
    <n v="0"/>
    <b v="0"/>
    <s v="film &amp; video/drama"/>
    <x v="171"/>
    <n v="719.4361545940773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0"/>
    <b v="0"/>
    <s v="film &amp; video/drama"/>
    <x v="172"/>
    <n v="-11123.56384540592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0"/>
    <b v="0"/>
    <s v="film &amp; video/drama"/>
    <x v="173"/>
    <n v="-2408.563845405922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0"/>
    <b v="0"/>
    <s v="film &amp; video/drama"/>
    <x v="174"/>
    <n v="-10863.56384540592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-11223.56384540592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0"/>
    <b v="0"/>
    <s v="film &amp; video/drama"/>
    <x v="175"/>
    <n v="-11093.56384540592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-11223.56384540592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-11223.56384540592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-11223.56384540592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0"/>
    <b v="0"/>
    <s v="film &amp; video/drama"/>
    <x v="176"/>
    <n v="-10973.56384540592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-11223.56384540592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-11223.56384540592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-11223.56384540592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0"/>
    <b v="0"/>
    <s v="film &amp; video/drama"/>
    <x v="177"/>
    <n v="-11163.56384540592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-11223.56384540592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0"/>
    <b v="0"/>
    <s v="film &amp; video/drama"/>
    <x v="178"/>
    <n v="-11113.56384540592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-11223.56384540592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0"/>
    <b v="0"/>
    <s v="film &amp; video/drama"/>
    <x v="179"/>
    <n v="-10822.56384540592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-11223.56384540592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-11223.56384540592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0"/>
    <b v="0"/>
    <s v="film &amp; video/drama"/>
    <x v="119"/>
    <n v="-11173.56384540592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-11223.56384540592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0"/>
    <b v="0"/>
    <s v="film &amp; video/drama"/>
    <x v="180"/>
    <n v="-10973.56384540592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0"/>
    <b v="1"/>
    <s v="film &amp; video/documentary"/>
    <x v="181"/>
    <n v="4921.55615459407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0"/>
    <b v="1"/>
    <s v="film &amp; video/documentary"/>
    <x v="182"/>
    <n v="29776.43615459407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0"/>
    <b v="1"/>
    <s v="film &amp; video/documentary"/>
    <x v="183"/>
    <n v="3526.436154594077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0"/>
    <b v="1"/>
    <s v="film &amp; video/documentary"/>
    <x v="184"/>
    <n v="14424.436154594077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0"/>
    <b v="1"/>
    <s v="film &amp; video/documentary"/>
    <x v="185"/>
    <n v="-7242.06384540592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0"/>
    <b v="1"/>
    <s v="film &amp; video/documentary"/>
    <x v="186"/>
    <n v="-6037.563845405922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0"/>
    <b v="1"/>
    <s v="film &amp; video/documentary"/>
    <x v="187"/>
    <n v="4049.436154594077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0"/>
    <b v="1"/>
    <s v="film &amp; video/documentary"/>
    <x v="188"/>
    <n v="-4518.563845405922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0"/>
    <b v="1"/>
    <s v="film &amp; video/documentary"/>
    <x v="189"/>
    <n v="74909.43615459407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0"/>
    <b v="1"/>
    <s v="film &amp; video/documentary"/>
    <x v="190"/>
    <n v="68.43615459407737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0"/>
    <b v="1"/>
    <s v="film &amp; video/documentary"/>
    <x v="191"/>
    <n v="20451.43615459407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0"/>
    <b v="1"/>
    <s v="film &amp; video/documentary"/>
    <x v="192"/>
    <n v="-6828.56384540592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0"/>
    <b v="1"/>
    <s v="film &amp; video/documentary"/>
    <x v="193"/>
    <n v="-1995.563845405922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0"/>
    <b v="1"/>
    <s v="film &amp; video/documentary"/>
    <x v="194"/>
    <n v="-9712.563845405922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0"/>
    <b v="1"/>
    <s v="film &amp; video/documentary"/>
    <x v="195"/>
    <n v="16843.77615459407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0"/>
    <b v="1"/>
    <s v="film &amp; video/documentary"/>
    <x v="196"/>
    <n v="-2684.903845405922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0"/>
    <b v="1"/>
    <s v="film &amp; video/documentary"/>
    <x v="197"/>
    <n v="6859.436154594077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0"/>
    <b v="1"/>
    <s v="film &amp; video/documentary"/>
    <x v="198"/>
    <n v="26130.70615459407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0"/>
    <b v="1"/>
    <s v="film &amp; video/documentary"/>
    <x v="199"/>
    <n v="46118.43615459407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0"/>
    <b v="1"/>
    <s v="film &amp; video/documentary"/>
    <x v="200"/>
    <n v="87729.856154594076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0"/>
    <b v="1"/>
    <s v="film &amp; video/documentary"/>
    <x v="201"/>
    <n v="-583.5638454059226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0"/>
    <b v="1"/>
    <s v="film &amp; video/documentary"/>
    <x v="202"/>
    <n v="10256.43615459407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0"/>
    <b v="1"/>
    <s v="film &amp; video/documentary"/>
    <x v="203"/>
    <n v="-5223.563845405922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0"/>
    <b v="1"/>
    <s v="film &amp; video/documentary"/>
    <x v="204"/>
    <n v="18296.70615459407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0"/>
    <b v="1"/>
    <s v="film &amp; video/documentary"/>
    <x v="205"/>
    <n v="-5313.563845405922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0"/>
    <b v="1"/>
    <s v="film &amp; video/documentary"/>
    <x v="206"/>
    <n v="-5668.563845405922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0"/>
    <b v="1"/>
    <s v="film &amp; video/documentary"/>
    <x v="207"/>
    <n v="-9768.563845405922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0"/>
    <b v="1"/>
    <s v="film &amp; video/documentary"/>
    <x v="208"/>
    <n v="1741.87615459407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0"/>
    <b v="1"/>
    <s v="film &amp; video/documentary"/>
    <x v="209"/>
    <n v="-5653.563845405922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0"/>
    <b v="1"/>
    <s v="film &amp; video/documentary"/>
    <x v="210"/>
    <n v="136010.20615459408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0"/>
    <b v="1"/>
    <s v="film &amp; video/documentary"/>
    <x v="211"/>
    <n v="-7713.563845405922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0"/>
    <b v="1"/>
    <s v="film &amp; video/documentary"/>
    <x v="212"/>
    <n v="20180.43615459407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0"/>
    <b v="1"/>
    <s v="film &amp; video/documentary"/>
    <x v="213"/>
    <n v="-5900.553845405922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0"/>
    <b v="1"/>
    <s v="film &amp; video/documentary"/>
    <x v="214"/>
    <n v="-5834.773845405922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0"/>
    <b v="1"/>
    <s v="film &amp; video/documentary"/>
    <x v="215"/>
    <n v="-4983.563845405922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0"/>
    <b v="1"/>
    <s v="film &amp; video/documentary"/>
    <x v="216"/>
    <n v="10455.43615459407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0"/>
    <b v="1"/>
    <s v="film &amp; video/documentary"/>
    <x v="217"/>
    <n v="-5319.563845405922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0"/>
    <b v="1"/>
    <s v="film &amp; video/documentary"/>
    <x v="218"/>
    <n v="60524.43615459407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0"/>
    <b v="1"/>
    <s v="film &amp; video/documentary"/>
    <x v="219"/>
    <n v="29370.43615459407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0"/>
    <b v="1"/>
    <s v="film &amp; video/documentary"/>
    <x v="220"/>
    <n v="15520.54615459407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0"/>
    <b v="1"/>
    <s v="film &amp; video/documentary"/>
    <x v="221"/>
    <n v="105884.436154594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0"/>
    <b v="1"/>
    <s v="film &amp; video/documentary"/>
    <x v="222"/>
    <n v="-4591.243845405922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0"/>
    <b v="1"/>
    <s v="film &amp; video/documentary"/>
    <x v="223"/>
    <n v="34311.43615459407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0"/>
    <b v="1"/>
    <s v="film &amp; video/documentary"/>
    <x v="224"/>
    <n v="9345.486154594076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0"/>
    <b v="1"/>
    <s v="film &amp; video/documentary"/>
    <x v="225"/>
    <n v="30626.89615459407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0"/>
    <b v="1"/>
    <s v="film &amp; video/documentary"/>
    <x v="226"/>
    <n v="20811.94615459407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0"/>
    <b v="1"/>
    <s v="film &amp; video/documentary"/>
    <x v="227"/>
    <n v="5149.436154594077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0"/>
    <b v="1"/>
    <s v="film &amp; video/documentary"/>
    <x v="228"/>
    <n v="15221.436154594077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0"/>
    <b v="1"/>
    <s v="film &amp; video/documentary"/>
    <x v="229"/>
    <n v="40381.74615459407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0"/>
    <b v="1"/>
    <s v="film &amp; video/documentary"/>
    <x v="230"/>
    <n v="4499.436154594077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0"/>
    <b v="1"/>
    <s v="film &amp; video/documentary"/>
    <x v="231"/>
    <n v="-6422.763845405922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0"/>
    <b v="1"/>
    <s v="film &amp; video/documentary"/>
    <x v="232"/>
    <n v="-5222.563845405922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0"/>
    <b v="1"/>
    <s v="film &amp; video/documentary"/>
    <x v="233"/>
    <n v="64906.63615459407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0"/>
    <b v="1"/>
    <s v="film &amp; video/documentary"/>
    <x v="234"/>
    <n v="15136.436154594077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0"/>
    <b v="1"/>
    <s v="film &amp; video/documentary"/>
    <x v="31"/>
    <n v="-6223.563845405922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0"/>
    <b v="1"/>
    <s v="film &amp; video/documentary"/>
    <x v="235"/>
    <n v="55330.99615459407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0"/>
    <b v="1"/>
    <s v="film &amp; video/documentary"/>
    <x v="236"/>
    <n v="18457.98615459407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0"/>
    <b v="1"/>
    <s v="film &amp; video/documentary"/>
    <x v="237"/>
    <n v="8904.436154594077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0"/>
    <b v="1"/>
    <s v="film &amp; video/documentary"/>
    <x v="238"/>
    <n v="126031.2761545940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0"/>
    <b v="1"/>
    <s v="film &amp; video/documentary"/>
    <x v="239"/>
    <n v="6671.686154594077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0"/>
    <b v="1"/>
    <s v="film &amp; video/documentary"/>
    <x v="240"/>
    <n v="14207.09615459407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0"/>
    <b v="1"/>
    <s v="film &amp; video/documentary"/>
    <x v="241"/>
    <n v="4211.9861545940767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0"/>
    <b v="1"/>
    <s v="film &amp; video/documentary"/>
    <x v="242"/>
    <n v="-1177.563845405922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0"/>
    <b v="1"/>
    <s v="film &amp; video/documentary"/>
    <x v="243"/>
    <n v="-7099.563845405922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0"/>
    <b v="1"/>
    <s v="film &amp; video/documentary"/>
    <x v="244"/>
    <n v="-3347.563845405922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0"/>
    <b v="1"/>
    <s v="film &amp; video/documentary"/>
    <x v="245"/>
    <n v="-1448.563845405922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0"/>
    <b v="1"/>
    <s v="film &amp; video/documentary"/>
    <x v="246"/>
    <n v="-8294.563845405922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0"/>
    <b v="1"/>
    <s v="film &amp; video/documentary"/>
    <x v="247"/>
    <n v="13266.436154594077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0"/>
    <b v="1"/>
    <s v="film &amp; video/documentary"/>
    <x v="248"/>
    <n v="1444.436154594077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0"/>
    <b v="1"/>
    <s v="film &amp; video/documentary"/>
    <x v="249"/>
    <n v="10186.43615459407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0"/>
    <b v="1"/>
    <s v="film &amp; video/documentary"/>
    <x v="250"/>
    <n v="-10182.2738454059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0"/>
    <b v="1"/>
    <s v="film &amp; video/documentary"/>
    <x v="251"/>
    <n v="9596.766154594079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0"/>
    <b v="1"/>
    <s v="film &amp; video/documentary"/>
    <x v="252"/>
    <n v="-2273.5638454059226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0"/>
    <b v="1"/>
    <s v="film &amp; video/documentary"/>
    <x v="253"/>
    <n v="6581.436154594077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0"/>
    <b v="1"/>
    <s v="film &amp; video/documentary"/>
    <x v="254"/>
    <n v="-7372.063845405922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0"/>
    <b v="1"/>
    <s v="film &amp; video/documentary"/>
    <x v="255"/>
    <n v="14088.43615459407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0"/>
    <b v="1"/>
    <s v="film &amp; video/documentary"/>
    <x v="256"/>
    <n v="5842.436154594077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0"/>
    <b v="1"/>
    <s v="film &amp; video/documentary"/>
    <x v="257"/>
    <n v="19017.43615459407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0"/>
    <b v="1"/>
    <s v="film &amp; video/documentary"/>
    <x v="258"/>
    <n v="2942.436154594077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0"/>
    <b v="1"/>
    <s v="film &amp; video/documentary"/>
    <x v="259"/>
    <n v="-5589.563845405922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0"/>
    <b v="1"/>
    <s v="film &amp; video/documentary"/>
    <x v="260"/>
    <n v="10092.43615459407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0"/>
    <b v="1"/>
    <s v="film &amp; video/documentary"/>
    <x v="261"/>
    <n v="24708.43615459407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0"/>
    <b v="1"/>
    <s v="film &amp; video/documentary"/>
    <x v="262"/>
    <n v="15754.4361545940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0"/>
    <b v="1"/>
    <s v="film &amp; video/documentary"/>
    <x v="263"/>
    <n v="-4577.563845405922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0"/>
    <b v="1"/>
    <s v="film &amp; video/documentary"/>
    <x v="264"/>
    <n v="-2587.563845405922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0"/>
    <b v="1"/>
    <s v="film &amp; video/documentary"/>
    <x v="265"/>
    <n v="40974.43615459407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0"/>
    <b v="1"/>
    <s v="film &amp; video/documentary"/>
    <x v="266"/>
    <n v="158171.036154594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0"/>
    <b v="1"/>
    <s v="film &amp; video/documentary"/>
    <x v="267"/>
    <n v="-5767.563845405922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0"/>
    <b v="1"/>
    <s v="film &amp; video/documentary"/>
    <x v="268"/>
    <n v="66487.2361545940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0"/>
    <b v="1"/>
    <s v="film &amp; video/documentary"/>
    <x v="269"/>
    <n v="-673.5638454059226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0"/>
    <b v="1"/>
    <s v="film &amp; video/documentary"/>
    <x v="270"/>
    <n v="24416.436154594077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0"/>
    <b v="1"/>
    <s v="film &amp; video/documentary"/>
    <x v="271"/>
    <n v="31418.43615459407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0"/>
    <b v="1"/>
    <s v="film &amp; video/documentary"/>
    <x v="272"/>
    <n v="101791.43615459408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0"/>
    <b v="1"/>
    <s v="film &amp; video/documentary"/>
    <x v="273"/>
    <n v="38867.436154594077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0"/>
    <b v="1"/>
    <s v="film &amp; video/documentary"/>
    <x v="274"/>
    <n v="-1104.563845405922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0"/>
    <b v="1"/>
    <s v="film &amp; video/documentary"/>
    <x v="275"/>
    <n v="-2488.5638454059226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0"/>
    <b v="1"/>
    <s v="film &amp; video/documentary"/>
    <x v="276"/>
    <n v="17986.21615459407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0"/>
    <b v="1"/>
    <s v="film &amp; video/documentary"/>
    <x v="277"/>
    <n v="-8188.513845405922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0"/>
    <b v="1"/>
    <s v="film &amp; video/documentary"/>
    <x v="278"/>
    <n v="5296.476154594078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0"/>
    <b v="1"/>
    <s v="film &amp; video/documentary"/>
    <x v="279"/>
    <n v="-4738.563845405922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0"/>
    <b v="1"/>
    <s v="film &amp; video/documentary"/>
    <x v="280"/>
    <n v="32534.43615459407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0"/>
    <b v="1"/>
    <s v="film &amp; video/documentary"/>
    <x v="281"/>
    <n v="-7488.563845405922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0"/>
    <b v="1"/>
    <s v="film &amp; video/documentary"/>
    <x v="282"/>
    <n v="43977.95615459407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0"/>
    <b v="1"/>
    <s v="film &amp; video/documentary"/>
    <x v="283"/>
    <n v="19385.02615459407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0"/>
    <b v="1"/>
    <s v="film &amp; video/documentary"/>
    <x v="284"/>
    <n v="22974.436154594077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0"/>
    <b v="1"/>
    <s v="film &amp; video/documentary"/>
    <x v="285"/>
    <n v="6651.436154594077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0"/>
    <b v="1"/>
    <s v="film &amp; video/documentary"/>
    <x v="286"/>
    <n v="5805.316154594078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0"/>
    <b v="1"/>
    <s v="film &amp; video/documentary"/>
    <x v="287"/>
    <n v="33412.63615459407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0"/>
    <b v="1"/>
    <s v="film &amp; video/documentary"/>
    <x v="288"/>
    <n v="-923.5638454059226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0"/>
    <b v="1"/>
    <s v="film &amp; video/documentary"/>
    <x v="289"/>
    <n v="783.6161545940776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0"/>
    <b v="1"/>
    <s v="film &amp; video/documentary"/>
    <x v="290"/>
    <n v="17466.43615459407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0"/>
    <b v="1"/>
    <s v="film &amp; video/documentary"/>
    <x v="291"/>
    <n v="32072.43615459407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0"/>
    <b v="1"/>
    <s v="film &amp; video/documentary"/>
    <x v="292"/>
    <n v="432.4361545940773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0"/>
    <b v="1"/>
    <s v="film &amp; video/documentary"/>
    <x v="293"/>
    <n v="52236.61615459407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0"/>
    <b v="1"/>
    <s v="film &amp; video/documentary"/>
    <x v="294"/>
    <n v="-7585.563845405922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0"/>
    <b v="1"/>
    <s v="film &amp; video/documentary"/>
    <x v="295"/>
    <n v="29466.43615459407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0"/>
    <b v="1"/>
    <s v="film &amp; video/documentary"/>
    <x v="296"/>
    <n v="-3521.633845405922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0"/>
    <b v="1"/>
    <s v="film &amp; video/documentary"/>
    <x v="297"/>
    <n v="14876.43615459407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0"/>
    <b v="1"/>
    <s v="film &amp; video/documentary"/>
    <x v="298"/>
    <n v="40320.43615459407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0"/>
    <b v="1"/>
    <s v="film &amp; video/documentary"/>
    <x v="299"/>
    <n v="14151.43615459407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0"/>
    <b v="1"/>
    <s v="film &amp; video/documentary"/>
    <x v="300"/>
    <n v="941.4361545940773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0"/>
    <b v="1"/>
    <s v="film &amp; video/documentary"/>
    <x v="301"/>
    <n v="27653.38615459407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0"/>
    <b v="1"/>
    <s v="film &amp; video/documentary"/>
    <x v="302"/>
    <n v="776.4361545940773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0"/>
    <b v="1"/>
    <s v="film &amp; video/documentary"/>
    <x v="303"/>
    <n v="-2179.563845405922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0"/>
    <b v="1"/>
    <s v="film &amp; video/documentary"/>
    <x v="304"/>
    <n v="-3512.26384540592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0"/>
    <b v="1"/>
    <s v="film &amp; video/documentary"/>
    <x v="305"/>
    <n v="4372.436154594077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0"/>
    <b v="1"/>
    <s v="film &amp; video/documentary"/>
    <x v="306"/>
    <n v="27276.43615459407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0"/>
    <b v="1"/>
    <s v="film &amp; video/documentary"/>
    <x v="307"/>
    <n v="-888.553845405922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0"/>
    <b v="1"/>
    <s v="film &amp; video/documentary"/>
    <x v="308"/>
    <n v="1790.436154594077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0"/>
    <b v="1"/>
    <s v="film &amp; video/documentary"/>
    <x v="309"/>
    <n v="-4063.443845405922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0"/>
    <b v="1"/>
    <s v="film &amp; video/documentary"/>
    <x v="310"/>
    <n v="19281.43615459407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0"/>
    <b v="1"/>
    <s v="film &amp; video/documentary"/>
    <x v="311"/>
    <n v="160029.4361545940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0"/>
    <b v="1"/>
    <s v="film &amp; video/documentary"/>
    <x v="312"/>
    <n v="-10847.56384540592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0"/>
    <b v="1"/>
    <s v="film &amp; video/documentary"/>
    <x v="313"/>
    <n v="-3223.563845405922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0"/>
    <b v="1"/>
    <s v="film &amp; video/documentary"/>
    <x v="314"/>
    <n v="-3384.563845405922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0"/>
    <b v="1"/>
    <s v="film &amp; video/documentary"/>
    <x v="43"/>
    <n v="-10623.56384540592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0"/>
    <b v="1"/>
    <s v="film &amp; video/documentary"/>
    <x v="315"/>
    <n v="-8627.563845405922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0"/>
    <b v="1"/>
    <s v="film &amp; video/documentary"/>
    <x v="316"/>
    <n v="2504.436154594077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0"/>
    <b v="1"/>
    <s v="film &amp; video/documentary"/>
    <x v="317"/>
    <n v="-7870.563845405922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0"/>
    <b v="1"/>
    <s v="film &amp; video/documentary"/>
    <x v="318"/>
    <n v="6188.436154594077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0"/>
    <b v="1"/>
    <s v="film &amp; video/documentary"/>
    <x v="319"/>
    <n v="-5563.563845405922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0"/>
    <b v="1"/>
    <s v="film &amp; video/documentary"/>
    <x v="320"/>
    <n v="14958.93615459407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0"/>
    <b v="1"/>
    <s v="film &amp; video/documentary"/>
    <x v="321"/>
    <n v="-9688.563845405922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0"/>
    <b v="1"/>
    <s v="film &amp; video/documentary"/>
    <x v="322"/>
    <n v="-9158.563845405922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0"/>
    <b v="1"/>
    <s v="film &amp; video/documentary"/>
    <x v="323"/>
    <n v="11197.43615459407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0"/>
    <b v="1"/>
    <s v="film &amp; video/documentary"/>
    <x v="324"/>
    <n v="15271.93615459407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0"/>
    <b v="1"/>
    <s v="film &amp; video/documentary"/>
    <x v="325"/>
    <n v="-10622.5638454059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0"/>
    <b v="1"/>
    <s v="film &amp; video/documentary"/>
    <x v="326"/>
    <n v="70092.436154594077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0"/>
    <b v="1"/>
    <s v="film &amp; video/documentary"/>
    <x v="327"/>
    <n v="-4915.56384540592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0"/>
    <b v="1"/>
    <s v="film &amp; video/documentary"/>
    <x v="328"/>
    <n v="112220.55615459407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0"/>
    <b v="1"/>
    <s v="film &amp; video/documentary"/>
    <x v="31"/>
    <n v="-10223.56384540592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0"/>
    <b v="1"/>
    <s v="film &amp; video/documentary"/>
    <x v="329"/>
    <n v="8898.436154594077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0"/>
    <b v="1"/>
    <s v="film &amp; video/documentary"/>
    <x v="330"/>
    <n v="7443.436154594077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0"/>
    <b v="1"/>
    <s v="film &amp; video/documentary"/>
    <x v="331"/>
    <n v="43999.43615459407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0"/>
    <b v="1"/>
    <s v="film &amp; video/documentary"/>
    <x v="332"/>
    <n v="-5964.563845405922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0"/>
    <b v="1"/>
    <s v="film &amp; video/documentary"/>
    <x v="333"/>
    <n v="-419.1138454059218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0"/>
    <b v="1"/>
    <s v="film &amp; video/documentary"/>
    <x v="313"/>
    <n v="4776.436154594077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0"/>
    <b v="1"/>
    <s v="film &amp; video/documentary"/>
    <x v="334"/>
    <n v="1705.786154594077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0"/>
    <b v="1"/>
    <s v="film &amp; video/documentary"/>
    <x v="335"/>
    <n v="-1836.563845405922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0"/>
    <b v="1"/>
    <s v="film &amp; video/documentary"/>
    <x v="336"/>
    <n v="10137.43615459407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0"/>
    <b v="1"/>
    <s v="film &amp; video/documentary"/>
    <x v="337"/>
    <n v="6.686154594077379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0"/>
    <b v="1"/>
    <s v="film &amp; video/documentary"/>
    <x v="338"/>
    <n v="40682.43615459407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0"/>
    <b v="1"/>
    <s v="film &amp; video/documentary"/>
    <x v="339"/>
    <n v="-8390.563845405922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0"/>
    <b v="1"/>
    <s v="film &amp; video/documentary"/>
    <x v="340"/>
    <n v="-5960.563845405922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0"/>
    <b v="1"/>
    <s v="film &amp; video/documentary"/>
    <x v="341"/>
    <n v="24858.43615459407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0"/>
    <b v="1"/>
    <s v="film &amp; video/documentary"/>
    <x v="342"/>
    <n v="-8187.563845405922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0"/>
    <b v="1"/>
    <s v="film &amp; video/documentary"/>
    <x v="343"/>
    <n v="-8207.833845405923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0"/>
    <b v="1"/>
    <s v="film &amp; video/documentary"/>
    <x v="344"/>
    <n v="-9192.563845405922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0"/>
    <b v="1"/>
    <s v="film &amp; video/documentary"/>
    <x v="345"/>
    <n v="-5137.303845405922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0"/>
    <b v="1"/>
    <s v="film &amp; video/documentary"/>
    <x v="346"/>
    <n v="-10539.56384540592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0"/>
    <b v="1"/>
    <s v="film &amp; video/documentary"/>
    <x v="347"/>
    <n v="-9940.563845405922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0"/>
    <b v="1"/>
    <s v="film &amp; video/documentary"/>
    <x v="348"/>
    <n v="19091.43615459407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0"/>
    <b v="1"/>
    <s v="film &amp; video/documentary"/>
    <x v="349"/>
    <n v="-8052.563845405922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0"/>
    <b v="1"/>
    <s v="film &amp; video/documentary"/>
    <x v="350"/>
    <n v="2227.436154594077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0"/>
    <b v="1"/>
    <s v="film &amp; video/documentary"/>
    <x v="351"/>
    <n v="7804.436154594077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0"/>
    <b v="1"/>
    <s v="film &amp; video/documentary"/>
    <x v="352"/>
    <n v="-9793.503845405923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0"/>
    <b v="1"/>
    <s v="film &amp; video/documentary"/>
    <x v="353"/>
    <n v="-10021.39384540592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0"/>
    <b v="1"/>
    <s v="film &amp; video/documentary"/>
    <x v="354"/>
    <n v="-697.5638454059226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0"/>
    <b v="1"/>
    <s v="film &amp; video/documentary"/>
    <x v="355"/>
    <n v="11318.43615459407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0"/>
    <b v="1"/>
    <s v="film &amp; video/documentary"/>
    <x v="356"/>
    <n v="-3188.563845405922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0"/>
    <b v="0"/>
    <s v="film &amp; video/animation"/>
    <x v="357"/>
    <n v="-11209.06384540592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0"/>
    <b v="0"/>
    <s v="film &amp; video/animation"/>
    <x v="358"/>
    <n v="-10922.56384540592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0"/>
    <b v="0"/>
    <s v="film &amp; video/animation"/>
    <x v="359"/>
    <n v="-10793.56384540592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0"/>
    <b v="0"/>
    <s v="film &amp; video/animation"/>
    <x v="360"/>
    <n v="-11070.56384540592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0"/>
    <b v="0"/>
    <s v="film &amp; video/animation"/>
    <x v="361"/>
    <n v="-11019.66384540592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0"/>
    <b v="0"/>
    <s v="film &amp; video/animation"/>
    <x v="362"/>
    <n v="-11217.56384540592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0"/>
    <b v="0"/>
    <s v="film &amp; video/animation"/>
    <x v="363"/>
    <n v="-11090.56384540592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-11223.563845405923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0"/>
    <b v="0"/>
    <s v="film &amp; video/animation"/>
    <x v="364"/>
    <n v="-10547.56384540592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-11223.563845405923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0"/>
    <b v="0"/>
    <s v="film &amp; video/animation"/>
    <x v="365"/>
    <n v="-11199.56384540592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0"/>
    <b v="0"/>
    <s v="film &amp; video/animation"/>
    <x v="366"/>
    <n v="-10808.56384540592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0"/>
    <b v="0"/>
    <s v="film &amp; video/animation"/>
    <x v="367"/>
    <n v="-10653.56384540592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-11223.56384540592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0"/>
    <b v="0"/>
    <s v="film &amp; video/animation"/>
    <x v="152"/>
    <n v="-11098.56384540592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0"/>
    <b v="0"/>
    <s v="film &amp; video/animation"/>
    <x v="368"/>
    <n v="-11220.56384540592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-11223.56384540592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-11223.563845405923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0"/>
    <b v="0"/>
    <s v="film &amp; video/animation"/>
    <x v="369"/>
    <n v="-9347.5638454059226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-11223.563845405923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0"/>
    <b v="0"/>
    <s v="film &amp; video/animation"/>
    <x v="370"/>
    <n v="-11218.56384540592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-11223.563845405923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0"/>
    <b v="0"/>
    <s v="film &amp; video/animation"/>
    <x v="371"/>
    <n v="-4532.563845405922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0"/>
    <b v="0"/>
    <s v="film &amp; video/animation"/>
    <x v="370"/>
    <n v="-11213.56384540592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0"/>
    <b v="0"/>
    <s v="film &amp; video/animation"/>
    <x v="152"/>
    <n v="-11173.56384540592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0"/>
    <b v="0"/>
    <s v="film &amp; video/animation"/>
    <x v="372"/>
    <n v="-11221.56384540592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0"/>
    <b v="0"/>
    <s v="film &amp; video/animation"/>
    <x v="373"/>
    <n v="-10457.56384540592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0"/>
    <b v="0"/>
    <s v="film &amp; video/animation"/>
    <x v="374"/>
    <n v="-11218.5638454059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0"/>
    <b v="0"/>
    <s v="film &amp; video/animation"/>
    <x v="375"/>
    <n v="-11141.55384540592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0"/>
    <b v="0"/>
    <s v="film &amp; video/animation"/>
    <x v="376"/>
    <n v="-11178.56384540592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0"/>
    <b v="0"/>
    <s v="film &amp; video/animation"/>
    <x v="377"/>
    <n v="-10827.56384540592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-11223.563845405923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0"/>
    <b v="0"/>
    <s v="film &amp; video/animation"/>
    <x v="378"/>
    <n v="-10743.56384540592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0"/>
    <b v="0"/>
    <s v="film &amp; video/animation"/>
    <x v="379"/>
    <n v="-11197.56384540592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0"/>
    <b v="0"/>
    <s v="film &amp; video/animation"/>
    <x v="380"/>
    <n v="-11141.56384540592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0"/>
    <b v="0"/>
    <s v="film &amp; video/animation"/>
    <x v="381"/>
    <n v="-11178.5638454059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0"/>
    <b v="0"/>
    <s v="film &amp; video/animation"/>
    <x v="382"/>
    <n v="-11162.56384540592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-11223.56384540592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0"/>
    <b v="0"/>
    <s v="film &amp; video/animation"/>
    <x v="383"/>
    <n v="-10402.5638454059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0"/>
    <b v="0"/>
    <s v="film &amp; video/animation"/>
    <x v="384"/>
    <n v="-11198.56384540592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0"/>
    <b v="0"/>
    <s v="film &amp; video/animation"/>
    <x v="385"/>
    <n v="-11198.56384540592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-11223.56384540592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-11223.563845405923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0"/>
    <b v="0"/>
    <s v="film &amp; video/animation"/>
    <x v="386"/>
    <n v="-9973.563845405922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0"/>
    <b v="0"/>
    <s v="film &amp; video/animation"/>
    <x v="387"/>
    <n v="-11222.563845405923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0"/>
    <b v="0"/>
    <s v="film &amp; video/animation"/>
    <x v="388"/>
    <n v="-11085.56384540592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0"/>
    <b v="0"/>
    <s v="film &amp; video/animation"/>
    <x v="389"/>
    <n v="-11147.56384540592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0"/>
    <b v="0"/>
    <s v="film &amp; video/animation"/>
    <x v="390"/>
    <n v="-6908.563845405922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-11223.563845405923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-11223.56384540592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0"/>
    <b v="0"/>
    <s v="film &amp; video/animation"/>
    <x v="391"/>
    <n v="-11172.56384540592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0"/>
    <b v="0"/>
    <s v="film &amp; video/animation"/>
    <x v="392"/>
    <n v="-4682.563845405922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0"/>
    <b v="0"/>
    <s v="film &amp; video/animation"/>
    <x v="393"/>
    <n v="-11082.56384540592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0"/>
    <b v="0"/>
    <s v="film &amp; video/animation"/>
    <x v="394"/>
    <n v="-10362.56384540592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0"/>
    <b v="0"/>
    <s v="film &amp; video/animation"/>
    <x v="395"/>
    <n v="-11222.56384540592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-11223.56384540592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0"/>
    <b v="0"/>
    <s v="film &amp; video/animation"/>
    <x v="396"/>
    <n v="-6316.973845405922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-11223.56384540592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-11223.56384540592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0"/>
    <b v="0"/>
    <s v="film &amp; video/animation"/>
    <x v="397"/>
    <n v="-6339.563845405922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0"/>
    <b v="0"/>
    <s v="film &amp; video/animation"/>
    <x v="398"/>
    <n v="-3459.563845405922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0"/>
    <b v="0"/>
    <s v="film &amp; video/animation"/>
    <x v="399"/>
    <n v="-9393.563845405922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0"/>
    <b v="0"/>
    <s v="film &amp; video/animation"/>
    <x v="370"/>
    <n v="-11213.56384540592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0"/>
    <b v="0"/>
    <s v="film &amp; video/animation"/>
    <x v="400"/>
    <n v="-3693.563845405922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0"/>
    <b v="0"/>
    <s v="film &amp; video/animation"/>
    <x v="401"/>
    <n v="-11074.56384540592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0"/>
    <b v="0"/>
    <s v="film &amp; video/animation"/>
    <x v="402"/>
    <n v="-2908.553845405922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0"/>
    <b v="0"/>
    <s v="film &amp; video/animation"/>
    <x v="403"/>
    <n v="-11173.56384540592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-11223.563845405923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-11223.563845405923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0"/>
    <b v="0"/>
    <s v="film &amp; video/animation"/>
    <x v="404"/>
    <n v="-11008.56384540592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-11223.563845405923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-11223.563845405923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-11223.56384540592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-11223.56384540592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0"/>
    <b v="0"/>
    <s v="film &amp; video/animation"/>
    <x v="405"/>
    <n v="-11192.56384540592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-11223.563845405923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0"/>
    <b v="0"/>
    <s v="film &amp; video/animation"/>
    <x v="406"/>
    <n v="-11222.56384540592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0"/>
    <b v="0"/>
    <s v="film &amp; video/animation"/>
    <x v="407"/>
    <n v="-11193.56384540592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0"/>
    <b v="0"/>
    <s v="film &amp; video/animation"/>
    <x v="408"/>
    <n v="-8229.563845405922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0"/>
    <b v="0"/>
    <s v="film &amp; video/animation"/>
    <x v="409"/>
    <n v="-9313.563845405922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0"/>
    <b v="0"/>
    <s v="film &amp; video/animation"/>
    <x v="410"/>
    <n v="-11008.56384540592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-11223.56384540592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0"/>
    <b v="0"/>
    <s v="film &amp; video/animation"/>
    <x v="411"/>
    <n v="-10993.56384540592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0"/>
    <b v="0"/>
    <s v="film &amp; video/animation"/>
    <x v="412"/>
    <n v="-11109.5638454059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0"/>
    <b v="0"/>
    <s v="film &amp; video/animation"/>
    <x v="413"/>
    <n v="-10888.56384540592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0"/>
    <b v="0"/>
    <s v="film &amp; video/animation"/>
    <x v="414"/>
    <n v="-11171.56384540592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0"/>
    <b v="0"/>
    <s v="film &amp; video/animation"/>
    <x v="415"/>
    <n v="-10973.56384540592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0"/>
    <b v="0"/>
    <s v="film &amp; video/animation"/>
    <x v="416"/>
    <n v="-10583.56384540592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0"/>
    <b v="0"/>
    <s v="film &amp; video/animation"/>
    <x v="417"/>
    <n v="-10823.56384540592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0"/>
    <b v="0"/>
    <s v="film &amp; video/animation"/>
    <x v="418"/>
    <n v="-11213.56384540592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-11223.563845405923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0"/>
    <b v="0"/>
    <s v="film &amp; video/animation"/>
    <x v="419"/>
    <n v="-11073.56384540592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0"/>
    <b v="0"/>
    <s v="film &amp; video/animation"/>
    <x v="420"/>
    <n v="-11212.56384540592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0"/>
    <b v="0"/>
    <s v="film &amp; video/animation"/>
    <x v="421"/>
    <n v="-4261.563845405922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0"/>
    <b v="0"/>
    <s v="film &amp; video/animation"/>
    <x v="422"/>
    <n v="-11173.56384540592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0"/>
    <b v="0"/>
    <s v="film &amp; video/animation"/>
    <x v="423"/>
    <n v="13427.43615459407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-11223.56384540592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0"/>
    <b v="0"/>
    <s v="film &amp; video/animation"/>
    <x v="424"/>
    <n v="-11018.56384540592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-11223.56384540592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0"/>
    <b v="0"/>
    <s v="film &amp; video/animation"/>
    <x v="425"/>
    <n v="-8477.563845405922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0"/>
    <b v="1"/>
    <s v="theater/plays"/>
    <x v="426"/>
    <n v="-6118.563845405922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0"/>
    <b v="1"/>
    <s v="theater/plays"/>
    <x v="427"/>
    <n v="-5991.563845405922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0"/>
    <b v="1"/>
    <s v="theater/plays"/>
    <x v="89"/>
    <n v="-7783.563845405922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0"/>
    <b v="1"/>
    <s v="theater/plays"/>
    <x v="428"/>
    <n v="-5193.56384540592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0"/>
    <b v="1"/>
    <s v="theater/plays"/>
    <x v="429"/>
    <n v="-7420.01384540592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0"/>
    <b v="1"/>
    <s v="theater/plays"/>
    <x v="31"/>
    <n v="776.43615459407738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0"/>
    <b v="1"/>
    <s v="theater/plays"/>
    <x v="430"/>
    <n v="-9513.563845405922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0"/>
    <b v="1"/>
    <s v="theater/plays"/>
    <x v="431"/>
    <n v="-1138.563845405922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0"/>
    <b v="1"/>
    <s v="theater/plays"/>
    <x v="432"/>
    <n v="-9893.563845405922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0"/>
    <b v="1"/>
    <s v="theater/plays"/>
    <x v="433"/>
    <n v="-9658.563845405922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0"/>
    <b v="1"/>
    <s v="theater/plays"/>
    <x v="434"/>
    <n v="-7553.56384540592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0"/>
    <b v="1"/>
    <s v="theater/plays"/>
    <x v="31"/>
    <n v="-7223.563845405922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0"/>
    <b v="1"/>
    <s v="theater/plays"/>
    <x v="435"/>
    <n v="1101.436154594077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0"/>
    <b v="1"/>
    <s v="theater/plays"/>
    <x v="20"/>
    <n v="-9219.56384540592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0"/>
    <b v="1"/>
    <s v="theater/plays"/>
    <x v="436"/>
    <n v="4476.43615459407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0"/>
    <b v="1"/>
    <s v="theater/plays"/>
    <x v="78"/>
    <n v="-9173.56384540592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0"/>
    <b v="1"/>
    <s v="theater/plays"/>
    <x v="437"/>
    <n v="-7321.063845405922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0"/>
    <b v="1"/>
    <s v="theater/plays"/>
    <x v="11"/>
    <n v="-8813.563845405922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0"/>
    <b v="1"/>
    <s v="theater/plays"/>
    <x v="438"/>
    <n v="3897.436154594077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0"/>
    <b v="1"/>
    <s v="theater/plays"/>
    <x v="439"/>
    <n v="-10720.34384540592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0"/>
    <b v="0"/>
    <s v="technology/web"/>
    <x v="440"/>
    <n v="-11222.56384540592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0"/>
    <b v="0"/>
    <s v="technology/web"/>
    <x v="441"/>
    <n v="-11198.56384540592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0"/>
    <b v="0"/>
    <s v="technology/web"/>
    <x v="442"/>
    <n v="-11222.56384540592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0"/>
    <b v="0"/>
    <s v="technology/web"/>
    <x v="443"/>
    <n v="-11153.56384540592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0"/>
    <b v="0"/>
    <s v="technology/web"/>
    <x v="444"/>
    <n v="-11217.563845405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0"/>
    <b v="0"/>
    <s v="technology/web"/>
    <x v="445"/>
    <n v="2468.436154594077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0"/>
    <b v="0"/>
    <s v="technology/web"/>
    <x v="446"/>
    <n v="-11171.56384540592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-11223.56384540592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0"/>
    <b v="0"/>
    <s v="technology/web"/>
    <x v="447"/>
    <n v="-11214.56384540592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0"/>
    <b v="0"/>
    <s v="technology/web"/>
    <x v="448"/>
    <n v="-11155.56384540592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0"/>
    <b v="0"/>
    <s v="technology/web"/>
    <x v="449"/>
    <n v="-11188.56384540592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0"/>
    <b v="0"/>
    <s v="technology/web"/>
    <x v="450"/>
    <n v="-7442.563845405922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-11223.56384540592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0"/>
    <b v="0"/>
    <s v="technology/web"/>
    <x v="451"/>
    <n v="-11100.56384540592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0"/>
    <b v="0"/>
    <s v="technology/web"/>
    <x v="452"/>
    <n v="-9807.563845405922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-11223.56384540592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0"/>
    <b v="0"/>
    <s v="technology/web"/>
    <x v="453"/>
    <n v="-11023.5638454059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0"/>
    <b v="0"/>
    <s v="technology/web"/>
    <x v="454"/>
    <n v="-9857.5638454059226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-11223.563845405923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0"/>
    <b v="0"/>
    <s v="technology/web"/>
    <x v="455"/>
    <n v="-11173.56384540592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0"/>
    <b v="0"/>
    <s v="technology/web"/>
    <x v="362"/>
    <n v="-11211.56384540592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0"/>
    <b v="0"/>
    <s v="technology/web"/>
    <x v="456"/>
    <n v="-11168.56384540592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-11223.56384540592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0"/>
    <b v="0"/>
    <s v="technology/web"/>
    <x v="457"/>
    <n v="-11155.56384540592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0"/>
    <b v="0"/>
    <s v="technology/web"/>
    <x v="458"/>
    <n v="-11222.56384540592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-11223.563845405923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0"/>
    <b v="0"/>
    <s v="technology/web"/>
    <x v="459"/>
    <n v="-11222.56384540592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-11223.56384540592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0"/>
    <b v="0"/>
    <s v="technology/web"/>
    <x v="460"/>
    <n v="-10978.56384540592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0"/>
    <b v="0"/>
    <s v="technology/web"/>
    <x v="417"/>
    <n v="-11203.56384540592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0"/>
    <b v="0"/>
    <s v="technology/web"/>
    <x v="461"/>
    <n v="-11081.56384540592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0"/>
    <b v="0"/>
    <s v="technology/web"/>
    <x v="462"/>
    <n v="-11117.56384540592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-11223.56384540592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0"/>
    <b v="0"/>
    <s v="technology/web"/>
    <x v="463"/>
    <n v="-10877.56384540592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0"/>
    <b v="0"/>
    <s v="technology/web"/>
    <x v="464"/>
    <n v="-11143.56384540592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0"/>
    <b v="0"/>
    <s v="technology/web"/>
    <x v="465"/>
    <n v="-10964.56384540592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0"/>
    <b v="0"/>
    <s v="technology/web"/>
    <x v="466"/>
    <n v="-11222.56384540592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0"/>
    <b v="0"/>
    <s v="technology/web"/>
    <x v="418"/>
    <n v="-11213.56384540592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0"/>
    <b v="0"/>
    <s v="technology/web"/>
    <x v="467"/>
    <n v="-11209.56384540592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0"/>
    <b v="0"/>
    <s v="technology/web"/>
    <x v="468"/>
    <n v="-11048.56384540592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0"/>
    <b v="0"/>
    <s v="technology/web"/>
    <x v="108"/>
    <n v="-11222.56384540592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-11223.563845405923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-11223.563845405923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0"/>
    <b v="0"/>
    <s v="technology/web"/>
    <x v="469"/>
    <n v="-11222.56384540592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0"/>
    <b v="0"/>
    <s v="technology/web"/>
    <x v="460"/>
    <n v="-11213.563845405923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-11223.563845405923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0"/>
    <b v="0"/>
    <s v="technology/web"/>
    <x v="470"/>
    <n v="-11167.56384540592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0"/>
    <b v="0"/>
    <s v="technology/web"/>
    <x v="471"/>
    <n v="-8498.563845405922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0"/>
    <b v="0"/>
    <s v="technology/web"/>
    <x v="472"/>
    <n v="-10922.56384540592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0"/>
    <b v="0"/>
    <s v="technology/web"/>
    <x v="473"/>
    <n v="-11222.56384540592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0"/>
    <b v="0"/>
    <s v="technology/web"/>
    <x v="474"/>
    <n v="-11000.56384540592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0"/>
    <b v="0"/>
    <s v="technology/web"/>
    <x v="475"/>
    <n v="-11162.56384540592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0"/>
    <b v="0"/>
    <s v="technology/web"/>
    <x v="422"/>
    <n v="-10973.56384540592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0"/>
    <b v="0"/>
    <s v="technology/web"/>
    <x v="476"/>
    <n v="-11108.5638454059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0"/>
    <b v="0"/>
    <s v="technology/web"/>
    <x v="477"/>
    <n v="-11197.56384540592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0"/>
    <b v="0"/>
    <s v="technology/web"/>
    <x v="478"/>
    <n v="-10797.56384540592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0"/>
    <b v="0"/>
    <s v="technology/web"/>
    <x v="479"/>
    <n v="-11217.56384540592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0"/>
    <b v="0"/>
    <s v="technology/web"/>
    <x v="480"/>
    <n v="-11203.56384540592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0"/>
    <b v="0"/>
    <s v="technology/web"/>
    <x v="481"/>
    <n v="-10373.56384540592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0"/>
    <b v="0"/>
    <s v="technology/web"/>
    <x v="482"/>
    <n v="-11192.563845405923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0"/>
    <b v="0"/>
    <s v="technology/web"/>
    <x v="172"/>
    <n v="-11123.563845405923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0"/>
    <b v="0"/>
    <s v="technology/web"/>
    <x v="483"/>
    <n v="-11083.5638454059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-11223.563845405923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0"/>
    <b v="0"/>
    <s v="technology/web"/>
    <x v="484"/>
    <n v="-10633.54384540592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-11223.563845405923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0"/>
    <b v="0"/>
    <s v="technology/web"/>
    <x v="485"/>
    <n v="-11092.56384540592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0"/>
    <b v="0"/>
    <s v="technology/web"/>
    <x v="418"/>
    <n v="-11213.56384540592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-11223.563845405923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0"/>
    <b v="0"/>
    <s v="technology/web"/>
    <x v="486"/>
    <n v="-9762.563845405922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0"/>
    <b v="0"/>
    <s v="technology/web"/>
    <x v="487"/>
    <n v="-11218.56384540592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-11223.56384540592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-11223.563845405923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-11223.56384540592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0"/>
    <b v="0"/>
    <s v="technology/web"/>
    <x v="488"/>
    <n v="1594.436154594077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-11223.563845405923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-11223.563845405923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-11223.563845405923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0"/>
    <b v="0"/>
    <s v="technology/web"/>
    <x v="419"/>
    <n v="-11163.56384540592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-11223.56384540592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0"/>
    <b v="0"/>
    <s v="technology/web"/>
    <x v="489"/>
    <n v="-11222.56384540592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0"/>
    <b v="0"/>
    <s v="technology/web"/>
    <x v="460"/>
    <n v="-10923.56384540592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0"/>
    <b v="0"/>
    <s v="technology/web"/>
    <x v="490"/>
    <n v="-10962.56384540592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0"/>
    <b v="0"/>
    <s v="technology/web"/>
    <x v="491"/>
    <n v="-10882.56384540592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-11223.56384540592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-11223.563845405923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-11223.563845405923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0"/>
    <b v="0"/>
    <s v="technology/web"/>
    <x v="492"/>
    <n v="-6878.563845405922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0"/>
    <b v="0"/>
    <s v="technology/web"/>
    <x v="459"/>
    <n v="-11133.56384540592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-11223.56384540592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0"/>
    <b v="0"/>
    <s v="technology/web"/>
    <x v="493"/>
    <n v="-10873.56384540592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0"/>
    <b v="0"/>
    <s v="technology/web"/>
    <x v="494"/>
    <n v="-11213.56384540592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0"/>
    <b v="0"/>
    <s v="technology/web"/>
    <x v="495"/>
    <n v="-10533.563845405923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-11223.56384540592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0"/>
    <b v="0"/>
    <s v="technology/web"/>
    <x v="496"/>
    <n v="-9978.5638454059226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0"/>
    <b v="0"/>
    <s v="technology/web"/>
    <x v="459"/>
    <n v="-11222.56384540592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0"/>
    <b v="0"/>
    <s v="technology/web"/>
    <x v="168"/>
    <n v="-11221.56384540592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0"/>
    <b v="0"/>
    <s v="technology/web"/>
    <x v="418"/>
    <n v="-11219.56384540592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-11223.563845405923"/>
    <x v="2"/>
    <x v="7"/>
  </r>
  <r>
    <n v="638"/>
    <s v="W (Canceled)"/>
    <s v="O0"/>
    <n v="200000"/>
    <n v="18"/>
    <x v="1"/>
    <x v="12"/>
    <s v="EUR"/>
    <n v="1490447662"/>
    <n v="1485267262"/>
    <b v="0"/>
    <n v="0"/>
    <b v="0"/>
    <s v="technology/web"/>
    <x v="497"/>
    <n v="-11205.56384540592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0"/>
    <b v="0"/>
    <s v="technology/web"/>
    <x v="498"/>
    <n v="-11222.56384540592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0"/>
    <b v="1"/>
    <s v="technology/wearables"/>
    <x v="499"/>
    <n v="-11122.56384540592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0"/>
    <b v="1"/>
    <s v="technology/wearables"/>
    <x v="500"/>
    <n v="36441.4361545940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0"/>
    <b v="1"/>
    <s v="technology/wearables"/>
    <x v="501"/>
    <n v="280873.4361545940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0"/>
    <b v="1"/>
    <s v="technology/wearables"/>
    <x v="502"/>
    <n v="15228.43615459407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0"/>
    <b v="1"/>
    <s v="technology/wearables"/>
    <x v="503"/>
    <n v="63805.9161545940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0"/>
    <b v="1"/>
    <s v="technology/wearables"/>
    <x v="504"/>
    <n v="-5649.563845405922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0"/>
    <b v="1"/>
    <s v="technology/wearables"/>
    <x v="505"/>
    <n v="-10168.55384540592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0"/>
    <b v="1"/>
    <s v="technology/wearables"/>
    <x v="506"/>
    <n v="-9082.56384540592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0"/>
    <b v="1"/>
    <s v="technology/wearables"/>
    <x v="507"/>
    <n v="33164.43615459407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0"/>
    <b v="1"/>
    <s v="technology/wearables"/>
    <x v="508"/>
    <n v="-7724.563845405922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0"/>
    <b v="1"/>
    <s v="technology/wearables"/>
    <x v="509"/>
    <n v="-9537.563845405922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0"/>
    <b v="1"/>
    <s v="technology/wearables"/>
    <x v="510"/>
    <n v="13908.43615459407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0"/>
    <b v="1"/>
    <s v="technology/wearables"/>
    <x v="511"/>
    <n v="-8209.563845405922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0"/>
    <b v="1"/>
    <s v="technology/wearables"/>
    <x v="512"/>
    <n v="94860.93615459407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0"/>
    <b v="1"/>
    <s v="technology/wearables"/>
    <x v="513"/>
    <n v="20851.43615459407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0"/>
    <b v="1"/>
    <s v="technology/wearables"/>
    <x v="514"/>
    <n v="527.4361545940773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0"/>
    <b v="1"/>
    <s v="technology/wearables"/>
    <x v="515"/>
    <n v="-545.5638454059226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0"/>
    <b v="1"/>
    <s v="technology/wearables"/>
    <x v="516"/>
    <n v="7631.436154594077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0"/>
    <b v="1"/>
    <s v="technology/wearables"/>
    <x v="517"/>
    <n v="18953.43615459407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0"/>
    <b v="1"/>
    <s v="technology/wearables"/>
    <x v="518"/>
    <n v="-8206.563845405922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0"/>
    <b v="0"/>
    <s v="technology/wearables"/>
    <x v="519"/>
    <n v="-9694.563845405922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0"/>
    <b v="0"/>
    <s v="technology/wearables"/>
    <x v="520"/>
    <n v="-11128.56384540592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0"/>
    <b v="0"/>
    <s v="technology/wearables"/>
    <x v="177"/>
    <n v="-11067.56384540592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0"/>
    <b v="0"/>
    <s v="technology/wearables"/>
    <x v="521"/>
    <n v="-10523.56384540592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0"/>
    <b v="0"/>
    <s v="technology/wearables"/>
    <x v="522"/>
    <n v="-10319.56384540592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0"/>
    <b v="0"/>
    <s v="technology/wearables"/>
    <x v="523"/>
    <n v="-9359.563845405922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0"/>
    <b v="0"/>
    <s v="technology/wearables"/>
    <x v="524"/>
    <n v="-11215.56384540592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0"/>
    <b v="0"/>
    <s v="technology/wearables"/>
    <x v="525"/>
    <n v="-6213.563845405922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0"/>
    <b v="0"/>
    <s v="technology/wearables"/>
    <x v="526"/>
    <n v="-10539.56384540592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0"/>
    <b v="0"/>
    <s v="technology/wearables"/>
    <x v="527"/>
    <n v="31791.43615459407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0"/>
    <b v="0"/>
    <s v="technology/wearables"/>
    <x v="528"/>
    <n v="15125.43615459407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0"/>
    <b v="0"/>
    <s v="technology/wearables"/>
    <x v="529"/>
    <n v="604.4361545940773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0"/>
    <b v="0"/>
    <s v="technology/wearables"/>
    <x v="530"/>
    <n v="-409.5638454059226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0"/>
    <b v="0"/>
    <s v="technology/wearables"/>
    <x v="531"/>
    <n v="-11018.56384540592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0"/>
    <b v="0"/>
    <s v="technology/wearables"/>
    <x v="479"/>
    <n v="-11208.56384540592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0"/>
    <b v="0"/>
    <s v="technology/wearables"/>
    <x v="532"/>
    <n v="-10332.56384540592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0"/>
    <b v="0"/>
    <s v="technology/wearables"/>
    <x v="533"/>
    <n v="-9752.563845405922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0"/>
    <b v="0"/>
    <s v="technology/wearables"/>
    <x v="534"/>
    <n v="1568.436154594077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0"/>
    <b v="0"/>
    <s v="technology/wearables"/>
    <x v="535"/>
    <n v="-10115.56384540592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0"/>
    <b v="0"/>
    <s v="technology/wearables"/>
    <x v="536"/>
    <n v="-2396.563845405922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0"/>
    <b v="0"/>
    <s v="technology/wearables"/>
    <x v="537"/>
    <n v="8210.4361545940774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0"/>
    <b v="0"/>
    <s v="technology/wearables"/>
    <x v="167"/>
    <n v="-11222.56384540592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0"/>
    <b v="0"/>
    <s v="technology/wearables"/>
    <x v="538"/>
    <n v="-11170.56384540592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0"/>
    <b v="0"/>
    <s v="technology/wearables"/>
    <x v="539"/>
    <n v="-10925.56384540592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0"/>
    <b v="0"/>
    <s v="technology/wearables"/>
    <x v="540"/>
    <n v="12724.4361545940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0"/>
    <b v="0"/>
    <s v="technology/wearables"/>
    <x v="541"/>
    <n v="-10670.56384540592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-11223.563845405923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0"/>
    <b v="0"/>
    <s v="technology/wearables"/>
    <x v="542"/>
    <n v="-7673.563845405922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0"/>
    <b v="0"/>
    <s v="technology/wearables"/>
    <x v="543"/>
    <n v="3374.436154594077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0"/>
    <b v="0"/>
    <s v="technology/wearables"/>
    <x v="544"/>
    <n v="104073.9361545940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0"/>
    <b v="0"/>
    <s v="technology/wearables"/>
    <x v="545"/>
    <n v="-8755.563845405922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0"/>
    <b v="0"/>
    <s v="technology/wearables"/>
    <x v="546"/>
    <n v="-10963.56384540592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0"/>
    <b v="0"/>
    <s v="technology/wearables"/>
    <x v="547"/>
    <n v="-9917.563845405922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0"/>
    <b v="0"/>
    <s v="technology/wearables"/>
    <x v="548"/>
    <n v="24114.43615459407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0"/>
    <b v="0"/>
    <s v="technology/wearables"/>
    <x v="549"/>
    <n v="-10633.56384540592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0"/>
    <b v="0"/>
    <s v="technology/wearables"/>
    <x v="550"/>
    <n v="-10587.56384540592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0"/>
    <b v="0"/>
    <s v="technology/wearables"/>
    <x v="551"/>
    <n v="-11222.56384540592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0"/>
    <b v="0"/>
    <s v="technology/wearables"/>
    <x v="552"/>
    <n v="-8904.56384540592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0"/>
    <b v="0"/>
    <s v="technology/wearables"/>
    <x v="553"/>
    <n v="4166.436154594077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0"/>
    <b v="0"/>
    <s v="technology/wearables"/>
    <x v="554"/>
    <n v="95925.17615459408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0"/>
    <b v="0"/>
    <s v="technology/wearables"/>
    <x v="555"/>
    <n v="-10820.56384540592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0"/>
    <b v="0"/>
    <s v="technology/wearables"/>
    <x v="556"/>
    <n v="-5105.563845405922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0"/>
    <b v="0"/>
    <s v="technology/wearables"/>
    <x v="557"/>
    <n v="-6601.55384540592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0"/>
    <b v="0"/>
    <s v="technology/wearables"/>
    <x v="558"/>
    <n v="-10386.56384540592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0"/>
    <b v="0"/>
    <s v="technology/wearables"/>
    <x v="559"/>
    <n v="-10742.56384540592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0"/>
    <b v="0"/>
    <s v="technology/wearables"/>
    <x v="560"/>
    <n v="-10246.56384540592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-11223.563845405923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0"/>
    <b v="0"/>
    <s v="technology/wearables"/>
    <x v="561"/>
    <n v="42447.03615459407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0"/>
    <b v="0"/>
    <s v="technology/wearables"/>
    <x v="562"/>
    <n v="-2386.5638454059226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0"/>
    <b v="0"/>
    <s v="technology/wearables"/>
    <x v="563"/>
    <n v="-11162.56384540592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-11223.563845405923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0"/>
    <b v="0"/>
    <s v="technology/wearables"/>
    <x v="564"/>
    <n v="22567.43615459407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0"/>
    <b v="0"/>
    <s v="technology/wearables"/>
    <x v="565"/>
    <n v="-11118.56384540592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0"/>
    <b v="0"/>
    <s v="technology/wearables"/>
    <x v="566"/>
    <n v="-11024.56384540592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0"/>
    <b v="0"/>
    <s v="technology/wearables"/>
    <x v="567"/>
    <n v="-8974.563845405922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0"/>
    <b v="0"/>
    <s v="technology/wearables"/>
    <x v="568"/>
    <n v="-9834.563845405922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0"/>
    <b v="0"/>
    <s v="technology/wearables"/>
    <x v="569"/>
    <n v="-10508.56384540592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0"/>
    <b v="0"/>
    <s v="technology/wearables"/>
    <x v="570"/>
    <n v="-10918.56384540592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0"/>
    <b v="0"/>
    <s v="technology/wearables"/>
    <x v="571"/>
    <n v="-11133.5638454059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0"/>
    <b v="0"/>
    <s v="technology/wearables"/>
    <x v="572"/>
    <n v="-11029.56384540592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0"/>
    <b v="1"/>
    <s v="publishing/nonfiction"/>
    <x v="573"/>
    <n v="-8488.5638454059226"/>
    <x v="3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0"/>
    <b v="1"/>
    <s v="publishing/nonfiction"/>
    <x v="574"/>
    <n v="-1210.5638454059226"/>
    <x v="3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0"/>
    <b v="1"/>
    <s v="publishing/nonfiction"/>
    <x v="575"/>
    <n v="21782.436154594077"/>
    <x v="3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0"/>
    <b v="1"/>
    <s v="publishing/nonfiction"/>
    <x v="576"/>
    <n v="-5754.5638454059226"/>
    <x v="3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0"/>
    <b v="1"/>
    <s v="publishing/nonfiction"/>
    <x v="577"/>
    <n v="-3840.5538454059224"/>
    <x v="3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0"/>
    <b v="1"/>
    <s v="publishing/nonfiction"/>
    <x v="28"/>
    <n v="8846.4361545940774"/>
    <x v="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0"/>
    <b v="1"/>
    <s v="publishing/nonfiction"/>
    <x v="578"/>
    <n v="-8688.5638454059226"/>
    <x v="3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0"/>
    <b v="1"/>
    <s v="publishing/nonfiction"/>
    <x v="579"/>
    <n v="-5780.5638454059226"/>
    <x v="3"/>
    <x v="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0"/>
    <b v="1"/>
    <s v="publishing/nonfiction"/>
    <x v="580"/>
    <n v="-3306.1138454059228"/>
    <x v="3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0"/>
    <b v="1"/>
    <s v="publishing/nonfiction"/>
    <x v="314"/>
    <n v="-5997.5638454059226"/>
    <x v="3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0"/>
    <b v="1"/>
    <s v="publishing/nonfiction"/>
    <x v="581"/>
    <n v="15214.436154594077"/>
    <x v="3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0"/>
    <b v="1"/>
    <s v="publishing/nonfiction"/>
    <x v="582"/>
    <n v="-4923.5638454059226"/>
    <x v="3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0"/>
    <b v="1"/>
    <s v="publishing/nonfiction"/>
    <x v="583"/>
    <n v="-11159.563845405923"/>
    <x v="3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0"/>
    <b v="1"/>
    <s v="publishing/nonfiction"/>
    <x v="584"/>
    <n v="-8211.5638454059226"/>
    <x v="3"/>
    <x v="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0"/>
    <b v="1"/>
    <s v="publishing/nonfiction"/>
    <x v="585"/>
    <n v="-553.56384540592262"/>
    <x v="3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0"/>
    <b v="1"/>
    <s v="publishing/nonfiction"/>
    <x v="586"/>
    <n v="42547.436154594077"/>
    <x v="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0"/>
    <b v="1"/>
    <s v="publishing/nonfiction"/>
    <x v="587"/>
    <n v="121.43615459407738"/>
    <x v="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0"/>
    <b v="1"/>
    <s v="publishing/nonfiction"/>
    <x v="588"/>
    <n v="-5103.5638454059226"/>
    <x v="3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0"/>
    <b v="1"/>
    <s v="publishing/nonfiction"/>
    <x v="589"/>
    <n v="-9622.5638454059226"/>
    <x v="3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0"/>
    <b v="1"/>
    <s v="publishing/nonfiction"/>
    <x v="590"/>
    <n v="-1723.5638454059226"/>
    <x v="3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0"/>
    <b v="1"/>
    <s v="publishing/nonfiction"/>
    <x v="202"/>
    <n v="-8001.5638454059226"/>
    <x v="3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0"/>
    <b v="1"/>
    <s v="publishing/nonfiction"/>
    <x v="591"/>
    <n v="2070.2361545940767"/>
    <x v="3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0"/>
    <b v="1"/>
    <s v="publishing/nonfiction"/>
    <x v="592"/>
    <n v="-9673.5638454059226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0"/>
    <b v="1"/>
    <s v="publishing/nonfiction"/>
    <x v="593"/>
    <n v="-10409.563845405923"/>
    <x v="3"/>
    <x v="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0"/>
    <b v="1"/>
    <s v="publishing/nonfiction"/>
    <x v="594"/>
    <n v="-6107.5638454059226"/>
    <x v="3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0"/>
    <b v="1"/>
    <s v="publishing/nonfiction"/>
    <x v="595"/>
    <n v="-7247.5638454059226"/>
    <x v="3"/>
    <x v="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0"/>
    <b v="1"/>
    <s v="publishing/nonfiction"/>
    <x v="596"/>
    <n v="-7905.5638454059226"/>
    <x v="3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0"/>
    <b v="1"/>
    <s v="publishing/nonfiction"/>
    <x v="597"/>
    <n v="-4220.5638454059226"/>
    <x v="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0"/>
    <b v="1"/>
    <s v="publishing/nonfiction"/>
    <x v="598"/>
    <n v="-9218.5638454059226"/>
    <x v="3"/>
    <x v="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0"/>
    <b v="1"/>
    <s v="publishing/nonfiction"/>
    <x v="599"/>
    <n v="-667.56384540592262"/>
    <x v="3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0"/>
    <b v="1"/>
    <s v="publishing/nonfiction"/>
    <x v="600"/>
    <n v="-6664.5638454059226"/>
    <x v="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0"/>
    <b v="1"/>
    <s v="publishing/nonfiction"/>
    <x v="23"/>
    <n v="-7668.5638454059226"/>
    <x v="3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0"/>
    <b v="1"/>
    <s v="publishing/nonfiction"/>
    <x v="601"/>
    <n v="-5638.5638454059226"/>
    <x v="3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0"/>
    <b v="1"/>
    <s v="publishing/nonfiction"/>
    <x v="602"/>
    <n v="1576.4361545940774"/>
    <x v="3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0"/>
    <b v="1"/>
    <s v="publishing/nonfiction"/>
    <x v="603"/>
    <n v="-9148.5638454059226"/>
    <x v="3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0"/>
    <b v="1"/>
    <s v="publishing/nonfiction"/>
    <x v="604"/>
    <n v="-8675.8738454059221"/>
    <x v="3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0"/>
    <b v="1"/>
    <s v="publishing/nonfiction"/>
    <x v="605"/>
    <n v="-10399.563845405923"/>
    <x v="3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0"/>
    <b v="1"/>
    <s v="publishing/nonfiction"/>
    <x v="606"/>
    <n v="-10628.563845405923"/>
    <x v="3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0"/>
    <b v="1"/>
    <s v="publishing/nonfiction"/>
    <x v="607"/>
    <n v="-8673.5638454059226"/>
    <x v="3"/>
    <x v="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0"/>
    <b v="1"/>
    <s v="publishing/nonfiction"/>
    <x v="608"/>
    <n v="-6127.5638454059226"/>
    <x v="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-11223.563845405923"/>
    <x v="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0"/>
    <b v="0"/>
    <s v="publishing/fiction"/>
    <x v="609"/>
    <n v="-10988.563845405923"/>
    <x v="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-11223.563845405923"/>
    <x v="3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0"/>
    <b v="0"/>
    <s v="publishing/fiction"/>
    <x v="610"/>
    <n v="-11218.563845405923"/>
    <x v="3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-11223.563845405923"/>
    <x v="3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0"/>
    <b v="0"/>
    <s v="publishing/fiction"/>
    <x v="611"/>
    <n v="-8702.5638454059226"/>
    <x v="3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-11223.563845405923"/>
    <x v="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0"/>
    <b v="0"/>
    <s v="publishing/fiction"/>
    <x v="612"/>
    <n v="-11046.563845405923"/>
    <x v="3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-11223.563845405923"/>
    <x v="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0"/>
    <b v="0"/>
    <s v="publishing/fiction"/>
    <x v="613"/>
    <n v="-9567.5638454059226"/>
    <x v="3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-11223.563845405923"/>
    <x v="3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0"/>
    <b v="0"/>
    <s v="publishing/fiction"/>
    <x v="614"/>
    <n v="-11213.563845405923"/>
    <x v="3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0"/>
    <b v="0"/>
    <s v="publishing/fiction"/>
    <x v="422"/>
    <n v="-11173.563845405923"/>
    <x v="3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0"/>
    <b v="0"/>
    <s v="publishing/fiction"/>
    <x v="615"/>
    <n v="-11191.563845405923"/>
    <x v="3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0"/>
    <b v="0"/>
    <s v="publishing/fiction"/>
    <x v="616"/>
    <n v="-10872.563845405923"/>
    <x v="3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0"/>
    <b v="0"/>
    <s v="publishing/fiction"/>
    <x v="617"/>
    <n v="-11053.563845405923"/>
    <x v="3"/>
    <x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0"/>
    <b v="0"/>
    <s v="publishing/fiction"/>
    <x v="618"/>
    <n v="-7625.5638454059226"/>
    <x v="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0"/>
    <b v="0"/>
    <s v="publishing/fiction"/>
    <x v="449"/>
    <n v="-11202.563845405923"/>
    <x v="3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0"/>
    <b v="0"/>
    <s v="publishing/fiction"/>
    <x v="177"/>
    <n v="-11221.563845405923"/>
    <x v="3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0"/>
    <b v="0"/>
    <s v="publishing/fiction"/>
    <x v="129"/>
    <n v="-10823.563845405923"/>
    <x v="3"/>
    <x v="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0"/>
    <b v="1"/>
    <s v="music/rock"/>
    <x v="87"/>
    <n v="-10183.563845405923"/>
    <x v="4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0"/>
    <b v="1"/>
    <s v="music/rock"/>
    <x v="619"/>
    <n v="-10158.333845405923"/>
    <x v="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0"/>
    <b v="1"/>
    <s v="music/rock"/>
    <x v="31"/>
    <n v="-10523.563845405923"/>
    <x v="4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0"/>
    <b v="1"/>
    <s v="music/rock"/>
    <x v="620"/>
    <n v="-9001.5638454059226"/>
    <x v="4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0"/>
    <b v="1"/>
    <s v="music/rock"/>
    <x v="78"/>
    <n v="-10198.563845405923"/>
    <x v="4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0"/>
    <b v="1"/>
    <s v="music/rock"/>
    <x v="621"/>
    <n v="-10320.423845405923"/>
    <x v="4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0"/>
    <b v="1"/>
    <s v="music/rock"/>
    <x v="622"/>
    <n v="-4083.5638454059226"/>
    <x v="4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0"/>
    <b v="1"/>
    <s v="music/rock"/>
    <x v="623"/>
    <n v="-9853.563845405922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0"/>
    <b v="1"/>
    <s v="music/rock"/>
    <x v="624"/>
    <n v="-9188.5138454059233"/>
    <x v="4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0"/>
    <b v="1"/>
    <s v="music/rock"/>
    <x v="625"/>
    <n v="-9363.5638454059226"/>
    <x v="4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0"/>
    <b v="1"/>
    <s v="music/rock"/>
    <x v="626"/>
    <n v="3213.8961545940765"/>
    <x v="4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0"/>
    <b v="1"/>
    <s v="music/rock"/>
    <x v="627"/>
    <n v="-3433.5638454059226"/>
    <x v="4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0"/>
    <b v="1"/>
    <s v="music/rock"/>
    <x v="628"/>
    <n v="-8712.453845405922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0"/>
    <b v="1"/>
    <s v="music/rock"/>
    <x v="629"/>
    <n v="-8397.1338454059223"/>
    <x v="4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0"/>
    <b v="1"/>
    <s v="music/rock"/>
    <x v="630"/>
    <n v="-2798.5638454059226"/>
    <x v="4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0"/>
    <b v="1"/>
    <s v="music/rock"/>
    <x v="631"/>
    <n v="4426.4361545940774"/>
    <x v="4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0"/>
    <b v="1"/>
    <s v="music/rock"/>
    <x v="40"/>
    <n v="-1088.5638454059226"/>
    <x v="4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0"/>
    <b v="1"/>
    <s v="music/rock"/>
    <x v="632"/>
    <n v="-7997.5638454059226"/>
    <x v="4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0"/>
    <b v="1"/>
    <s v="music/rock"/>
    <x v="633"/>
    <n v="-7202.5638454059226"/>
    <x v="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0"/>
    <b v="1"/>
    <s v="music/rock"/>
    <x v="634"/>
    <n v="-6222.5638454059226"/>
    <x v="4"/>
    <x v="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0"/>
    <b v="1"/>
    <s v="music/rock"/>
    <x v="635"/>
    <n v="-8941.5638454059226"/>
    <x v="4"/>
    <x v="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0"/>
    <b v="1"/>
    <s v="music/rock"/>
    <x v="636"/>
    <n v="-8993.1338454059223"/>
    <x v="4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0"/>
    <b v="1"/>
    <s v="music/rock"/>
    <x v="303"/>
    <n v="-5143.5638454059226"/>
    <x v="4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0"/>
    <b v="1"/>
    <s v="music/rock"/>
    <x v="637"/>
    <n v="-8388.5638454059226"/>
    <x v="4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0"/>
    <b v="1"/>
    <s v="music/rock"/>
    <x v="31"/>
    <n v="-5723.5638454059226"/>
    <x v="4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0"/>
    <b v="1"/>
    <s v="music/rock"/>
    <x v="2"/>
    <n v="-8073.5638454059226"/>
    <x v="4"/>
    <x v="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0"/>
    <b v="1"/>
    <s v="music/rock"/>
    <x v="638"/>
    <n v="-2868.5638454059226"/>
    <x v="4"/>
    <x v="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0"/>
    <b v="1"/>
    <s v="music/rock"/>
    <x v="639"/>
    <n v="-7018.5638454059226"/>
    <x v="4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0"/>
    <b v="1"/>
    <s v="music/rock"/>
    <x v="31"/>
    <n v="-6723.5638454059226"/>
    <x v="4"/>
    <x v="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0"/>
    <b v="1"/>
    <s v="music/rock"/>
    <x v="640"/>
    <n v="-7072.5638454059226"/>
    <x v="4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0"/>
    <b v="1"/>
    <s v="music/rock"/>
    <x v="2"/>
    <n v="-9648.5638454059226"/>
    <x v="4"/>
    <x v="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0"/>
    <b v="1"/>
    <s v="music/rock"/>
    <x v="87"/>
    <n v="-10183.563845405923"/>
    <x v="4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0"/>
    <b v="1"/>
    <s v="music/rock"/>
    <x v="641"/>
    <n v="-10312.563845405923"/>
    <x v="4"/>
    <x v="9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0"/>
    <b v="1"/>
    <s v="music/rock"/>
    <x v="642"/>
    <n v="-8823.6238454059221"/>
    <x v="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0"/>
    <b v="1"/>
    <s v="music/rock"/>
    <x v="643"/>
    <n v="-9950.5638454059226"/>
    <x v="4"/>
    <x v="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0"/>
    <b v="1"/>
    <s v="music/rock"/>
    <x v="644"/>
    <n v="-6943.5638454059226"/>
    <x v="4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0"/>
    <b v="1"/>
    <s v="music/rock"/>
    <x v="645"/>
    <n v="-3165.0138454059224"/>
    <x v="4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0"/>
    <b v="1"/>
    <s v="music/rock"/>
    <x v="646"/>
    <n v="-9166.9038454059228"/>
    <x v="4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0"/>
    <b v="1"/>
    <s v="music/rock"/>
    <x v="647"/>
    <n v="-10678.563845405923"/>
    <x v="4"/>
    <x v="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0"/>
    <b v="1"/>
    <s v="music/rock"/>
    <x v="648"/>
    <n v="-10788.563845405923"/>
    <x v="4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0"/>
    <b v="1"/>
    <s v="music/rock"/>
    <x v="649"/>
    <n v="-8542.5638454059226"/>
    <x v="4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0"/>
    <b v="1"/>
    <s v="music/rock"/>
    <x v="31"/>
    <n v="6258.4361545940774"/>
    <x v="4"/>
    <x v="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0"/>
    <b v="1"/>
    <s v="music/rock"/>
    <x v="650"/>
    <n v="-7648.5638454059226"/>
    <x v="4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0"/>
    <b v="1"/>
    <s v="music/rock"/>
    <x v="651"/>
    <n v="-9787.5638454059226"/>
    <x v="4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0"/>
    <b v="1"/>
    <s v="music/rock"/>
    <x v="652"/>
    <n v="-9073.4638454059223"/>
    <x v="4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0"/>
    <b v="1"/>
    <s v="music/rock"/>
    <x v="653"/>
    <n v="1330.4361545940774"/>
    <x v="4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0"/>
    <b v="1"/>
    <s v="music/rock"/>
    <x v="654"/>
    <n v="-5643.5638454059226"/>
    <x v="4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0"/>
    <b v="1"/>
    <s v="music/rock"/>
    <x v="101"/>
    <n v="-10913.563845405923"/>
    <x v="4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0"/>
    <b v="1"/>
    <s v="music/rock"/>
    <x v="644"/>
    <n v="-9832.5638454059226"/>
    <x v="4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0"/>
    <b v="1"/>
    <s v="music/rock"/>
    <x v="87"/>
    <n v="-10703.563845405923"/>
    <x v="4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0"/>
    <b v="1"/>
    <s v="music/rock"/>
    <x v="655"/>
    <n v="-9282.5638454059226"/>
    <x v="4"/>
    <x v="9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0"/>
    <b v="1"/>
    <s v="music/rock"/>
    <x v="656"/>
    <n v="-7723.5638454059226"/>
    <x v="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0"/>
    <b v="1"/>
    <s v="music/rock"/>
    <x v="657"/>
    <n v="3867.4961545940769"/>
    <x v="4"/>
    <x v="9"/>
  </r>
  <r>
    <n v="833"/>
    <s v="Ragman Rolls"/>
    <s v="This is an American rock album."/>
    <n v="6000"/>
    <n v="6100"/>
    <x v="0"/>
    <x v="0"/>
    <s v="USD"/>
    <n v="1397941475"/>
    <n v="1395349475"/>
    <b v="0"/>
    <n v="0"/>
    <b v="1"/>
    <s v="music/rock"/>
    <x v="658"/>
    <n v="-5123.5638454059226"/>
    <x v="4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0"/>
    <b v="1"/>
    <s v="music/rock"/>
    <x v="659"/>
    <n v="-4017.5638454059226"/>
    <x v="4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0"/>
    <b v="1"/>
    <s v="music/rock"/>
    <x v="660"/>
    <n v="-8878.5638454059226"/>
    <x v="4"/>
    <x v="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0"/>
    <b v="1"/>
    <s v="music/rock"/>
    <x v="661"/>
    <n v="-6177.0438454059222"/>
    <x v="4"/>
    <x v="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0"/>
    <b v="1"/>
    <s v="music/rock"/>
    <x v="662"/>
    <n v="-8178.5638454059226"/>
    <x v="4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0"/>
    <b v="1"/>
    <s v="music/rock"/>
    <x v="663"/>
    <n v="-8315.5638454059226"/>
    <x v="4"/>
    <x v="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0"/>
    <b v="1"/>
    <s v="music/rock"/>
    <x v="664"/>
    <n v="-5392.7338454059227"/>
    <x v="4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0"/>
    <b v="1"/>
    <s v="music/metal"/>
    <x v="665"/>
    <n v="818.09615459407723"/>
    <x v="4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0"/>
    <b v="1"/>
    <s v="music/metal"/>
    <x v="666"/>
    <n v="-6157.5638454059226"/>
    <x v="4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0"/>
    <b v="1"/>
    <s v="music/metal"/>
    <x v="667"/>
    <n v="-8615.5638454059226"/>
    <x v="4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0"/>
    <b v="1"/>
    <s v="music/metal"/>
    <x v="668"/>
    <n v="-3209.5638454059226"/>
    <x v="4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0"/>
    <b v="1"/>
    <s v="music/metal"/>
    <x v="669"/>
    <n v="-5399.5638454059226"/>
    <x v="4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0"/>
    <b v="1"/>
    <s v="music/metal"/>
    <x v="670"/>
    <n v="-5204.5538454059224"/>
    <x v="4"/>
    <x v="1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0"/>
    <b v="1"/>
    <s v="music/metal"/>
    <x v="671"/>
    <n v="-9881.5538454059224"/>
    <x v="4"/>
    <x v="10"/>
  </r>
  <r>
    <n v="847"/>
    <s v="CENTROPYMUSIC"/>
    <s v="MUSIC WITH MEANING!  MUSIC THAT MATTERS!!!"/>
    <n v="10"/>
    <n v="10"/>
    <x v="0"/>
    <x v="0"/>
    <s v="USD"/>
    <n v="1436555376"/>
    <n v="1433963376"/>
    <b v="0"/>
    <n v="0"/>
    <b v="1"/>
    <s v="music/metal"/>
    <x v="31"/>
    <n v="-11213.563845405923"/>
    <x v="4"/>
    <x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0"/>
    <b v="1"/>
    <s v="music/metal"/>
    <x v="31"/>
    <n v="-10923.563845405923"/>
    <x v="4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0"/>
    <b v="1"/>
    <s v="music/metal"/>
    <x v="672"/>
    <n v="-6427.5638454059226"/>
    <x v="4"/>
    <x v="1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0"/>
    <b v="1"/>
    <s v="music/metal"/>
    <x v="673"/>
    <n v="-5016.5638454059226"/>
    <x v="4"/>
    <x v="1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0"/>
    <b v="1"/>
    <s v="music/metal"/>
    <x v="674"/>
    <n v="-8614.5638454059226"/>
    <x v="4"/>
    <x v="1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0"/>
    <b v="1"/>
    <s v="music/metal"/>
    <x v="675"/>
    <n v="-7549.5638454059226"/>
    <x v="4"/>
    <x v="1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0"/>
    <b v="1"/>
    <s v="music/metal"/>
    <x v="31"/>
    <n v="-10923.563845405923"/>
    <x v="4"/>
    <x v="1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0"/>
    <b v="1"/>
    <s v="music/metal"/>
    <x v="676"/>
    <n v="21641.73615459408"/>
    <x v="4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0"/>
    <b v="1"/>
    <s v="music/metal"/>
    <x v="677"/>
    <n v="-9723.5638454059226"/>
    <x v="4"/>
    <x v="1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0"/>
    <b v="1"/>
    <s v="music/metal"/>
    <x v="678"/>
    <n v="-10678.563845405923"/>
    <x v="4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0"/>
    <b v="1"/>
    <s v="music/metal"/>
    <x v="31"/>
    <n v="-10023.563845405923"/>
    <x v="4"/>
    <x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0"/>
    <b v="1"/>
    <s v="music/metal"/>
    <x v="679"/>
    <n v="-9495.4938454059229"/>
    <x v="4"/>
    <x v="1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0"/>
    <b v="1"/>
    <s v="music/metal"/>
    <x v="680"/>
    <n v="-7036.5638454059226"/>
    <x v="4"/>
    <x v="1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0"/>
    <b v="0"/>
    <s v="music/jazz"/>
    <x v="681"/>
    <n v="-8683.5638454059226"/>
    <x v="4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0"/>
    <b v="0"/>
    <s v="music/jazz"/>
    <x v="682"/>
    <n v="-11122.563845405923"/>
    <x v="4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0"/>
    <b v="0"/>
    <s v="music/jazz"/>
    <x v="683"/>
    <n v="-11053.563845405923"/>
    <x v="4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0"/>
    <b v="0"/>
    <s v="music/jazz"/>
    <x v="684"/>
    <n v="-11133.563845405923"/>
    <x v="4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0"/>
    <b v="0"/>
    <s v="music/jazz"/>
    <x v="685"/>
    <n v="-8523.5638454059226"/>
    <x v="4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0"/>
    <b v="0"/>
    <s v="music/jazz"/>
    <x v="686"/>
    <n v="-11178.563845405923"/>
    <x v="4"/>
    <x v="1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0"/>
    <b v="0"/>
    <s v="music/jazz"/>
    <x v="687"/>
    <n v="-10583.563845405923"/>
    <x v="4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0"/>
    <b v="0"/>
    <s v="music/jazz"/>
    <x v="688"/>
    <n v="-10022.563845405923"/>
    <x v="4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0"/>
    <b v="0"/>
    <s v="music/jazz"/>
    <x v="689"/>
    <n v="-11173.563845405923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0"/>
    <b v="0"/>
    <s v="music/jazz"/>
    <x v="690"/>
    <n v="-10183.563845405923"/>
    <x v="4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0"/>
    <b v="0"/>
    <s v="music/jazz"/>
    <x v="691"/>
    <n v="-11161.563845405923"/>
    <x v="4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0"/>
    <b v="0"/>
    <s v="music/jazz"/>
    <x v="692"/>
    <n v="-10898.563845405923"/>
    <x v="4"/>
    <x v="1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0"/>
    <b v="0"/>
    <s v="music/jazz"/>
    <x v="693"/>
    <n v="-11158.563845405923"/>
    <x v="4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0"/>
    <b v="0"/>
    <s v="music/jazz"/>
    <x v="694"/>
    <n v="-11178.563845405923"/>
    <x v="4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0"/>
    <b v="0"/>
    <s v="music/jazz"/>
    <x v="695"/>
    <n v="-10493.563845405923"/>
    <x v="4"/>
    <x v="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-11223.563845405923"/>
    <x v="4"/>
    <x v="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0"/>
    <b v="0"/>
    <s v="music/jazz"/>
    <x v="696"/>
    <n v="-9937.5638454059226"/>
    <x v="4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0"/>
    <b v="0"/>
    <s v="music/jazz"/>
    <x v="697"/>
    <n v="-9872.5638454059226"/>
    <x v="4"/>
    <x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0"/>
    <b v="0"/>
    <s v="music/jazz"/>
    <x v="698"/>
    <n v="-11158.563845405923"/>
    <x v="4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0"/>
    <b v="0"/>
    <s v="music/jazz"/>
    <x v="699"/>
    <n v="-10579.563845405923"/>
    <x v="4"/>
    <x v="1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0"/>
    <b v="0"/>
    <s v="music/indie rock"/>
    <x v="700"/>
    <n v="-11110.563845405923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0"/>
    <b v="0"/>
    <s v="music/indie rock"/>
    <x v="417"/>
    <n v="-11193.563845405923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0"/>
    <b v="0"/>
    <s v="music/indie rock"/>
    <x v="701"/>
    <n v="-10921.56384540592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0"/>
    <b v="0"/>
    <s v="music/indie rock"/>
    <x v="702"/>
    <n v="-9222.5638454059226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0"/>
    <b v="0"/>
    <s v="music/indie rock"/>
    <x v="460"/>
    <n v="-11203.563845405923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0"/>
    <b v="0"/>
    <s v="music/indie rock"/>
    <x v="703"/>
    <n v="-10473.563845405923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0"/>
    <b v="0"/>
    <s v="music/indie rock"/>
    <x v="704"/>
    <n v="-11018.563845405923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-11223.563845405923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0"/>
    <b v="0"/>
    <s v="music/indie rock"/>
    <x v="705"/>
    <n v="-11151.563845405923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0"/>
    <b v="0"/>
    <s v="music/indie rock"/>
    <x v="706"/>
    <n v="-8863.2438454059229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0"/>
    <b v="0"/>
    <s v="music/indie rock"/>
    <x v="707"/>
    <n v="-11098.563845405923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0"/>
    <b v="0"/>
    <s v="music/indie rock"/>
    <x v="140"/>
    <n v="-10963.563845405923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0"/>
    <b v="0"/>
    <s v="music/indie rock"/>
    <x v="708"/>
    <n v="-8778.5638454059226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0"/>
    <b v="0"/>
    <s v="music/indie rock"/>
    <x v="709"/>
    <n v="-11023.563845405923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0"/>
    <b v="0"/>
    <s v="music/indie rock"/>
    <x v="710"/>
    <n v="-3389.5638454059226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0"/>
    <b v="0"/>
    <s v="music/indie rock"/>
    <x v="711"/>
    <n v="-11028.563845405923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0"/>
    <b v="0"/>
    <s v="music/indie rock"/>
    <x v="142"/>
    <n v="-8023.5638454059226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-11223.563845405923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0"/>
    <b v="0"/>
    <s v="music/indie rock"/>
    <x v="712"/>
    <n v="-11153.563845405923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0"/>
    <b v="0"/>
    <s v="music/indie rock"/>
    <x v="713"/>
    <n v="-10943.563845405923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0"/>
    <b v="0"/>
    <s v="music/jazz"/>
    <x v="714"/>
    <n v="-11202.563845405923"/>
    <x v="4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-11223.563845405923"/>
    <x v="4"/>
    <x v="1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0"/>
    <b v="0"/>
    <s v="music/jazz"/>
    <x v="715"/>
    <n v="-11133.563845405923"/>
    <x v="4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0"/>
    <b v="0"/>
    <s v="music/jazz"/>
    <x v="416"/>
    <n v="-11063.563845405923"/>
    <x v="4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0"/>
    <b v="0"/>
    <s v="music/jazz"/>
    <x v="716"/>
    <n v="-11072.563845405923"/>
    <x v="4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0"/>
    <b v="0"/>
    <s v="music/jazz"/>
    <x v="717"/>
    <n v="-11027.563845405923"/>
    <x v="4"/>
    <x v="1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-11223.563845405923"/>
    <x v="4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-11223.563845405923"/>
    <x v="4"/>
    <x v="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-11223.563845405923"/>
    <x v="4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0"/>
    <b v="0"/>
    <s v="music/jazz"/>
    <x v="140"/>
    <n v="-10703.563845405923"/>
    <x v="4"/>
    <x v="1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0"/>
    <b v="0"/>
    <s v="music/jazz"/>
    <x v="718"/>
    <n v="-11100.563845405923"/>
    <x v="4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-11223.563845405923"/>
    <x v="4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0"/>
    <b v="0"/>
    <s v="music/jazz"/>
    <x v="719"/>
    <n v="-11193.563845405923"/>
    <x v="4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0"/>
    <b v="0"/>
    <s v="music/jazz"/>
    <x v="720"/>
    <n v="-9241.5638454059226"/>
    <x v="4"/>
    <x v="1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-11223.563845405923"/>
    <x v="4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0"/>
    <b v="0"/>
    <s v="music/jazz"/>
    <x v="721"/>
    <n v="-10848.563845405923"/>
    <x v="4"/>
    <x v="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-11223.563845405923"/>
    <x v="4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0"/>
    <b v="0"/>
    <s v="music/jazz"/>
    <x v="722"/>
    <n v="-11193.563845405923"/>
    <x v="4"/>
    <x v="1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0"/>
    <b v="0"/>
    <s v="music/jazz"/>
    <x v="723"/>
    <n v="-11027.563845405923"/>
    <x v="4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0"/>
    <b v="0"/>
    <s v="music/jazz"/>
    <x v="724"/>
    <n v="-11123.563845405923"/>
    <x v="4"/>
    <x v="1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-11223.563845405923"/>
    <x v="4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0"/>
    <b v="0"/>
    <s v="music/jazz"/>
    <x v="725"/>
    <n v="-6588.5638454059226"/>
    <x v="4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0"/>
    <b v="0"/>
    <s v="music/jazz"/>
    <x v="726"/>
    <n v="-5543.5638454059226"/>
    <x v="4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0"/>
    <b v="0"/>
    <s v="music/jazz"/>
    <x v="727"/>
    <n v="-10893.563845405923"/>
    <x v="4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0"/>
    <b v="0"/>
    <s v="music/jazz"/>
    <x v="728"/>
    <n v="-10896.563845405923"/>
    <x v="4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0"/>
    <b v="0"/>
    <s v="music/jazz"/>
    <x v="129"/>
    <n v="-11063.563845405923"/>
    <x v="4"/>
    <x v="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-11223.563845405923"/>
    <x v="4"/>
    <x v="1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-11223.563845405923"/>
    <x v="4"/>
    <x v="1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0"/>
    <b v="0"/>
    <s v="music/jazz"/>
    <x v="729"/>
    <n v="-9648.5638454059226"/>
    <x v="4"/>
    <x v="1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-11223.563845405923"/>
    <x v="4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0"/>
    <b v="0"/>
    <s v="music/jazz"/>
    <x v="730"/>
    <n v="-10878.563845405923"/>
    <x v="4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0"/>
    <b v="0"/>
    <s v="music/jazz"/>
    <x v="731"/>
    <n v="-11092.563845405923"/>
    <x v="4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0"/>
    <b v="0"/>
    <s v="music/jazz"/>
    <x v="732"/>
    <n v="-9842.5638454059226"/>
    <x v="4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0"/>
    <b v="0"/>
    <s v="music/jazz"/>
    <x v="733"/>
    <n v="-11103.563845405923"/>
    <x v="4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0"/>
    <b v="0"/>
    <s v="music/jazz"/>
    <x v="734"/>
    <n v="-9703.5638454059226"/>
    <x v="4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0"/>
    <b v="0"/>
    <s v="music/jazz"/>
    <x v="735"/>
    <n v="-11173.563845405923"/>
    <x v="4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-11223.563845405923"/>
    <x v="4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0"/>
    <b v="0"/>
    <s v="music/jazz"/>
    <x v="736"/>
    <n v="-11183.563845405923"/>
    <x v="4"/>
    <x v="1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0"/>
    <b v="0"/>
    <s v="music/jazz"/>
    <x v="737"/>
    <n v="-11198.563845405923"/>
    <x v="4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0"/>
    <b v="0"/>
    <s v="music/jazz"/>
    <x v="738"/>
    <n v="-11183.563845405923"/>
    <x v="4"/>
    <x v="1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0"/>
    <b v="0"/>
    <s v="technology/wearables"/>
    <x v="739"/>
    <n v="-9679.563845405922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0"/>
    <b v="0"/>
    <s v="technology/wearables"/>
    <x v="740"/>
    <n v="-10062.56384540592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0"/>
    <b v="0"/>
    <s v="technology/wearables"/>
    <x v="741"/>
    <n v="-10555.56384540592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0"/>
    <b v="0"/>
    <s v="technology/wearables"/>
    <x v="742"/>
    <n v="-10934.56384540592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0"/>
    <b v="0"/>
    <s v="technology/wearables"/>
    <x v="743"/>
    <n v="-4560.563845405922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0"/>
    <b v="0"/>
    <s v="technology/wearables"/>
    <x v="744"/>
    <n v="-8739.563845405922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0"/>
    <b v="0"/>
    <s v="technology/wearables"/>
    <x v="745"/>
    <n v="-10937.56384540592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-11223.563845405923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0"/>
    <b v="0"/>
    <s v="technology/wearables"/>
    <x v="746"/>
    <n v="-10743.56384540592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0"/>
    <b v="0"/>
    <s v="technology/wearables"/>
    <x v="747"/>
    <n v="-10950.56384540592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0"/>
    <b v="0"/>
    <s v="technology/wearables"/>
    <x v="748"/>
    <n v="-9821.5638454059226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0"/>
    <b v="0"/>
    <s v="technology/wearables"/>
    <x v="749"/>
    <n v="7971.436154594077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0"/>
    <b v="0"/>
    <s v="technology/wearables"/>
    <x v="750"/>
    <n v="8348.436154594077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0"/>
    <b v="0"/>
    <s v="technology/wearables"/>
    <x v="751"/>
    <n v="-11097.56384540592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0"/>
    <b v="0"/>
    <s v="technology/wearables"/>
    <x v="752"/>
    <n v="-4712.563845405922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0"/>
    <b v="0"/>
    <s v="technology/wearables"/>
    <x v="753"/>
    <n v="5760.436154594077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0"/>
    <b v="0"/>
    <s v="technology/wearables"/>
    <x v="754"/>
    <n v="-10362.56384540592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0"/>
    <b v="0"/>
    <s v="technology/wearables"/>
    <x v="755"/>
    <n v="-10990.56384540592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0"/>
    <b v="0"/>
    <s v="technology/wearables"/>
    <x v="756"/>
    <n v="-10342.56384540592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0"/>
    <b v="0"/>
    <s v="technology/wearables"/>
    <x v="757"/>
    <n v="8206.436154594077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0"/>
    <b v="0"/>
    <s v="technology/wearables"/>
    <x v="758"/>
    <n v="14431.43615459407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0"/>
    <b v="0"/>
    <s v="technology/wearables"/>
    <x v="759"/>
    <n v="28855.43615459407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0"/>
    <b v="0"/>
    <s v="technology/wearables"/>
    <x v="760"/>
    <n v="-10511.56384540592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0"/>
    <b v="0"/>
    <s v="technology/wearables"/>
    <x v="761"/>
    <n v="-10846.56384540592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0"/>
    <b v="0"/>
    <s v="technology/wearables"/>
    <x v="762"/>
    <n v="-10344.56384540592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0"/>
    <b v="0"/>
    <s v="technology/wearables"/>
    <x v="763"/>
    <n v="-10925.56384540592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0"/>
    <b v="0"/>
    <s v="technology/wearables"/>
    <x v="764"/>
    <n v="-9447.5638454059226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0"/>
    <b v="0"/>
    <s v="technology/wearables"/>
    <x v="765"/>
    <n v="-7661.563845405922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0"/>
    <b v="0"/>
    <s v="technology/wearables"/>
    <x v="766"/>
    <n v="-11117.56384540592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0"/>
    <b v="0"/>
    <s v="technology/wearables"/>
    <x v="767"/>
    <n v="2776.436154594077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0"/>
    <b v="0"/>
    <s v="technology/wearables"/>
    <x v="768"/>
    <n v="-8927.563845405922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0"/>
    <b v="0"/>
    <s v="technology/wearables"/>
    <x v="769"/>
    <n v="-10997.56384540592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0"/>
    <b v="0"/>
    <s v="technology/wearables"/>
    <x v="770"/>
    <n v="-4298.563845405922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0"/>
    <b v="0"/>
    <s v="technology/wearables"/>
    <x v="771"/>
    <n v="-10812.56384540592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0"/>
    <b v="0"/>
    <s v="technology/wearables"/>
    <x v="470"/>
    <n v="-10943.5638454059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0"/>
    <b v="0"/>
    <s v="technology/wearables"/>
    <x v="772"/>
    <n v="-8616.563845405922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0"/>
    <b v="0"/>
    <s v="technology/wearables"/>
    <x v="773"/>
    <n v="-8334.563845405922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0"/>
    <b v="0"/>
    <s v="technology/wearables"/>
    <x v="774"/>
    <n v="-10314.56384540592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0"/>
    <b v="0"/>
    <s v="technology/wearables"/>
    <x v="775"/>
    <n v="86049.4361545940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0"/>
    <b v="0"/>
    <s v="technology/wearables"/>
    <x v="776"/>
    <n v="17762.59615459407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0"/>
    <b v="0"/>
    <s v="technology/wearables"/>
    <x v="777"/>
    <n v="-9737.563845405922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0"/>
    <b v="0"/>
    <s v="technology/wearables"/>
    <x v="778"/>
    <n v="-11212.56384540592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0"/>
    <b v="0"/>
    <s v="technology/wearables"/>
    <x v="779"/>
    <n v="-11220.56384540592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0"/>
    <b v="0"/>
    <s v="technology/wearables"/>
    <x v="780"/>
    <n v="19527.436154594077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0"/>
    <b v="0"/>
    <s v="technology/wearables"/>
    <x v="550"/>
    <n v="-11117.56384540592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0"/>
    <b v="0"/>
    <s v="technology/wearables"/>
    <x v="781"/>
    <n v="-9335.563845405922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0"/>
    <b v="0"/>
    <s v="technology/wearables"/>
    <x v="782"/>
    <n v="-8673.563845405922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0"/>
    <b v="0"/>
    <s v="technology/wearables"/>
    <x v="783"/>
    <n v="-4613.563845405922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-11223.563845405923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0"/>
    <b v="0"/>
    <s v="technology/wearables"/>
    <x v="784"/>
    <n v="-9546.563845405922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0"/>
    <b v="0"/>
    <s v="technology/wearables"/>
    <x v="477"/>
    <n v="-11197.56384540592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0"/>
    <b v="0"/>
    <s v="technology/wearables"/>
    <x v="785"/>
    <n v="-11011.56384540592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0"/>
    <b v="0"/>
    <s v="technology/wearables"/>
    <x v="786"/>
    <n v="-10756.56384540592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0"/>
    <b v="0"/>
    <s v="technology/wearables"/>
    <x v="787"/>
    <n v="6337.436154594077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0"/>
    <b v="0"/>
    <s v="technology/wearables"/>
    <x v="788"/>
    <n v="-6554.563845405922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0"/>
    <b v="0"/>
    <s v="technology/wearables"/>
    <x v="789"/>
    <n v="-10497.56384540592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0"/>
    <b v="0"/>
    <s v="technology/wearables"/>
    <x v="790"/>
    <n v="-11158.56384540592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0"/>
    <b v="0"/>
    <s v="technology/wearables"/>
    <x v="698"/>
    <n v="-11158.56384540592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0"/>
    <b v="0"/>
    <s v="technology/wearables"/>
    <x v="791"/>
    <n v="23911.43615459407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0"/>
    <b v="0"/>
    <s v="technology/wearables"/>
    <x v="792"/>
    <n v="459.4361545940773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0"/>
    <b v="0"/>
    <s v="technology/wearables"/>
    <x v="793"/>
    <n v="8600.436154594077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0"/>
    <b v="0"/>
    <s v="technology/wearables"/>
    <x v="87"/>
    <n v="-6023.563845405922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0"/>
    <b v="0"/>
    <s v="technology/wearables"/>
    <x v="794"/>
    <n v="-8263.563845405922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0"/>
    <b v="0"/>
    <s v="technology/wearables"/>
    <x v="795"/>
    <n v="-8012.563845405922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0"/>
    <b v="0"/>
    <s v="technology/wearables"/>
    <x v="796"/>
    <n v="9328.436154594077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0"/>
    <b v="0"/>
    <s v="technology/wearables"/>
    <x v="797"/>
    <n v="138878.436154594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0"/>
    <b v="0"/>
    <s v="technology/wearables"/>
    <x v="798"/>
    <n v="-10989.56384540592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0"/>
    <b v="0"/>
    <s v="technology/wearables"/>
    <x v="799"/>
    <n v="2072.43615459407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0"/>
    <b v="0"/>
    <s v="technology/wearables"/>
    <x v="800"/>
    <n v="-10973.56384540592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0"/>
    <b v="0"/>
    <s v="technology/wearables"/>
    <x v="801"/>
    <n v="-4658.563845405922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0"/>
    <b v="0"/>
    <s v="technology/wearables"/>
    <x v="802"/>
    <n v="-11003.56384540592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0"/>
    <b v="0"/>
    <s v="technology/wearables"/>
    <x v="803"/>
    <n v="-11148.56384540592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0"/>
    <b v="0"/>
    <s v="technology/wearables"/>
    <x v="804"/>
    <n v="1065527.486154594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0"/>
    <b v="0"/>
    <s v="technology/wearables"/>
    <x v="805"/>
    <n v="-2591.563845405922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0"/>
    <b v="0"/>
    <s v="technology/wearables"/>
    <x v="806"/>
    <n v="-8163.563845405922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0"/>
    <b v="0"/>
    <s v="technology/wearables"/>
    <x v="129"/>
    <n v="-10983.5638454059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0"/>
    <b v="0"/>
    <s v="technology/wearables"/>
    <x v="807"/>
    <n v="-8381.563845405922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0"/>
    <b v="0"/>
    <s v="technology/wearables"/>
    <x v="808"/>
    <n v="45973.43615459407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0"/>
    <b v="0"/>
    <s v="technology/wearables"/>
    <x v="809"/>
    <n v="-10602.56384540592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0"/>
    <b v="0"/>
    <s v="technology/wearables"/>
    <x v="810"/>
    <n v="10076.43615459407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0"/>
    <b v="1"/>
    <s v="music/electronic music"/>
    <x v="811"/>
    <n v="-8037.5638454059226"/>
    <x v="4"/>
    <x v="1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0"/>
    <b v="1"/>
    <s v="music/electronic music"/>
    <x v="812"/>
    <n v="-669.45384540592204"/>
    <x v="4"/>
    <x v="1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0"/>
    <b v="1"/>
    <s v="music/electronic music"/>
    <x v="813"/>
    <n v="-8925.5638454059226"/>
    <x v="4"/>
    <x v="1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0"/>
    <b v="1"/>
    <s v="music/electronic music"/>
    <x v="814"/>
    <n v="-6480.5638454059226"/>
    <x v="4"/>
    <x v="1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0"/>
    <b v="1"/>
    <s v="music/electronic music"/>
    <x v="815"/>
    <n v="12503.986154594077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0"/>
    <b v="1"/>
    <s v="music/electronic music"/>
    <x v="816"/>
    <n v="65726.256154594084"/>
    <x v="4"/>
    <x v="1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0"/>
    <b v="1"/>
    <s v="music/electronic music"/>
    <x v="817"/>
    <n v="-4222.9838454059227"/>
    <x v="4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0"/>
    <b v="1"/>
    <s v="music/electronic music"/>
    <x v="818"/>
    <n v="-3490.5638454059226"/>
    <x v="4"/>
    <x v="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0"/>
    <b v="1"/>
    <s v="music/electronic music"/>
    <x v="819"/>
    <n v="503.43615459407738"/>
    <x v="4"/>
    <x v="1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0"/>
    <b v="1"/>
    <s v="music/electronic music"/>
    <x v="820"/>
    <n v="-47.563845405922621"/>
    <x v="4"/>
    <x v="13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0"/>
    <b v="1"/>
    <s v="music/electronic music"/>
    <x v="821"/>
    <n v="-4381.5638454059226"/>
    <x v="4"/>
    <x v="1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0"/>
    <b v="1"/>
    <s v="music/electronic music"/>
    <x v="202"/>
    <n v="-483.56384540592262"/>
    <x v="4"/>
    <x v="1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0"/>
    <b v="1"/>
    <s v="music/electronic music"/>
    <x v="822"/>
    <n v="-5364.7238454059225"/>
    <x v="4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0"/>
    <b v="1"/>
    <s v="music/electronic music"/>
    <x v="823"/>
    <n v="-9857.5638454059226"/>
    <x v="4"/>
    <x v="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0"/>
    <b v="1"/>
    <s v="music/electronic music"/>
    <x v="824"/>
    <n v="-4723.4738454059225"/>
    <x v="4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0"/>
    <b v="1"/>
    <s v="music/electronic music"/>
    <x v="825"/>
    <n v="-6271.5638454059226"/>
    <x v="4"/>
    <x v="1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0"/>
    <b v="1"/>
    <s v="music/electronic music"/>
    <x v="826"/>
    <n v="-6167.3438454059224"/>
    <x v="4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0"/>
    <b v="1"/>
    <s v="music/electronic music"/>
    <x v="426"/>
    <n v="-10202.563845405923"/>
    <x v="4"/>
    <x v="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0"/>
    <b v="1"/>
    <s v="music/electronic music"/>
    <x v="827"/>
    <n v="-9043.5638454059226"/>
    <x v="4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0"/>
    <b v="1"/>
    <s v="music/electronic music"/>
    <x v="828"/>
    <n v="-10582.563845405923"/>
    <x v="4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0"/>
    <b v="0"/>
    <s v="journalism/audio"/>
    <x v="385"/>
    <n v="-10973.563845405923"/>
    <x v="5"/>
    <x v="1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-11223.563845405923"/>
    <x v="5"/>
    <x v="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0"/>
    <b v="0"/>
    <s v="journalism/audio"/>
    <x v="829"/>
    <n v="-11213.563845405923"/>
    <x v="5"/>
    <x v="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0"/>
    <b v="0"/>
    <s v="journalism/audio"/>
    <x v="830"/>
    <n v="-2686.5638454059226"/>
    <x v="5"/>
    <x v="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0"/>
    <b v="0"/>
    <s v="journalism/audio"/>
    <x v="831"/>
    <n v="-11217.563845405923"/>
    <x v="5"/>
    <x v="1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0"/>
    <b v="0"/>
    <s v="journalism/audio"/>
    <x v="832"/>
    <n v="-10957.563845405923"/>
    <x v="5"/>
    <x v="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-11223.563845405923"/>
    <x v="5"/>
    <x v="1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0"/>
    <b v="0"/>
    <s v="journalism/audio"/>
    <x v="833"/>
    <n v="-11222.563845405923"/>
    <x v="5"/>
    <x v="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0"/>
    <b v="0"/>
    <s v="journalism/audio"/>
    <x v="834"/>
    <n v="-11011.563845405923"/>
    <x v="5"/>
    <x v="1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-11223.563845405923"/>
    <x v="5"/>
    <x v="1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-11223.563845405923"/>
    <x v="5"/>
    <x v="1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-11223.563845405923"/>
    <x v="5"/>
    <x v="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-11223.563845405923"/>
    <x v="5"/>
    <x v="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0"/>
    <b v="0"/>
    <s v="journalism/audio"/>
    <x v="460"/>
    <n v="-11208.563845405923"/>
    <x v="5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-11223.563845405923"/>
    <x v="5"/>
    <x v="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-11223.563845405923"/>
    <x v="5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-11223.563845405923"/>
    <x v="5"/>
    <x v="1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-11223.563845405923"/>
    <x v="5"/>
    <x v="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-11223.563845405923"/>
    <x v="5"/>
    <x v="1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-11223.563845405923"/>
    <x v="5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0"/>
    <b v="0"/>
    <s v="journalism/audio"/>
    <x v="460"/>
    <n v="-11173.563845405923"/>
    <x v="5"/>
    <x v="1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-11223.563845405923"/>
    <x v="5"/>
    <x v="1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0"/>
    <b v="0"/>
    <s v="journalism/audio"/>
    <x v="835"/>
    <n v="-11033.563845405923"/>
    <x v="5"/>
    <x v="1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-11223.563845405923"/>
    <x v="5"/>
    <x v="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0"/>
    <b v="0"/>
    <s v="games/video games"/>
    <x v="836"/>
    <n v="-3146.5638454059226"/>
    <x v="6"/>
    <x v="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0"/>
    <b v="0"/>
    <s v="games/video games"/>
    <x v="837"/>
    <n v="-11142.563845405923"/>
    <x v="6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0"/>
    <b v="0"/>
    <s v="games/video games"/>
    <x v="838"/>
    <n v="-6172.5638454059226"/>
    <x v="6"/>
    <x v="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0"/>
    <b v="0"/>
    <s v="games/video games"/>
    <x v="839"/>
    <n v="-11093.563845405923"/>
    <x v="6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0"/>
    <b v="0"/>
    <s v="games/video games"/>
    <x v="840"/>
    <n v="-11178.563845405923"/>
    <x v="6"/>
    <x v="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0"/>
    <b v="0"/>
    <s v="games/video games"/>
    <x v="841"/>
    <n v="-10373.563845405923"/>
    <x v="6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0"/>
    <b v="0"/>
    <s v="games/video games"/>
    <x v="449"/>
    <n v="-11153.563845405923"/>
    <x v="6"/>
    <x v="1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-11223.563845405923"/>
    <x v="6"/>
    <x v="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0"/>
    <b v="0"/>
    <s v="games/video games"/>
    <x v="842"/>
    <n v="-11172.563845405923"/>
    <x v="6"/>
    <x v="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0"/>
    <b v="0"/>
    <s v="games/video games"/>
    <x v="843"/>
    <n v="-11213.563845405923"/>
    <x v="6"/>
    <x v="1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0"/>
    <b v="0"/>
    <s v="games/video games"/>
    <x v="844"/>
    <n v="-7816.5638454059226"/>
    <x v="6"/>
    <x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0"/>
    <b v="0"/>
    <s v="games/video games"/>
    <x v="684"/>
    <n v="-11178.563845405923"/>
    <x v="6"/>
    <x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0"/>
    <b v="0"/>
    <s v="games/video games"/>
    <x v="845"/>
    <n v="35850.436154594077"/>
    <x v="6"/>
    <x v="1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0"/>
    <b v="0"/>
    <s v="games/video games"/>
    <x v="846"/>
    <n v="-3879.5638454059226"/>
    <x v="6"/>
    <x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0"/>
    <b v="0"/>
    <s v="games/video games"/>
    <x v="847"/>
    <n v="-11178.563845405923"/>
    <x v="6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0"/>
    <b v="0"/>
    <s v="games/video games"/>
    <x v="848"/>
    <n v="-10545.563845405923"/>
    <x v="6"/>
    <x v="1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0"/>
    <b v="0"/>
    <s v="games/video games"/>
    <x v="849"/>
    <n v="-9402.5638454059226"/>
    <x v="6"/>
    <x v="1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0"/>
    <b v="0"/>
    <s v="games/video games"/>
    <x v="850"/>
    <n v="-11211.563845405923"/>
    <x v="6"/>
    <x v="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0"/>
    <b v="0"/>
    <s v="games/video games"/>
    <x v="470"/>
    <n v="-11167.563845405923"/>
    <x v="6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0"/>
    <b v="0"/>
    <s v="games/video games"/>
    <x v="380"/>
    <n v="-10813.563845405923"/>
    <x v="6"/>
    <x v="1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-11223.563845405923"/>
    <x v="6"/>
    <x v="15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0"/>
    <b v="0"/>
    <s v="games/video games"/>
    <x v="851"/>
    <n v="-10197.563845405923"/>
    <x v="6"/>
    <x v="15"/>
  </r>
  <r>
    <n v="1086"/>
    <s v="Cyber Universe Online"/>
    <s v="Humanity's future in the Galaxy"/>
    <n v="18000"/>
    <n v="15"/>
    <x v="2"/>
    <x v="0"/>
    <s v="USD"/>
    <n v="1408913291"/>
    <n v="1406321291"/>
    <b v="0"/>
    <n v="0"/>
    <b v="0"/>
    <s v="games/video games"/>
    <x v="852"/>
    <n v="-11208.563845405923"/>
    <x v="6"/>
    <x v="1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-11223.563845405923"/>
    <x v="6"/>
    <x v="1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0"/>
    <b v="0"/>
    <s v="games/video games"/>
    <x v="853"/>
    <n v="-4841.2238454059225"/>
    <x v="6"/>
    <x v="15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0"/>
    <b v="0"/>
    <s v="games/video games"/>
    <x v="854"/>
    <n v="-10049.563845405923"/>
    <x v="6"/>
    <x v="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0"/>
    <b v="0"/>
    <s v="games/video games"/>
    <x v="855"/>
    <n v="-11218.563845405923"/>
    <x v="6"/>
    <x v="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0"/>
    <b v="0"/>
    <s v="games/video games"/>
    <x v="856"/>
    <n v="-11198.563845405923"/>
    <x v="6"/>
    <x v="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0"/>
    <b v="0"/>
    <s v="games/video games"/>
    <x v="857"/>
    <n v="-11202.563845405923"/>
    <x v="6"/>
    <x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0"/>
    <b v="0"/>
    <s v="games/video games"/>
    <x v="858"/>
    <n v="-11181.313845405923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0"/>
    <b v="0"/>
    <s v="games/video games"/>
    <x v="859"/>
    <n v="-7929.5538454059224"/>
    <x v="6"/>
    <x v="1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0"/>
    <b v="0"/>
    <s v="games/video games"/>
    <x v="860"/>
    <n v="13950.436154594077"/>
    <x v="6"/>
    <x v="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0"/>
    <b v="0"/>
    <s v="games/video games"/>
    <x v="861"/>
    <n v="-9071.5638454059226"/>
    <x v="6"/>
    <x v="1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0"/>
    <b v="0"/>
    <s v="games/video games"/>
    <x v="862"/>
    <n v="-11176.563845405923"/>
    <x v="6"/>
    <x v="1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0"/>
    <b v="0"/>
    <s v="games/video games"/>
    <x v="863"/>
    <n v="-9420.5638454059226"/>
    <x v="6"/>
    <x v="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0"/>
    <b v="0"/>
    <s v="games/video games"/>
    <x v="724"/>
    <n v="-11198.563845405923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0"/>
    <b v="0"/>
    <s v="games/video games"/>
    <x v="453"/>
    <n v="-11123.563845405923"/>
    <x v="6"/>
    <x v="1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0"/>
    <b v="0"/>
    <s v="games/video games"/>
    <x v="864"/>
    <n v="-11182.563845405923"/>
    <x v="6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0"/>
    <b v="0"/>
    <s v="games/video games"/>
    <x v="865"/>
    <n v="-10798.563845405923"/>
    <x v="6"/>
    <x v="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0"/>
    <b v="0"/>
    <s v="games/video games"/>
    <x v="866"/>
    <n v="-10980.563845405923"/>
    <x v="6"/>
    <x v="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0"/>
    <b v="0"/>
    <s v="games/video games"/>
    <x v="867"/>
    <n v="-8252.5638454059226"/>
    <x v="6"/>
    <x v="1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0"/>
    <b v="0"/>
    <s v="games/video games"/>
    <x v="868"/>
    <n v="-9792.5638454059226"/>
    <x v="6"/>
    <x v="1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0"/>
    <b v="0"/>
    <s v="games/video games"/>
    <x v="869"/>
    <n v="-11058.563845405923"/>
    <x v="6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-11223.563845405923"/>
    <x v="6"/>
    <x v="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0"/>
    <b v="0"/>
    <s v="games/video games"/>
    <x v="870"/>
    <n v="-10491.063845405923"/>
    <x v="6"/>
    <x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0"/>
    <b v="0"/>
    <s v="games/video games"/>
    <x v="871"/>
    <n v="-11178.563845405923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0"/>
    <b v="0"/>
    <s v="games/video games"/>
    <x v="872"/>
    <n v="-10968.563845405923"/>
    <x v="6"/>
    <x v="1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0"/>
    <b v="0"/>
    <s v="games/video games"/>
    <x v="167"/>
    <n v="-11222.563845405923"/>
    <x v="6"/>
    <x v="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0"/>
    <b v="0"/>
    <s v="games/video games"/>
    <x v="873"/>
    <n v="20049.356154594076"/>
    <x v="6"/>
    <x v="1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0"/>
    <b v="0"/>
    <s v="games/video games"/>
    <x v="724"/>
    <n v="-11218.563845405923"/>
    <x v="6"/>
    <x v="1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0"/>
    <b v="0"/>
    <s v="games/video games"/>
    <x v="874"/>
    <n v="-11213.563845405923"/>
    <x v="6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0"/>
    <b v="0"/>
    <s v="games/video games"/>
    <x v="875"/>
    <n v="-11170.563845405923"/>
    <x v="6"/>
    <x v="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0"/>
    <b v="0"/>
    <s v="games/video games"/>
    <x v="876"/>
    <n v="-11045.043845405922"/>
    <x v="6"/>
    <x v="1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0"/>
    <b v="0"/>
    <s v="games/video games"/>
    <x v="877"/>
    <n v="-11140.563845405923"/>
    <x v="6"/>
    <x v="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0"/>
    <b v="0"/>
    <s v="games/video games"/>
    <x v="878"/>
    <n v="-11114.563845405923"/>
    <x v="6"/>
    <x v="1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0"/>
    <b v="0"/>
    <s v="games/video games"/>
    <x v="879"/>
    <n v="-11218.563845405923"/>
    <x v="6"/>
    <x v="1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-11223.563845405923"/>
    <x v="6"/>
    <x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0"/>
    <b v="0"/>
    <s v="games/video games"/>
    <x v="880"/>
    <n v="-11194.563845405923"/>
    <x v="6"/>
    <x v="1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-11223.563845405923"/>
    <x v="6"/>
    <x v="1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0"/>
    <b v="0"/>
    <s v="games/video games"/>
    <x v="881"/>
    <n v="-11212.563845405923"/>
    <x v="6"/>
    <x v="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0"/>
    <b v="0"/>
    <s v="games/mobile games"/>
    <x v="882"/>
    <n v="-10798.563845405923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-11223.563845405923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0"/>
    <b v="0"/>
    <s v="games/mobile games"/>
    <x v="724"/>
    <n v="-11213.563845405923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0"/>
    <b v="0"/>
    <s v="games/mobile games"/>
    <x v="883"/>
    <n v="-10638.563845405923"/>
    <x v="6"/>
    <x v="16"/>
  </r>
  <r>
    <n v="1128"/>
    <s v="Flying Turds"/>
    <s v="#havingfunFTW"/>
    <n v="1000"/>
    <n v="1"/>
    <x v="2"/>
    <x v="1"/>
    <s v="GBP"/>
    <n v="1407425717"/>
    <n v="1404833717"/>
    <b v="0"/>
    <n v="0"/>
    <b v="0"/>
    <s v="games/mobile games"/>
    <x v="370"/>
    <n v="-11222.563845405923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0"/>
    <b v="0"/>
    <s v="games/mobile games"/>
    <x v="884"/>
    <n v="-11202.563845405923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0"/>
    <b v="0"/>
    <s v="games/mobile games"/>
    <x v="881"/>
    <n v="-11212.563845405923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-11223.563845405923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0"/>
    <b v="0"/>
    <s v="games/mobile games"/>
    <x v="885"/>
    <n v="-9785.5638454059226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0"/>
    <b v="0"/>
    <s v="games/mobile games"/>
    <x v="886"/>
    <n v="-11203.563845405923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0"/>
    <b v="0"/>
    <s v="games/mobile games"/>
    <x v="524"/>
    <n v="-11222.563845405923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0"/>
    <b v="0"/>
    <s v="games/mobile games"/>
    <x v="152"/>
    <n v="-11173.563845405923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0"/>
    <b v="0"/>
    <s v="games/mobile games"/>
    <x v="887"/>
    <n v="-10953.563845405923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0"/>
    <b v="0"/>
    <s v="games/mobile games"/>
    <x v="888"/>
    <n v="-1348.5638454059226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0"/>
    <b v="0"/>
    <s v="games/mobile games"/>
    <x v="737"/>
    <n v="-11098.563845405923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0"/>
    <b v="0"/>
    <s v="games/mobile games"/>
    <x v="889"/>
    <n v="-11218.563845405923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-11223.563845405923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-11223.563845405923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-11223.563845405923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0"/>
    <b v="0"/>
    <s v="games/mobile games"/>
    <x v="890"/>
    <n v="-11037.563845405923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-11223.563845405923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0"/>
    <b v="0"/>
    <s v="food/food trucks"/>
    <x v="415"/>
    <n v="-11123.563845405923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0"/>
    <b v="0"/>
    <s v="food/food trucks"/>
    <x v="891"/>
    <n v="-10693.563845405923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-11223.563845405923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0"/>
    <b v="0"/>
    <s v="food/food trucks"/>
    <x v="892"/>
    <n v="-11150.563845405923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0"/>
    <b v="0"/>
    <s v="food/food trucks"/>
    <x v="840"/>
    <n v="-11148.563845405923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0"/>
    <b v="0"/>
    <s v="food/food trucks"/>
    <x v="893"/>
    <n v="-10971.563845405923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-11223.563845405923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0"/>
    <b v="0"/>
    <s v="food/food trucks"/>
    <x v="894"/>
    <n v="-10312.563845405923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0"/>
    <b v="0"/>
    <s v="food/food trucks"/>
    <x v="895"/>
    <n v="-11173.563845405923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0"/>
    <b v="0"/>
    <s v="food/food trucks"/>
    <x v="896"/>
    <n v="-10898.56384540592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0"/>
    <b v="0"/>
    <s v="food/food trucks"/>
    <x v="897"/>
    <n v="-11035.563845405923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-11223.563845405923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0"/>
    <b v="0"/>
    <s v="food/food trucks"/>
    <x v="898"/>
    <n v="-11072.563845405923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0"/>
    <b v="0"/>
    <s v="food/food trucks"/>
    <x v="899"/>
    <n v="-11188.563845405923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-11223.563845405923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0"/>
    <b v="0"/>
    <s v="food/food trucks"/>
    <x v="900"/>
    <n v="-10068.563845405923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-11223.563845405923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0"/>
    <b v="0"/>
    <s v="food/food trucks"/>
    <x v="901"/>
    <n v="-11188.563845405923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-11223.56384540592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-11223.563845405923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0"/>
    <b v="0"/>
    <s v="food/food trucks"/>
    <x v="902"/>
    <n v="-9153.0638454059226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0"/>
    <b v="0"/>
    <s v="food/food trucks"/>
    <x v="903"/>
    <n v="-8352.5638454059226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0"/>
    <b v="0"/>
    <s v="food/food trucks"/>
    <x v="904"/>
    <n v="-10244.563845405923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0"/>
    <b v="0"/>
    <s v="food/food trucks"/>
    <x v="905"/>
    <n v="-10203.563845405923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0"/>
    <b v="0"/>
    <s v="food/food trucks"/>
    <x v="906"/>
    <n v="-11206.563845405923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0"/>
    <b v="0"/>
    <s v="food/food trucks"/>
    <x v="177"/>
    <n v="-11123.563845405923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0"/>
    <b v="0"/>
    <s v="food/food trucks"/>
    <x v="370"/>
    <n v="-11198.563845405923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-11223.563845405923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0"/>
    <b v="0"/>
    <s v="food/food trucks"/>
    <x v="907"/>
    <n v="-11193.563845405923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0"/>
    <b v="0"/>
    <s v="food/food trucks"/>
    <x v="908"/>
    <n v="-10337.563845405923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0"/>
    <b v="0"/>
    <s v="food/food trucks"/>
    <x v="909"/>
    <n v="-10638.563845405923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0"/>
    <b v="0"/>
    <s v="food/food trucks"/>
    <x v="910"/>
    <n v="-11213.563845405923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-11223.563845405923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0"/>
    <b v="0"/>
    <s v="food/food trucks"/>
    <x v="440"/>
    <n v="-11218.563845405923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0"/>
    <b v="0"/>
    <s v="food/food trucks"/>
    <x v="911"/>
    <n v="-8023.5638454059226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0"/>
    <b v="0"/>
    <s v="food/food trucks"/>
    <x v="912"/>
    <n v="-5348.5638454059226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0"/>
    <b v="0"/>
    <s v="food/food trucks"/>
    <x v="168"/>
    <n v="-11219.56384540592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0"/>
    <b v="0"/>
    <s v="food/food trucks"/>
    <x v="913"/>
    <n v="-11181.563845405923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0"/>
    <b v="0"/>
    <s v="food/food trucks"/>
    <x v="914"/>
    <n v="-11123.563845405923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0"/>
    <b v="1"/>
    <s v="photography/photobooks"/>
    <x v="915"/>
    <n v="11862.436154594077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0"/>
    <b v="1"/>
    <s v="photography/photobooks"/>
    <x v="916"/>
    <n v="1956.4361545940774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0"/>
    <b v="1"/>
    <s v="photography/photobooks"/>
    <x v="589"/>
    <n v="-3218.5638454059226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0"/>
    <b v="1"/>
    <s v="photography/photobooks"/>
    <x v="917"/>
    <n v="-2112.5638454059226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0"/>
    <b v="1"/>
    <s v="photography/photobooks"/>
    <x v="918"/>
    <n v="-8012.5638454059226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0"/>
    <b v="1"/>
    <s v="photography/photobooks"/>
    <x v="919"/>
    <n v="-1523.5638454059226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0"/>
    <b v="1"/>
    <s v="photography/photobooks"/>
    <x v="920"/>
    <n v="-10548.563845405923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0"/>
    <b v="1"/>
    <s v="photography/photobooks"/>
    <x v="921"/>
    <n v="-8278.5638454059226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0"/>
    <b v="1"/>
    <s v="photography/photobooks"/>
    <x v="922"/>
    <n v="-10933.563845405923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0"/>
    <b v="1"/>
    <s v="photography/photobooks"/>
    <x v="923"/>
    <n v="10607.436154594077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0"/>
    <b v="1"/>
    <s v="photography/photobooks"/>
    <x v="924"/>
    <n v="29056.436154594077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0"/>
    <b v="1"/>
    <s v="photography/photobooks"/>
    <x v="920"/>
    <n v="2276.4361545940774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0"/>
    <b v="1"/>
    <s v="photography/photobooks"/>
    <x v="925"/>
    <n v="27913.436154594077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0"/>
    <b v="1"/>
    <s v="photography/photobooks"/>
    <x v="926"/>
    <n v="26770.436154594077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0"/>
    <b v="1"/>
    <s v="photography/photobooks"/>
    <x v="927"/>
    <n v="-2102.5638454059226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0"/>
    <b v="1"/>
    <s v="photography/photobooks"/>
    <x v="928"/>
    <n v="-8530.5638454059226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0"/>
    <b v="1"/>
    <s v="photography/photobooks"/>
    <x v="929"/>
    <n v="-5194.5638454059226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0"/>
    <b v="1"/>
    <s v="photography/photobooks"/>
    <x v="930"/>
    <n v="-5077.2938454059222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0"/>
    <b v="1"/>
    <s v="photography/photobooks"/>
    <x v="931"/>
    <n v="38587.436154594077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0"/>
    <b v="1"/>
    <s v="photography/photobooks"/>
    <x v="932"/>
    <n v="5476.4361545940774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0"/>
    <b v="1"/>
    <s v="photography/photobooks"/>
    <x v="933"/>
    <n v="2159.4361545940774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0"/>
    <b v="1"/>
    <s v="photography/photobooks"/>
    <x v="934"/>
    <n v="1888.4361545940774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0"/>
    <b v="1"/>
    <s v="photography/photobooks"/>
    <x v="935"/>
    <n v="-10188.563845405923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0"/>
    <b v="1"/>
    <s v="photography/photobooks"/>
    <x v="936"/>
    <n v="6172.4361545940774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0"/>
    <b v="1"/>
    <s v="photography/photobooks"/>
    <x v="937"/>
    <n v="4306.4361545940774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0"/>
    <b v="1"/>
    <s v="photography/photobooks"/>
    <x v="938"/>
    <n v="-4863.5638454059226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0"/>
    <b v="1"/>
    <s v="photography/photobooks"/>
    <x v="939"/>
    <n v="39639.436154594077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0"/>
    <b v="1"/>
    <s v="photography/photobooks"/>
    <x v="940"/>
    <n v="-10212.563845405923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0"/>
    <b v="1"/>
    <s v="photography/photobooks"/>
    <x v="941"/>
    <n v="-7997.5638454059226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0"/>
    <b v="1"/>
    <s v="photography/photobooks"/>
    <x v="942"/>
    <n v="-4578.5638454059226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0"/>
    <b v="1"/>
    <s v="photography/photobooks"/>
    <x v="943"/>
    <n v="-8587.5638454059226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0"/>
    <b v="1"/>
    <s v="photography/photobooks"/>
    <x v="944"/>
    <n v="28080.446154594079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0"/>
    <b v="1"/>
    <s v="photography/photobooks"/>
    <x v="945"/>
    <n v="9174.4361545940774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0"/>
    <b v="1"/>
    <s v="photography/photobooks"/>
    <x v="946"/>
    <n v="15965.436154594077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0"/>
    <b v="1"/>
    <s v="photography/photobooks"/>
    <x v="947"/>
    <n v="4281.4361545940774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0"/>
    <b v="1"/>
    <s v="photography/photobooks"/>
    <x v="948"/>
    <n v="14800.436154594077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0"/>
    <b v="1"/>
    <s v="photography/photobooks"/>
    <x v="949"/>
    <n v="4341.4361545940774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0"/>
    <b v="1"/>
    <s v="photography/photobooks"/>
    <x v="950"/>
    <n v="-8772.5538454059224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0"/>
    <b v="1"/>
    <s v="photography/photobooks"/>
    <x v="951"/>
    <n v="-8.5638454059226206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0"/>
    <b v="1"/>
    <s v="photography/photobooks"/>
    <x v="952"/>
    <n v="10973.436154594077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0"/>
    <b v="0"/>
    <s v="music/world music"/>
    <x v="953"/>
    <n v="-10163.563845405923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0"/>
    <b v="0"/>
    <s v="music/world music"/>
    <x v="954"/>
    <n v="-11091.563845405923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0"/>
    <b v="0"/>
    <s v="music/world music"/>
    <x v="955"/>
    <n v="-9286.5638454059226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-11223.563845405923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0"/>
    <b v="0"/>
    <s v="music/world music"/>
    <x v="956"/>
    <n v="-9758.5638454059226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0"/>
    <b v="0"/>
    <s v="music/world music"/>
    <x v="957"/>
    <n v="-11198.563845405923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-11223.563845405923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-11223.563845405923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0"/>
    <b v="0"/>
    <s v="music/world music"/>
    <x v="417"/>
    <n v="-11183.563845405923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0"/>
    <b v="0"/>
    <s v="music/world music"/>
    <x v="958"/>
    <n v="-11107.563845405923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-11223.563845405923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0"/>
    <b v="0"/>
    <s v="music/world music"/>
    <x v="959"/>
    <n v="-11013.563845405923"/>
    <x v="4"/>
    <x v="1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-11223.563845405923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-11223.563845405923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0"/>
    <b v="0"/>
    <s v="music/world music"/>
    <x v="960"/>
    <n v="-11045.563845405923"/>
    <x v="4"/>
    <x v="1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-11223.563845405923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0"/>
    <b v="0"/>
    <s v="music/world music"/>
    <x v="961"/>
    <n v="-10982.563845405923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0"/>
    <b v="0"/>
    <s v="music/world music"/>
    <x v="962"/>
    <n v="-8686.5638454059226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0"/>
    <b v="0"/>
    <s v="music/world music"/>
    <x v="963"/>
    <n v="-11218.563845405923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0"/>
    <b v="0"/>
    <s v="music/world music"/>
    <x v="964"/>
    <n v="-9532.5638454059226"/>
    <x v="4"/>
    <x v="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0"/>
    <b v="1"/>
    <s v="music/rock"/>
    <x v="965"/>
    <n v="-9147.5638454059226"/>
    <x v="4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0"/>
    <b v="1"/>
    <s v="music/rock"/>
    <x v="966"/>
    <n v="-8818.5638454059226"/>
    <x v="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0"/>
    <b v="1"/>
    <s v="music/rock"/>
    <x v="967"/>
    <n v="-8883.5638454059226"/>
    <x v="4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0"/>
    <b v="1"/>
    <s v="music/rock"/>
    <x v="968"/>
    <n v="-6948.5638454059226"/>
    <x v="4"/>
    <x v="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0"/>
    <b v="1"/>
    <s v="music/rock"/>
    <x v="969"/>
    <n v="-7432.5638454059226"/>
    <x v="4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0"/>
    <b v="1"/>
    <s v="music/rock"/>
    <x v="970"/>
    <n v="-6001.5638454059226"/>
    <x v="4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0"/>
    <b v="1"/>
    <s v="music/rock"/>
    <x v="971"/>
    <n v="48822.436154594077"/>
    <x v="4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0"/>
    <b v="1"/>
    <s v="music/rock"/>
    <x v="972"/>
    <n v="-5115.5638454059226"/>
    <x v="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0"/>
    <b v="1"/>
    <s v="music/rock"/>
    <x v="973"/>
    <n v="-6405.5638454059226"/>
    <x v="4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0"/>
    <b v="1"/>
    <s v="music/rock"/>
    <x v="974"/>
    <n v="19159.756154594077"/>
    <x v="4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0"/>
    <b v="1"/>
    <s v="music/rock"/>
    <x v="975"/>
    <n v="2099.4361545940774"/>
    <x v="4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0"/>
    <b v="1"/>
    <s v="music/rock"/>
    <x v="976"/>
    <n v="-5152.5638454059226"/>
    <x v="4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0"/>
    <b v="1"/>
    <s v="music/rock"/>
    <x v="977"/>
    <n v="24165.566154594075"/>
    <x v="4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0"/>
    <b v="1"/>
    <s v="music/rock"/>
    <x v="978"/>
    <n v="4986.4361545940774"/>
    <x v="4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0"/>
    <b v="1"/>
    <s v="music/rock"/>
    <x v="979"/>
    <n v="14353.996154594079"/>
    <x v="4"/>
    <x v="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0"/>
    <b v="1"/>
    <s v="music/rock"/>
    <x v="980"/>
    <n v="-8617.5638454059226"/>
    <x v="4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0"/>
    <b v="1"/>
    <s v="music/rock"/>
    <x v="981"/>
    <n v="-7472.5638454059226"/>
    <x v="4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0"/>
    <b v="1"/>
    <s v="music/rock"/>
    <x v="982"/>
    <n v="-9198.5638454059226"/>
    <x v="4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0"/>
    <b v="1"/>
    <s v="music/rock"/>
    <x v="983"/>
    <n v="-3071.5638454059226"/>
    <x v="4"/>
    <x v="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0"/>
    <b v="1"/>
    <s v="music/rock"/>
    <x v="984"/>
    <n v="-9438.5638454059226"/>
    <x v="4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0"/>
    <b v="1"/>
    <s v="music/rock"/>
    <x v="985"/>
    <n v="-10141.563845405923"/>
    <x v="4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0"/>
    <b v="1"/>
    <s v="music/rock"/>
    <x v="986"/>
    <n v="-7053.3938454059225"/>
    <x v="4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0"/>
    <b v="1"/>
    <s v="music/rock"/>
    <x v="987"/>
    <n v="-1678.5638454059226"/>
    <x v="4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0"/>
    <b v="1"/>
    <s v="music/rock"/>
    <x v="972"/>
    <n v="11172.436154594077"/>
    <x v="4"/>
    <x v="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0"/>
    <b v="1"/>
    <s v="music/rock"/>
    <x v="988"/>
    <n v="2776.4361545940774"/>
    <x v="4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0"/>
    <b v="1"/>
    <s v="music/rock"/>
    <x v="989"/>
    <n v="9202.4361545940774"/>
    <x v="4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0"/>
    <b v="1"/>
    <s v="music/rock"/>
    <x v="990"/>
    <n v="248.43615459407738"/>
    <x v="4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0"/>
    <b v="1"/>
    <s v="music/rock"/>
    <x v="972"/>
    <n v="-3588.5638454059226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0"/>
    <b v="1"/>
    <s v="music/rock"/>
    <x v="938"/>
    <n v="-5923.5638454059226"/>
    <x v="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0"/>
    <b v="1"/>
    <s v="music/rock"/>
    <x v="991"/>
    <n v="-7083.5638454059226"/>
    <x v="4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0"/>
    <b v="1"/>
    <s v="music/rock"/>
    <x v="992"/>
    <n v="27520.276154594074"/>
    <x v="4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0"/>
    <b v="1"/>
    <s v="music/rock"/>
    <x v="993"/>
    <n v="13097.536154594076"/>
    <x v="4"/>
    <x v="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0"/>
    <b v="1"/>
    <s v="music/rock"/>
    <x v="994"/>
    <n v="-8090.9338454059225"/>
    <x v="4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0"/>
    <b v="1"/>
    <s v="music/rock"/>
    <x v="995"/>
    <n v="4695.086154594077"/>
    <x v="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0"/>
    <b v="1"/>
    <s v="music/rock"/>
    <x v="996"/>
    <n v="-1152.5638454059226"/>
    <x v="4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0"/>
    <b v="1"/>
    <s v="music/rock"/>
    <x v="997"/>
    <n v="2640.6061545940775"/>
    <x v="4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0"/>
    <b v="1"/>
    <s v="music/rock"/>
    <x v="998"/>
    <n v="5413.2161545940762"/>
    <x v="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0"/>
    <b v="1"/>
    <s v="music/rock"/>
    <x v="592"/>
    <n v="-3473.5638454059226"/>
    <x v="4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0"/>
    <b v="1"/>
    <s v="music/rock"/>
    <x v="999"/>
    <n v="7318.4361545940774"/>
    <x v="4"/>
    <x v="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0"/>
    <b v="1"/>
    <s v="music/rock"/>
    <x v="1000"/>
    <n v="-9113.0638454059226"/>
    <x v="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0"/>
    <b v="1"/>
    <s v="theater/plays"/>
    <x v="50"/>
    <n v="-9203.563845405922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0"/>
    <b v="1"/>
    <s v="theater/plays"/>
    <x v="1001"/>
    <n v="-9190.563845405922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0"/>
    <b v="1"/>
    <s v="theater/plays"/>
    <x v="1002"/>
    <n v="-9598.563845405922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0"/>
    <b v="1"/>
    <s v="theater/plays"/>
    <x v="1003"/>
    <n v="-10618.56384540592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0"/>
    <b v="1"/>
    <s v="theater/plays"/>
    <x v="1004"/>
    <n v="-7205.563845405922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0"/>
    <b v="1"/>
    <s v="theater/plays"/>
    <x v="1005"/>
    <n v="-9347.563845405922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0"/>
    <b v="1"/>
    <s v="theater/plays"/>
    <x v="1006"/>
    <n v="-7423.563845405922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0"/>
    <b v="1"/>
    <s v="theater/plays"/>
    <x v="945"/>
    <n v="-6852.563845405922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0"/>
    <b v="1"/>
    <s v="theater/plays"/>
    <x v="1007"/>
    <n v="-9353.563845405922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0"/>
    <b v="1"/>
    <s v="theater/plays"/>
    <x v="1008"/>
    <n v="4111.4361545940774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0"/>
    <b v="1"/>
    <s v="theater/plays"/>
    <x v="1009"/>
    <n v="-10613.56384540592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0"/>
    <b v="1"/>
    <s v="theater/plays"/>
    <x v="1010"/>
    <n v="-8674.563845405922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0"/>
    <b v="1"/>
    <s v="theater/plays"/>
    <x v="1011"/>
    <n v="-10023.5638454059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0"/>
    <b v="1"/>
    <s v="theater/plays"/>
    <x v="1012"/>
    <n v="10681.43615459407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0"/>
    <b v="1"/>
    <s v="theater/plays"/>
    <x v="1013"/>
    <n v="-9130.563845405922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0"/>
    <b v="1"/>
    <s v="theater/plays"/>
    <x v="1014"/>
    <n v="-6883.563845405922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0"/>
    <b v="1"/>
    <s v="theater/plays"/>
    <x v="920"/>
    <n v="-7173.563845405922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0"/>
    <b v="1"/>
    <s v="theater/plays"/>
    <x v="1015"/>
    <n v="-9168.563845405922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0"/>
    <b v="1"/>
    <s v="theater/plays"/>
    <x v="31"/>
    <n v="-8723.563845405922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0"/>
    <b v="1"/>
    <s v="theater/plays"/>
    <x v="1016"/>
    <n v="-6664.433845405922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0"/>
    <b v="0"/>
    <s v="technology/wearables"/>
    <x v="1017"/>
    <n v="4627.436154594077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0"/>
    <b v="0"/>
    <s v="technology/wearables"/>
    <x v="1018"/>
    <n v="-3430.56384540592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0"/>
    <b v="0"/>
    <s v="technology/wearables"/>
    <x v="1019"/>
    <n v="60547.43615459407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0"/>
    <b v="0"/>
    <s v="technology/wearables"/>
    <x v="1020"/>
    <n v="-5466.5638454059226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0"/>
    <b v="0"/>
    <s v="technology/wearables"/>
    <x v="1021"/>
    <n v="-10087.56384540592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0"/>
    <b v="0"/>
    <s v="technology/wearables"/>
    <x v="1022"/>
    <n v="1655.436154594077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0"/>
    <b v="0"/>
    <s v="technology/wearables"/>
    <x v="1023"/>
    <n v="-8123.563845405922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0"/>
    <b v="0"/>
    <s v="technology/wearables"/>
    <x v="1024"/>
    <n v="68846.43615459407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0"/>
    <b v="0"/>
    <s v="technology/wearables"/>
    <x v="1025"/>
    <n v="-11195.56384540592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0"/>
    <b v="0"/>
    <s v="technology/wearables"/>
    <x v="1026"/>
    <n v="1222.436154594077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0"/>
    <b v="0"/>
    <s v="technology/wearables"/>
    <x v="1027"/>
    <n v="-9195.563845405922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0"/>
    <b v="0"/>
    <s v="technology/wearables"/>
    <x v="1028"/>
    <n v="29180.43615459407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0"/>
    <b v="0"/>
    <s v="technology/wearables"/>
    <x v="1029"/>
    <n v="-11222.56384540592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0"/>
    <b v="0"/>
    <s v="technology/wearables"/>
    <x v="1030"/>
    <n v="243.4361545940773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0"/>
    <b v="0"/>
    <s v="technology/wearables"/>
    <x v="1031"/>
    <n v="-5093.563845405922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0"/>
    <b v="0"/>
    <s v="technology/wearables"/>
    <x v="1032"/>
    <n v="-10347.56384540592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0"/>
    <b v="0"/>
    <s v="technology/wearables"/>
    <x v="1033"/>
    <n v="-10720.56384540592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0"/>
    <b v="0"/>
    <s v="technology/wearables"/>
    <x v="1034"/>
    <n v="-5204.563845405922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0"/>
    <b v="0"/>
    <s v="technology/wearables"/>
    <x v="1035"/>
    <n v="-11117.56384540592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0"/>
    <b v="0"/>
    <s v="technology/wearables"/>
    <x v="1036"/>
    <n v="-9891.563845405922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0"/>
    <b v="0"/>
    <s v="technology/wearables"/>
    <x v="1037"/>
    <n v="-6303.563845405922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0"/>
    <b v="0"/>
    <s v="technology/wearables"/>
    <x v="1038"/>
    <n v="-10737.56384540592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0"/>
    <b v="0"/>
    <s v="technology/wearables"/>
    <x v="1039"/>
    <n v="-10093.56384540592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0"/>
    <b v="0"/>
    <s v="technology/wearables"/>
    <x v="1040"/>
    <n v="-9518.563845405922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0"/>
    <b v="0"/>
    <s v="technology/wearables"/>
    <x v="1041"/>
    <n v="-9475.563845405922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0"/>
    <b v="0"/>
    <s v="technology/wearables"/>
    <x v="1042"/>
    <n v="-10815.56384540592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0"/>
    <b v="0"/>
    <s v="technology/wearables"/>
    <x v="1043"/>
    <n v="-3350.563845405922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0"/>
    <b v="0"/>
    <s v="technology/wearables"/>
    <x v="1044"/>
    <n v="-7806.563845405922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-11223.56384540592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-11223.56384540592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0"/>
    <b v="0"/>
    <s v="technology/wearables"/>
    <x v="1045"/>
    <n v="3079.436154594077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0"/>
    <b v="0"/>
    <s v="technology/wearables"/>
    <x v="1046"/>
    <n v="-6283.563845405922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0"/>
    <b v="0"/>
    <s v="technology/wearables"/>
    <x v="1047"/>
    <n v="73723.43615459407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0"/>
    <b v="0"/>
    <s v="technology/wearables"/>
    <x v="1048"/>
    <n v="13467.43615459407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0"/>
    <b v="0"/>
    <s v="technology/wearables"/>
    <x v="1049"/>
    <n v="-10232.56384540592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0"/>
    <b v="0"/>
    <s v="technology/wearables"/>
    <x v="1050"/>
    <n v="-7906.563845405922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-11223.56384540592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0"/>
    <b v="0"/>
    <s v="technology/wearables"/>
    <x v="1051"/>
    <n v="6366.436154594077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0"/>
    <b v="0"/>
    <s v="technology/wearables"/>
    <x v="418"/>
    <n v="-11123.56384540592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0"/>
    <b v="0"/>
    <s v="technology/wearables"/>
    <x v="1052"/>
    <n v="39925.436154594077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0"/>
    <b v="1"/>
    <s v="publishing/nonfiction"/>
    <x v="1053"/>
    <n v="-5557.5638454059226"/>
    <x v="3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0"/>
    <b v="1"/>
    <s v="publishing/nonfiction"/>
    <x v="1054"/>
    <n v="-10848.563845405923"/>
    <x v="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0"/>
    <b v="1"/>
    <s v="publishing/nonfiction"/>
    <x v="1055"/>
    <n v="-4004.5638454059226"/>
    <x v="3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0"/>
    <b v="1"/>
    <s v="publishing/nonfiction"/>
    <x v="1056"/>
    <n v="-8668.5638454059226"/>
    <x v="3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0"/>
    <b v="1"/>
    <s v="publishing/nonfiction"/>
    <x v="1057"/>
    <n v="-5238.5638454059226"/>
    <x v="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0"/>
    <b v="1"/>
    <s v="publishing/nonfiction"/>
    <x v="1058"/>
    <n v="-1013.5638454059226"/>
    <x v="3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0"/>
    <b v="1"/>
    <s v="publishing/nonfiction"/>
    <x v="1059"/>
    <n v="-6021.0638454059226"/>
    <x v="3"/>
    <x v="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0"/>
    <b v="1"/>
    <s v="publishing/nonfiction"/>
    <x v="1060"/>
    <n v="9029.4361545940774"/>
    <x v="3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0"/>
    <b v="1"/>
    <s v="publishing/nonfiction"/>
    <x v="1061"/>
    <n v="2390.4361545940774"/>
    <x v="3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0"/>
    <b v="1"/>
    <s v="publishing/nonfiction"/>
    <x v="1062"/>
    <n v="-9887.5638454059226"/>
    <x v="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0"/>
    <b v="1"/>
    <s v="publishing/nonfiction"/>
    <x v="1063"/>
    <n v="-9660.5638454059226"/>
    <x v="3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0"/>
    <b v="1"/>
    <s v="publishing/nonfiction"/>
    <x v="1064"/>
    <n v="-8156.5638454059226"/>
    <x v="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0"/>
    <b v="1"/>
    <s v="publishing/nonfiction"/>
    <x v="1065"/>
    <n v="-5008.0038454059222"/>
    <x v="3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0"/>
    <b v="1"/>
    <s v="publishing/nonfiction"/>
    <x v="1066"/>
    <n v="-8717.5638454059226"/>
    <x v="3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0"/>
    <b v="1"/>
    <s v="publishing/nonfiction"/>
    <x v="1067"/>
    <n v="-7873.5638454059226"/>
    <x v="3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0"/>
    <b v="1"/>
    <s v="publishing/nonfiction"/>
    <x v="1068"/>
    <n v="-10459.563845405923"/>
    <x v="3"/>
    <x v="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0"/>
    <b v="1"/>
    <s v="publishing/nonfiction"/>
    <x v="1069"/>
    <n v="-8625.5638454059226"/>
    <x v="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0"/>
    <b v="1"/>
    <s v="publishing/nonfiction"/>
    <x v="1070"/>
    <n v="-3664.5638454059226"/>
    <x v="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0"/>
    <b v="1"/>
    <s v="publishing/nonfiction"/>
    <x v="1071"/>
    <n v="-10132.563845405923"/>
    <x v="3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0"/>
    <b v="1"/>
    <s v="publishing/nonfiction"/>
    <x v="31"/>
    <n v="-11023.563845405923"/>
    <x v="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0"/>
    <b v="1"/>
    <s v="music/rock"/>
    <x v="1072"/>
    <n v="38606.436154594077"/>
    <x v="4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0"/>
    <b v="1"/>
    <s v="music/rock"/>
    <x v="1073"/>
    <n v="-3703.5638454059226"/>
    <x v="4"/>
    <x v="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0"/>
    <b v="1"/>
    <s v="music/rock"/>
    <x v="1074"/>
    <n v="-1736.8738454059221"/>
    <x v="4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0"/>
    <b v="1"/>
    <s v="music/rock"/>
    <x v="1075"/>
    <n v="-5510.5638454059226"/>
    <x v="4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0"/>
    <b v="1"/>
    <s v="music/rock"/>
    <x v="1076"/>
    <n v="-5688.5638454059226"/>
    <x v="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0"/>
    <b v="1"/>
    <s v="music/rock"/>
    <x v="1077"/>
    <n v="22867.066154594075"/>
    <x v="4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0"/>
    <b v="1"/>
    <s v="music/rock"/>
    <x v="1078"/>
    <n v="-9668.5638454059226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0"/>
    <b v="1"/>
    <s v="music/rock"/>
    <x v="1079"/>
    <n v="-3728.5638454059226"/>
    <x v="4"/>
    <x v="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0"/>
    <b v="1"/>
    <s v="music/rock"/>
    <x v="1014"/>
    <n v="-10603.563845405923"/>
    <x v="4"/>
    <x v="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0"/>
    <b v="1"/>
    <s v="music/rock"/>
    <x v="1080"/>
    <n v="-722.56384540592262"/>
    <x v="4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0"/>
    <b v="1"/>
    <s v="music/rock"/>
    <x v="1081"/>
    <n v="-8381.5638454059226"/>
    <x v="4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0"/>
    <b v="1"/>
    <s v="music/rock"/>
    <x v="1082"/>
    <n v="-4370.5638454059226"/>
    <x v="4"/>
    <x v="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0"/>
    <b v="1"/>
    <s v="music/rock"/>
    <x v="1083"/>
    <n v="-1881.5638454059226"/>
    <x v="4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0"/>
    <b v="1"/>
    <s v="music/rock"/>
    <x v="1084"/>
    <n v="-9713.5638454059226"/>
    <x v="4"/>
    <x v="9"/>
  </r>
  <r>
    <n v="1378"/>
    <s v="SIX BY SEVEN"/>
    <s v="A psychedelic post rock masterpiece!"/>
    <n v="2000"/>
    <n v="4067"/>
    <x v="0"/>
    <x v="1"/>
    <s v="GBP"/>
    <n v="1470075210"/>
    <n v="1468779210"/>
    <b v="0"/>
    <n v="0"/>
    <b v="1"/>
    <s v="music/rock"/>
    <x v="1085"/>
    <n v="-7156.5638454059226"/>
    <x v="4"/>
    <x v="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0"/>
    <b v="1"/>
    <s v="music/rock"/>
    <x v="1086"/>
    <n v="-63.563845405922621"/>
    <x v="4"/>
    <x v="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0"/>
    <b v="1"/>
    <s v="music/rock"/>
    <x v="1087"/>
    <n v="-11117.563845405923"/>
    <x v="4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0"/>
    <b v="1"/>
    <s v="music/rock"/>
    <x v="1088"/>
    <n v="-5868.5638454059226"/>
    <x v="4"/>
    <x v="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0"/>
    <b v="1"/>
    <s v="music/rock"/>
    <x v="1089"/>
    <n v="-2874.5638454059226"/>
    <x v="4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0"/>
    <b v="1"/>
    <s v="music/rock"/>
    <x v="1090"/>
    <n v="-6550.5638454059226"/>
    <x v="4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0"/>
    <b v="1"/>
    <s v="music/rock"/>
    <x v="1091"/>
    <n v="-6880.5638454059226"/>
    <x v="4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0"/>
    <b v="1"/>
    <s v="music/rock"/>
    <x v="1092"/>
    <n v="-2391.0738454059228"/>
    <x v="4"/>
    <x v="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0"/>
    <b v="1"/>
    <s v="music/rock"/>
    <x v="1093"/>
    <n v="-10348.563845405923"/>
    <x v="4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0"/>
    <b v="1"/>
    <s v="music/rock"/>
    <x v="1094"/>
    <n v="-5758.5638454059226"/>
    <x v="4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0"/>
    <b v="1"/>
    <s v="music/rock"/>
    <x v="1095"/>
    <n v="-4483.1938454059227"/>
    <x v="4"/>
    <x v="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0"/>
    <b v="1"/>
    <s v="music/rock"/>
    <x v="663"/>
    <n v="-10496.563845405923"/>
    <x v="4"/>
    <x v="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0"/>
    <b v="1"/>
    <s v="music/rock"/>
    <x v="1096"/>
    <n v="-8168.5638454059226"/>
    <x v="4"/>
    <x v="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0"/>
    <b v="1"/>
    <s v="music/rock"/>
    <x v="1097"/>
    <n v="-10672.563845405923"/>
    <x v="4"/>
    <x v="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0"/>
    <b v="1"/>
    <s v="music/rock"/>
    <x v="1098"/>
    <n v="-8382.5638454059226"/>
    <x v="4"/>
    <x v="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0"/>
    <b v="1"/>
    <s v="music/rock"/>
    <x v="1099"/>
    <n v="-988.56384540592262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0"/>
    <b v="1"/>
    <s v="music/rock"/>
    <x v="1100"/>
    <n v="-10307.563845405923"/>
    <x v="4"/>
    <x v="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0"/>
    <b v="1"/>
    <s v="music/rock"/>
    <x v="1101"/>
    <n v="-7307.5638454059226"/>
    <x v="4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0"/>
    <b v="1"/>
    <s v="music/rock"/>
    <x v="1102"/>
    <n v="-4785.5638454059226"/>
    <x v="4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0"/>
    <b v="1"/>
    <s v="music/rock"/>
    <x v="1103"/>
    <n v="161.43615459407738"/>
    <x v="4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0"/>
    <b v="1"/>
    <s v="music/rock"/>
    <x v="1104"/>
    <n v="-6397.5638454059226"/>
    <x v="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0"/>
    <b v="1"/>
    <s v="music/rock"/>
    <x v="1105"/>
    <n v="129.43615459407738"/>
    <x v="4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0"/>
    <b v="1"/>
    <s v="music/rock"/>
    <x v="1106"/>
    <n v="-10637.563845405923"/>
    <x v="4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0"/>
    <b v="1"/>
    <s v="music/rock"/>
    <x v="1107"/>
    <n v="1189.4361545940774"/>
    <x v="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0"/>
    <b v="1"/>
    <s v="music/rock"/>
    <x v="1108"/>
    <n v="-8494.5638454059226"/>
    <x v="4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0"/>
    <b v="1"/>
    <s v="music/rock"/>
    <x v="1109"/>
    <n v="-7120.5638454059226"/>
    <x v="4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0"/>
    <b v="0"/>
    <s v="publishing/translations"/>
    <x v="1110"/>
    <n v="-10982.563845405923"/>
    <x v="3"/>
    <x v="2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0"/>
    <b v="0"/>
    <s v="publishing/translations"/>
    <x v="714"/>
    <n v="-11118.563845405923"/>
    <x v="3"/>
    <x v="2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0"/>
    <b v="0"/>
    <s v="publishing/translations"/>
    <x v="415"/>
    <n v="-11208.563845405923"/>
    <x v="3"/>
    <x v="2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0"/>
    <b v="0"/>
    <s v="publishing/translations"/>
    <x v="724"/>
    <n v="-11208.563845405923"/>
    <x v="3"/>
    <x v="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0"/>
    <b v="0"/>
    <s v="publishing/translations"/>
    <x v="705"/>
    <n v="-11151.563845405923"/>
    <x v="3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-11223.563845405923"/>
    <x v="3"/>
    <x v="2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0"/>
    <b v="0"/>
    <s v="publishing/translations"/>
    <x v="374"/>
    <n v="-11222.563845405923"/>
    <x v="3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0"/>
    <b v="0"/>
    <s v="publishing/translations"/>
    <x v="1111"/>
    <n v="-11216.563845405923"/>
    <x v="3"/>
    <x v="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0"/>
    <b v="0"/>
    <s v="publishing/translations"/>
    <x v="1112"/>
    <n v="-10903.563845405923"/>
    <x v="3"/>
    <x v="2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0"/>
    <b v="0"/>
    <s v="publishing/translations"/>
    <x v="152"/>
    <n v="-11123.563845405923"/>
    <x v="3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0"/>
    <b v="0"/>
    <s v="publishing/translations"/>
    <x v="418"/>
    <n v="-11222.563845405923"/>
    <x v="3"/>
    <x v="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0"/>
    <b v="0"/>
    <s v="publishing/translations"/>
    <x v="1113"/>
    <n v="-10423.563845405923"/>
    <x v="3"/>
    <x v="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-11223.563845405923"/>
    <x v="3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0"/>
    <b v="0"/>
    <s v="publishing/translations"/>
    <x v="1114"/>
    <n v="-11168.563845405923"/>
    <x v="3"/>
    <x v="2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0"/>
    <b v="0"/>
    <s v="publishing/translations"/>
    <x v="418"/>
    <n v="-11217.563845405923"/>
    <x v="3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0"/>
    <b v="0"/>
    <s v="publishing/translations"/>
    <x v="1115"/>
    <n v="-10778.563845405923"/>
    <x v="3"/>
    <x v="2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0"/>
    <b v="0"/>
    <s v="publishing/translations"/>
    <x v="1116"/>
    <n v="-11220.563845405923"/>
    <x v="3"/>
    <x v="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0"/>
    <b v="0"/>
    <s v="publishing/translations"/>
    <x v="370"/>
    <n v="-11023.563845405923"/>
    <x v="3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0"/>
    <b v="0"/>
    <s v="publishing/translations"/>
    <x v="477"/>
    <n v="-11197.563845405923"/>
    <x v="3"/>
    <x v="2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0"/>
    <b v="0"/>
    <s v="publishing/translations"/>
    <x v="119"/>
    <n v="-11123.563845405923"/>
    <x v="3"/>
    <x v="2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0"/>
    <b v="0"/>
    <s v="publishing/translations"/>
    <x v="1117"/>
    <n v="-9696.5638454059226"/>
    <x v="3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-11223.563845405923"/>
    <x v="3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-11223.563845405923"/>
    <x v="3"/>
    <x v="2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0"/>
    <b v="0"/>
    <s v="publishing/translations"/>
    <x v="1118"/>
    <n v="-10804.563845405923"/>
    <x v="3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0"/>
    <b v="0"/>
    <s v="publishing/translations"/>
    <x v="684"/>
    <n v="-11178.563845405923"/>
    <x v="3"/>
    <x v="2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-11223.563845405923"/>
    <x v="3"/>
    <x v="2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0"/>
    <b v="0"/>
    <s v="publishing/translations"/>
    <x v="1119"/>
    <n v="-10820.563845405923"/>
    <x v="3"/>
    <x v="2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0"/>
    <b v="0"/>
    <s v="publishing/translations"/>
    <x v="1120"/>
    <n v="-5792.5638454059226"/>
    <x v="3"/>
    <x v="2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-11223.563845405923"/>
    <x v="3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0"/>
    <b v="0"/>
    <s v="publishing/translations"/>
    <x v="1121"/>
    <n v="-10418.563845405923"/>
    <x v="3"/>
    <x v="2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0"/>
    <b v="0"/>
    <s v="publishing/translations"/>
    <x v="1122"/>
    <n v="-3033.5638454059226"/>
    <x v="3"/>
    <x v="2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0"/>
    <b v="0"/>
    <s v="publishing/translations"/>
    <x v="370"/>
    <n v="-11208.563845405923"/>
    <x v="3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0"/>
    <b v="0"/>
    <s v="publishing/translations"/>
    <x v="1123"/>
    <n v="-11146.563845405923"/>
    <x v="3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0"/>
    <b v="0"/>
    <s v="publishing/translations"/>
    <x v="1124"/>
    <n v="-10416.563845405923"/>
    <x v="3"/>
    <x v="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0"/>
    <b v="0"/>
    <s v="publishing/translations"/>
    <x v="419"/>
    <n v="-10623.563845405923"/>
    <x v="3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0"/>
    <b v="0"/>
    <s v="publishing/translations"/>
    <x v="1125"/>
    <n v="-11043.563845405923"/>
    <x v="3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0"/>
    <b v="0"/>
    <s v="publishing/translations"/>
    <x v="1126"/>
    <n v="-11222.563845405923"/>
    <x v="3"/>
    <x v="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0"/>
    <b v="0"/>
    <s v="publishing/translations"/>
    <x v="1127"/>
    <n v="-9203.5638454059226"/>
    <x v="3"/>
    <x v="2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-11223.563845405923"/>
    <x v="3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-11223.563845405923"/>
    <x v="3"/>
    <x v="2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-11223.563845405923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-11223.563845405923"/>
    <x v="3"/>
    <x v="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-11223.563845405923"/>
    <x v="3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0"/>
    <b v="0"/>
    <s v="publishing/translations"/>
    <x v="1128"/>
    <n v="-11148.563845405923"/>
    <x v="3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-11223.563845405923"/>
    <x v="3"/>
    <x v="2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-11223.563845405923"/>
    <x v="3"/>
    <x v="2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0"/>
    <b v="0"/>
    <s v="publishing/translations"/>
    <x v="1129"/>
    <n v="-11222.563845405923"/>
    <x v="3"/>
    <x v="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0"/>
    <b v="0"/>
    <s v="publishing/translations"/>
    <x v="1130"/>
    <n v="-11221.563845405923"/>
    <x v="3"/>
    <x v="2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-11223.563845405923"/>
    <x v="3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-11223.563845405923"/>
    <x v="3"/>
    <x v="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0"/>
    <b v="0"/>
    <s v="publishing/translations"/>
    <x v="719"/>
    <n v="-11208.563845405923"/>
    <x v="3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0"/>
    <b v="0"/>
    <s v="publishing/translations"/>
    <x v="1131"/>
    <n v="-9648.5638454059226"/>
    <x v="3"/>
    <x v="2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0"/>
    <b v="0"/>
    <s v="publishing/translations"/>
    <x v="1132"/>
    <n v="-11078.563845405923"/>
    <x v="3"/>
    <x v="2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-11223.563845405923"/>
    <x v="3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-11223.563845405923"/>
    <x v="3"/>
    <x v="2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-11223.563845405923"/>
    <x v="3"/>
    <x v="2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-11223.563845405923"/>
    <x v="3"/>
    <x v="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0"/>
    <b v="1"/>
    <s v="publishing/radio &amp; podcasts"/>
    <x v="1133"/>
    <n v="3963.1261545940779"/>
    <x v="3"/>
    <x v="2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0"/>
    <b v="1"/>
    <s v="publishing/radio &amp; podcasts"/>
    <x v="1134"/>
    <n v="-6882.8638454059228"/>
    <x v="3"/>
    <x v="2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0"/>
    <b v="1"/>
    <s v="publishing/radio &amp; podcasts"/>
    <x v="1135"/>
    <n v="-10337.563845405923"/>
    <x v="3"/>
    <x v="21"/>
  </r>
  <r>
    <n v="1464"/>
    <s v="Science Studio"/>
    <s v="The Best Science Media on the Web"/>
    <n v="5000"/>
    <n v="8160"/>
    <x v="0"/>
    <x v="0"/>
    <s v="USD"/>
    <n v="1361029958"/>
    <n v="1358437958"/>
    <b v="1"/>
    <n v="0"/>
    <b v="1"/>
    <s v="publishing/radio &amp; podcasts"/>
    <x v="1136"/>
    <n v="-3063.5638454059226"/>
    <x v="3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0"/>
    <b v="1"/>
    <s v="publishing/radio &amp; podcasts"/>
    <x v="1137"/>
    <n v="125700.78615459408"/>
    <x v="3"/>
    <x v="2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0"/>
    <b v="1"/>
    <s v="publishing/radio &amp; podcasts"/>
    <x v="1138"/>
    <n v="6036.8061545940764"/>
    <x v="3"/>
    <x v="2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0"/>
    <b v="1"/>
    <s v="publishing/radio &amp; podcasts"/>
    <x v="1139"/>
    <n v="34808.436154594077"/>
    <x v="3"/>
    <x v="2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0"/>
    <b v="1"/>
    <s v="publishing/radio &amp; podcasts"/>
    <x v="1140"/>
    <n v="-1498.5638454059226"/>
    <x v="3"/>
    <x v="2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0"/>
    <b v="1"/>
    <s v="publishing/radio &amp; podcasts"/>
    <x v="1141"/>
    <n v="36754.436154594077"/>
    <x v="3"/>
    <x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0"/>
    <b v="1"/>
    <s v="publishing/radio &amp; podcasts"/>
    <x v="1142"/>
    <n v="-9346.5638454059226"/>
    <x v="3"/>
    <x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0"/>
    <b v="1"/>
    <s v="publishing/radio &amp; podcasts"/>
    <x v="1143"/>
    <n v="22005.436154594077"/>
    <x v="3"/>
    <x v="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0"/>
    <b v="1"/>
    <s v="publishing/radio &amp; podcasts"/>
    <x v="1144"/>
    <n v="23452.436154594077"/>
    <x v="3"/>
    <x v="21"/>
  </r>
  <r>
    <n v="1473"/>
    <s v="ONE LOVES ONLY FORM"/>
    <s v="Public Radio Project"/>
    <n v="1500"/>
    <n v="1807.74"/>
    <x v="0"/>
    <x v="0"/>
    <s v="USD"/>
    <n v="1330644639"/>
    <n v="1328052639"/>
    <b v="1"/>
    <n v="0"/>
    <b v="1"/>
    <s v="publishing/radio &amp; podcasts"/>
    <x v="1145"/>
    <n v="-9415.8238454059228"/>
    <x v="3"/>
    <x v="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0"/>
    <b v="1"/>
    <s v="publishing/radio &amp; podcasts"/>
    <x v="1146"/>
    <n v="-7855.5638454059226"/>
    <x v="3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0"/>
    <b v="1"/>
    <s v="publishing/radio &amp; podcasts"/>
    <x v="1147"/>
    <n v="17076.886154594078"/>
    <x v="3"/>
    <x v="2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0"/>
    <b v="1"/>
    <s v="publishing/radio &amp; podcasts"/>
    <x v="1148"/>
    <n v="28469.716154594076"/>
    <x v="3"/>
    <x v="2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0"/>
    <b v="1"/>
    <s v="publishing/radio &amp; podcasts"/>
    <x v="1149"/>
    <n v="22169.436154594077"/>
    <x v="3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0"/>
    <b v="1"/>
    <s v="publishing/radio &amp; podcasts"/>
    <x v="1150"/>
    <n v="579583.54615459405"/>
    <x v="3"/>
    <x v="2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0"/>
    <b v="1"/>
    <s v="publishing/radio &amp; podcasts"/>
    <x v="1151"/>
    <n v="-9025.5638454059226"/>
    <x v="3"/>
    <x v="2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0"/>
    <b v="1"/>
    <s v="publishing/radio &amp; podcasts"/>
    <x v="1152"/>
    <n v="47296.636154594074"/>
    <x v="3"/>
    <x v="2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0"/>
    <b v="0"/>
    <s v="publishing/fiction"/>
    <x v="1153"/>
    <n v="-11118.563845405923"/>
    <x v="3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0"/>
    <b v="0"/>
    <s v="publishing/fiction"/>
    <x v="370"/>
    <n v="-11218.563845405923"/>
    <x v="3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0"/>
    <b v="0"/>
    <s v="publishing/fiction"/>
    <x v="1154"/>
    <n v="-11173.563845405923"/>
    <x v="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-11223.563845405923"/>
    <x v="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0"/>
    <b v="0"/>
    <s v="publishing/fiction"/>
    <x v="1155"/>
    <n v="-11073.563845405923"/>
    <x v="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0"/>
    <b v="0"/>
    <s v="publishing/fiction"/>
    <x v="1156"/>
    <n v="-11175.563845405923"/>
    <x v="3"/>
    <x v="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-11223.563845405923"/>
    <x v="3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0"/>
    <b v="0"/>
    <s v="publishing/fiction"/>
    <x v="365"/>
    <n v="-10863.563845405923"/>
    <x v="3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-11223.563845405923"/>
    <x v="3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0"/>
    <b v="0"/>
    <s v="publishing/fiction"/>
    <x v="1157"/>
    <n v="-10328.563845405923"/>
    <x v="3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0"/>
    <b v="0"/>
    <s v="publishing/fiction"/>
    <x v="1158"/>
    <n v="-11123.563845405923"/>
    <x v="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0"/>
    <b v="0"/>
    <s v="publishing/fiction"/>
    <x v="571"/>
    <n v="-11193.563845405923"/>
    <x v="3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-11223.563845405923"/>
    <x v="3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0"/>
    <b v="0"/>
    <s v="publishing/fiction"/>
    <x v="1159"/>
    <n v="-10778.563845405923"/>
    <x v="3"/>
    <x v="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-11223.563845405923"/>
    <x v="3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-11223.563845405923"/>
    <x v="3"/>
    <x v="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0"/>
    <b v="0"/>
    <s v="publishing/fiction"/>
    <x v="440"/>
    <n v="-11222.563845405923"/>
    <x v="3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0"/>
    <b v="0"/>
    <s v="publishing/fiction"/>
    <x v="1160"/>
    <n v="-11166.563845405923"/>
    <x v="3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0"/>
    <b v="0"/>
    <s v="publishing/fiction"/>
    <x v="1161"/>
    <n v="-11218.563845405923"/>
    <x v="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0"/>
    <b v="0"/>
    <s v="publishing/fiction"/>
    <x v="1162"/>
    <n v="-10522.563845405923"/>
    <x v="3"/>
    <x v="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0"/>
    <b v="1"/>
    <s v="photography/photobooks"/>
    <x v="1163"/>
    <n v="75268.436154594077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0"/>
    <b v="1"/>
    <s v="photography/photobooks"/>
    <x v="1164"/>
    <n v="11094.436154594077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0"/>
    <b v="1"/>
    <s v="photography/photobooks"/>
    <x v="1165"/>
    <n v="-7177.6338454059223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0"/>
    <b v="1"/>
    <s v="photography/photobooks"/>
    <x v="1166"/>
    <n v="6842.4361545940774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0"/>
    <b v="1"/>
    <s v="photography/photobooks"/>
    <x v="1167"/>
    <n v="5349.4361545940774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0"/>
    <b v="1"/>
    <s v="photography/photobooks"/>
    <x v="209"/>
    <n v="-9552.5638454059226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0"/>
    <b v="1"/>
    <s v="photography/photobooks"/>
    <x v="1168"/>
    <n v="-8643.5638454059226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0"/>
    <b v="1"/>
    <s v="photography/photobooks"/>
    <x v="1169"/>
    <n v="9267.4361545940774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0"/>
    <b v="1"/>
    <s v="photography/photobooks"/>
    <x v="1170"/>
    <n v="10413.656154594079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0"/>
    <b v="1"/>
    <s v="photography/photobooks"/>
    <x v="1171"/>
    <n v="4942.0361545940777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0"/>
    <b v="1"/>
    <s v="photography/photobooks"/>
    <x v="1172"/>
    <n v="4427.4361545940774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0"/>
    <b v="1"/>
    <s v="photography/photobooks"/>
    <x v="1173"/>
    <n v="8333.4361545940774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0"/>
    <b v="1"/>
    <s v="photography/photobooks"/>
    <x v="1174"/>
    <n v="777.93615459407738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0"/>
    <b v="1"/>
    <s v="photography/photobooks"/>
    <x v="1175"/>
    <n v="15395.436154594077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0"/>
    <b v="1"/>
    <s v="photography/photobooks"/>
    <x v="1176"/>
    <n v="460343.43615459406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0"/>
    <b v="1"/>
    <s v="photography/photobooks"/>
    <x v="1177"/>
    <n v="7248.4361545940774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0"/>
    <b v="1"/>
    <s v="photography/photobooks"/>
    <x v="1178"/>
    <n v="13073.436154594077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0"/>
    <b v="1"/>
    <s v="photography/photobooks"/>
    <x v="1179"/>
    <n v="19581.436154594077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0"/>
    <b v="1"/>
    <s v="photography/photobooks"/>
    <x v="1180"/>
    <n v="-1920.8138454059226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0"/>
    <b v="1"/>
    <s v="photography/photobooks"/>
    <x v="1181"/>
    <n v="7401.4361545940774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0"/>
    <b v="1"/>
    <s v="photography/photobooks"/>
    <x v="1182"/>
    <n v="28831.436154594077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0"/>
    <b v="1"/>
    <s v="photography/photobooks"/>
    <x v="1183"/>
    <n v="49226.536154594076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0"/>
    <b v="1"/>
    <s v="photography/photobooks"/>
    <x v="1184"/>
    <n v="11872.436154594077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0"/>
    <b v="1"/>
    <s v="photography/photobooks"/>
    <x v="1185"/>
    <n v="-5013.5638454059226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0"/>
    <b v="1"/>
    <s v="photography/photobooks"/>
    <x v="1186"/>
    <n v="-6699.413845405923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0"/>
    <b v="1"/>
    <s v="photography/photobooks"/>
    <x v="1187"/>
    <n v="16451.436154594077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0"/>
    <b v="1"/>
    <s v="photography/photobooks"/>
    <x v="1188"/>
    <n v="-7358.0138454059224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0"/>
    <b v="1"/>
    <s v="photography/photobooks"/>
    <x v="1189"/>
    <n v="-2776.5638454059226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0"/>
    <b v="1"/>
    <s v="photography/photobooks"/>
    <x v="1190"/>
    <n v="7905.4361545940774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0"/>
    <b v="1"/>
    <s v="photography/photobooks"/>
    <x v="1191"/>
    <n v="35965.436154594077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0"/>
    <b v="1"/>
    <s v="photography/photobooks"/>
    <x v="1192"/>
    <n v="-7088.5638454059226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0"/>
    <b v="1"/>
    <s v="photography/photobooks"/>
    <x v="1193"/>
    <n v="12977.436154594077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0"/>
    <b v="1"/>
    <s v="photography/photobooks"/>
    <x v="1194"/>
    <n v="54089.436154594077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0"/>
    <b v="1"/>
    <s v="photography/photobooks"/>
    <x v="1195"/>
    <n v="20106.436154594077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0"/>
    <b v="1"/>
    <s v="photography/photobooks"/>
    <x v="1196"/>
    <n v="-5926.5638454059226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0"/>
    <b v="1"/>
    <s v="photography/photobooks"/>
    <x v="1197"/>
    <n v="18813.446154594076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0"/>
    <b v="1"/>
    <s v="photography/photobooks"/>
    <x v="1198"/>
    <n v="10364.436154594077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0"/>
    <b v="1"/>
    <s v="photography/photobooks"/>
    <x v="1199"/>
    <n v="-4039.5638454059226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0"/>
    <b v="1"/>
    <s v="photography/photobooks"/>
    <x v="1200"/>
    <n v="15973.656154594079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0"/>
    <b v="1"/>
    <s v="photography/photobooks"/>
    <x v="1201"/>
    <n v="6456.4361545940774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0"/>
    <b v="0"/>
    <s v="photography/nature"/>
    <x v="108"/>
    <n v="-11217.563845405923"/>
    <x v="8"/>
    <x v="2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0"/>
    <b v="0"/>
    <s v="photography/nature"/>
    <x v="914"/>
    <n v="-11203.563845405923"/>
    <x v="8"/>
    <x v="2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0"/>
    <b v="0"/>
    <s v="photography/nature"/>
    <x v="1202"/>
    <n v="-11213.563845405923"/>
    <x v="8"/>
    <x v="2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-11223.563845405923"/>
    <x v="8"/>
    <x v="2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0"/>
    <b v="0"/>
    <s v="photography/nature"/>
    <x v="108"/>
    <n v="-11222.563845405923"/>
    <x v="8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0"/>
    <b v="0"/>
    <s v="photography/nature"/>
    <x v="1203"/>
    <n v="-10934.563845405923"/>
    <x v="8"/>
    <x v="2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-11223.563845405923"/>
    <x v="8"/>
    <x v="2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0"/>
    <b v="0"/>
    <s v="photography/nature"/>
    <x v="1204"/>
    <n v="-11163.563845405923"/>
    <x v="8"/>
    <x v="2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0"/>
    <b v="0"/>
    <s v="photography/nature"/>
    <x v="481"/>
    <n v="-11053.563845405923"/>
    <x v="8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0"/>
    <b v="0"/>
    <s v="photography/nature"/>
    <x v="1205"/>
    <n v="-11122.563845405923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-11223.563845405923"/>
    <x v="8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0"/>
    <b v="0"/>
    <s v="photography/nature"/>
    <x v="1206"/>
    <n v="-9108.5638454059226"/>
    <x v="8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-11223.563845405923"/>
    <x v="8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-11223.563845405923"/>
    <x v="8"/>
    <x v="2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-11223.563845405923"/>
    <x v="8"/>
    <x v="2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0"/>
    <b v="0"/>
    <s v="photography/nature"/>
    <x v="1207"/>
    <n v="-10546.563845405923"/>
    <x v="8"/>
    <x v="2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0"/>
    <b v="0"/>
    <s v="photography/nature"/>
    <x v="914"/>
    <n v="-11123.563845405923"/>
    <x v="8"/>
    <x v="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0"/>
    <b v="0"/>
    <s v="photography/nature"/>
    <x v="1208"/>
    <n v="-11188.563845405923"/>
    <x v="8"/>
    <x v="2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0"/>
    <b v="0"/>
    <s v="photography/nature"/>
    <x v="119"/>
    <n v="-11173.563845405923"/>
    <x v="8"/>
    <x v="2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0"/>
    <b v="0"/>
    <s v="photography/nature"/>
    <x v="1209"/>
    <n v="-11129.563845405923"/>
    <x v="8"/>
    <x v="2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0"/>
    <b v="0"/>
    <s v="publishing/art books"/>
    <x v="1210"/>
    <n v="-11156.563845405923"/>
    <x v="3"/>
    <x v="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-11223.563845405923"/>
    <x v="3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0"/>
    <b v="0"/>
    <s v="publishing/art books"/>
    <x v="1211"/>
    <n v="-11138.563845405923"/>
    <x v="3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0"/>
    <b v="0"/>
    <s v="publishing/art books"/>
    <x v="370"/>
    <n v="-11213.563845405923"/>
    <x v="3"/>
    <x v="2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0"/>
    <b v="0"/>
    <s v="publishing/art books"/>
    <x v="453"/>
    <n v="-11123.563845405923"/>
    <x v="3"/>
    <x v="2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0"/>
    <b v="0"/>
    <s v="publishing/art books"/>
    <x v="1212"/>
    <n v="-4848.5638454059226"/>
    <x v="3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0"/>
    <b v="0"/>
    <s v="publishing/art books"/>
    <x v="1213"/>
    <n v="-10873.563845405923"/>
    <x v="3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0"/>
    <b v="0"/>
    <s v="publishing/art books"/>
    <x v="1214"/>
    <n v="-7813.5638454059226"/>
    <x v="3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-11223.563845405923"/>
    <x v="3"/>
    <x v="2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0"/>
    <b v="0"/>
    <s v="publishing/art books"/>
    <x v="613"/>
    <n v="-8739.5638454059226"/>
    <x v="3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0"/>
    <b v="0"/>
    <s v="publishing/art books"/>
    <x v="1215"/>
    <n v="-11143.563845405923"/>
    <x v="3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0"/>
    <b v="0"/>
    <s v="publishing/art books"/>
    <x v="152"/>
    <n v="-11098.563845405923"/>
    <x v="3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0"/>
    <b v="0"/>
    <s v="publishing/art books"/>
    <x v="1216"/>
    <n v="-11000.563845405923"/>
    <x v="3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0"/>
    <b v="0"/>
    <s v="publishing/art books"/>
    <x v="1217"/>
    <n v="-10717.563845405923"/>
    <x v="3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0"/>
    <b v="0"/>
    <s v="publishing/art books"/>
    <x v="1218"/>
    <n v="-8932.5638454059226"/>
    <x v="3"/>
    <x v="2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0"/>
    <b v="0"/>
    <s v="publishing/art books"/>
    <x v="175"/>
    <n v="-10573.563845405923"/>
    <x v="3"/>
    <x v="2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0"/>
    <b v="0"/>
    <s v="publishing/art books"/>
    <x v="1219"/>
    <n v="-11168.563845405923"/>
    <x v="3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0"/>
    <b v="0"/>
    <s v="publishing/art books"/>
    <x v="1220"/>
    <n v="-11018.563845405923"/>
    <x v="3"/>
    <x v="2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0"/>
    <b v="0"/>
    <s v="publishing/art books"/>
    <x v="1221"/>
    <n v="-11195.563845405923"/>
    <x v="3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-11223.563845405923"/>
    <x v="3"/>
    <x v="2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0"/>
    <b v="0"/>
    <s v="photography/places"/>
    <x v="724"/>
    <n v="-11218.563845405923"/>
    <x v="8"/>
    <x v="2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0"/>
    <b v="0"/>
    <s v="photography/places"/>
    <x v="1222"/>
    <n v="-11130.563845405923"/>
    <x v="8"/>
    <x v="2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0"/>
    <b v="0"/>
    <s v="photography/places"/>
    <x v="1223"/>
    <n v="-11208.563845405923"/>
    <x v="8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-11223.563845405923"/>
    <x v="8"/>
    <x v="2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0"/>
    <b v="0"/>
    <s v="photography/places"/>
    <x v="1224"/>
    <n v="-9643.5638454059226"/>
    <x v="8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-11223.563845405923"/>
    <x v="8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0"/>
    <b v="0"/>
    <s v="photography/places"/>
    <x v="473"/>
    <n v="-11222.563845405923"/>
    <x v="8"/>
    <x v="2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-11223.563845405923"/>
    <x v="8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-11223.563845405923"/>
    <x v="8"/>
    <x v="24"/>
  </r>
  <r>
    <n v="1590"/>
    <s v="An Italian Adventure"/>
    <s v="Discover Italy through photography."/>
    <n v="60000"/>
    <n v="1020"/>
    <x v="2"/>
    <x v="13"/>
    <s v="EUR"/>
    <n v="1443040464"/>
    <n v="1440448464"/>
    <b v="0"/>
    <n v="0"/>
    <b v="0"/>
    <s v="photography/places"/>
    <x v="617"/>
    <n v="-10203.563845405923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0"/>
    <b v="0"/>
    <s v="photography/places"/>
    <x v="1225"/>
    <n v="-7131.5638454059226"/>
    <x v="8"/>
    <x v="2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-11223.563845405923"/>
    <x v="8"/>
    <x v="2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0"/>
    <b v="0"/>
    <s v="photography/places"/>
    <x v="1226"/>
    <n v="-11220.563845405923"/>
    <x v="8"/>
    <x v="2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0"/>
    <b v="0"/>
    <s v="photography/places"/>
    <x v="1227"/>
    <n v="-11018.563845405923"/>
    <x v="8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0"/>
    <b v="0"/>
    <s v="photography/places"/>
    <x v="1228"/>
    <n v="-10943.563845405923"/>
    <x v="8"/>
    <x v="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0"/>
    <b v="0"/>
    <s v="photography/places"/>
    <x v="1229"/>
    <n v="-11148.563845405923"/>
    <x v="8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-11223.563845405923"/>
    <x v="8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0"/>
    <b v="0"/>
    <s v="photography/places"/>
    <x v="415"/>
    <n v="-11222.563845405923"/>
    <x v="8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-11223.563845405923"/>
    <x v="8"/>
    <x v="24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0"/>
    <b v="0"/>
    <s v="photography/places"/>
    <x v="1230"/>
    <n v="-10856.563845405923"/>
    <x v="8"/>
    <x v="2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0"/>
    <b v="1"/>
    <s v="music/rock"/>
    <x v="1231"/>
    <n v="-8517.3338454059231"/>
    <x v="4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0"/>
    <b v="1"/>
    <s v="music/rock"/>
    <x v="325"/>
    <n v="-9721.0638454059226"/>
    <x v="4"/>
    <x v="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0"/>
    <b v="1"/>
    <s v="music/rock"/>
    <x v="1232"/>
    <n v="-9222.9038454059228"/>
    <x v="4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0"/>
    <b v="1"/>
    <s v="music/rock"/>
    <x v="1233"/>
    <n v="-7804.5638454059226"/>
    <x v="4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0"/>
    <b v="1"/>
    <s v="music/rock"/>
    <x v="1234"/>
    <n v="-5181.9638454059223"/>
    <x v="4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0"/>
    <b v="1"/>
    <s v="music/rock"/>
    <x v="1235"/>
    <n v="-3143.2338454059227"/>
    <x v="4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0"/>
    <b v="1"/>
    <s v="music/rock"/>
    <x v="1236"/>
    <n v="3287.4361545940774"/>
    <x v="4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0"/>
    <b v="1"/>
    <s v="music/rock"/>
    <x v="982"/>
    <n v="-10008.563845405923"/>
    <x v="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0"/>
    <b v="1"/>
    <s v="music/rock"/>
    <x v="1237"/>
    <n v="-9448.5638454059226"/>
    <x v="4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0"/>
    <b v="1"/>
    <s v="music/rock"/>
    <x v="1238"/>
    <n v="-5786.5638454059226"/>
    <x v="4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0"/>
    <b v="1"/>
    <s v="music/rock"/>
    <x v="1239"/>
    <n v="-10222.563845405923"/>
    <x v="4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0"/>
    <b v="1"/>
    <s v="music/rock"/>
    <x v="1007"/>
    <n v="-10673.563845405923"/>
    <x v="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0"/>
    <b v="1"/>
    <s v="music/rock"/>
    <x v="1240"/>
    <n v="-10208.563845405923"/>
    <x v="4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0"/>
    <b v="1"/>
    <s v="music/rock"/>
    <x v="1241"/>
    <n v="-6088.5638454059226"/>
    <x v="4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0"/>
    <b v="1"/>
    <s v="music/rock"/>
    <x v="1242"/>
    <n v="-2093.5638454059226"/>
    <x v="4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0"/>
    <b v="1"/>
    <s v="music/rock"/>
    <x v="1243"/>
    <n v="-803.56384540592262"/>
    <x v="4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0"/>
    <b v="1"/>
    <s v="music/rock"/>
    <x v="1244"/>
    <n v="-1013.5638454059226"/>
    <x v="4"/>
    <x v="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0"/>
    <b v="1"/>
    <s v="music/rock"/>
    <x v="1245"/>
    <n v="-9647.5638454059226"/>
    <x v="4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0"/>
    <b v="1"/>
    <s v="music/rock"/>
    <x v="25"/>
    <n v="-9223.5638454059226"/>
    <x v="4"/>
    <x v="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0"/>
    <b v="1"/>
    <s v="music/rock"/>
    <x v="1246"/>
    <n v="-10093.563845405923"/>
    <x v="4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0"/>
    <b v="1"/>
    <s v="music/rock"/>
    <x v="1247"/>
    <n v="-5163.5638454059226"/>
    <x v="4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0"/>
    <b v="1"/>
    <s v="music/rock"/>
    <x v="1248"/>
    <n v="-4204.5638454059226"/>
    <x v="4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0"/>
    <b v="1"/>
    <s v="music/rock"/>
    <x v="1249"/>
    <n v="-10465.563845405923"/>
    <x v="4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0"/>
    <b v="1"/>
    <s v="music/rock"/>
    <x v="1250"/>
    <n v="-10043.563845405923"/>
    <x v="4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0"/>
    <b v="1"/>
    <s v="music/rock"/>
    <x v="1251"/>
    <n v="426.43615459407738"/>
    <x v="4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0"/>
    <b v="1"/>
    <s v="music/rock"/>
    <x v="1252"/>
    <n v="-3128.5638454059226"/>
    <x v="4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0"/>
    <b v="1"/>
    <s v="music/rock"/>
    <x v="967"/>
    <n v="-8883.5638454059226"/>
    <x v="4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0"/>
    <b v="1"/>
    <s v="music/rock"/>
    <x v="1253"/>
    <n v="-7186.5638454059226"/>
    <x v="4"/>
    <x v="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0"/>
    <b v="1"/>
    <s v="music/rock"/>
    <x v="1078"/>
    <n v="-5003.5638454059226"/>
    <x v="4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0"/>
    <b v="1"/>
    <s v="music/rock"/>
    <x v="1254"/>
    <n v="-613.56384540592262"/>
    <x v="4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0"/>
    <b v="1"/>
    <s v="music/rock"/>
    <x v="1255"/>
    <n v="4367.4361545940774"/>
    <x v="4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0"/>
    <b v="1"/>
    <s v="music/rock"/>
    <x v="1256"/>
    <n v="-7158.5638454059226"/>
    <x v="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0"/>
    <b v="1"/>
    <s v="music/rock"/>
    <x v="31"/>
    <n v="-1223.5638454059226"/>
    <x v="4"/>
    <x v="9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0"/>
    <b v="1"/>
    <s v="music/rock"/>
    <x v="10"/>
    <n v="-9213.5638454059226"/>
    <x v="4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0"/>
    <b v="1"/>
    <s v="music/rock"/>
    <x v="1066"/>
    <n v="-8717.5638454059226"/>
    <x v="4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0"/>
    <b v="1"/>
    <s v="music/rock"/>
    <x v="1257"/>
    <n v="-6563.5638454059226"/>
    <x v="4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0"/>
    <b v="1"/>
    <s v="music/rock"/>
    <x v="965"/>
    <n v="-10704.563845405923"/>
    <x v="4"/>
    <x v="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0"/>
    <b v="1"/>
    <s v="music/rock"/>
    <x v="2"/>
    <n v="-10173.563845405923"/>
    <x v="4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0"/>
    <b v="1"/>
    <s v="music/rock"/>
    <x v="31"/>
    <n v="-9423.5638454059226"/>
    <x v="4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0"/>
    <b v="1"/>
    <s v="music/rock"/>
    <x v="1258"/>
    <n v="-10544.123845405922"/>
    <x v="4"/>
    <x v="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0"/>
    <b v="1"/>
    <s v="music/pop"/>
    <x v="578"/>
    <n v="-8688.5638454059226"/>
    <x v="4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0"/>
    <b v="1"/>
    <s v="music/pop"/>
    <x v="31"/>
    <n v="-10023.563845405923"/>
    <x v="4"/>
    <x v="2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0"/>
    <b v="1"/>
    <s v="music/pop"/>
    <x v="1259"/>
    <n v="-4988.5638454059226"/>
    <x v="4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0"/>
    <b v="1"/>
    <s v="music/pop"/>
    <x v="1260"/>
    <n v="-273.56384540592262"/>
    <x v="4"/>
    <x v="2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0"/>
    <b v="1"/>
    <s v="music/pop"/>
    <x v="1261"/>
    <n v="-5683.5638454059226"/>
    <x v="4"/>
    <x v="2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0"/>
    <b v="1"/>
    <s v="music/pop"/>
    <x v="1097"/>
    <n v="-9019.5638454059226"/>
    <x v="4"/>
    <x v="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0"/>
    <b v="1"/>
    <s v="music/pop"/>
    <x v="1262"/>
    <n v="-5987.5638454059226"/>
    <x v="4"/>
    <x v="2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0"/>
    <b v="1"/>
    <s v="music/pop"/>
    <x v="1263"/>
    <n v="-8342.5638454059226"/>
    <x v="4"/>
    <x v="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0"/>
    <b v="1"/>
    <s v="music/pop"/>
    <x v="1264"/>
    <n v="-7401.2338454059227"/>
    <x v="4"/>
    <x v="2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0"/>
    <b v="1"/>
    <s v="music/pop"/>
    <x v="1265"/>
    <n v="-8392.5638454059226"/>
    <x v="4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0"/>
    <b v="1"/>
    <s v="music/pop"/>
    <x v="1266"/>
    <n v="-9208.5638454059226"/>
    <x v="4"/>
    <x v="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0"/>
    <b v="1"/>
    <s v="music/pop"/>
    <x v="17"/>
    <n v="-6693.5638454059226"/>
    <x v="4"/>
    <x v="2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0"/>
    <b v="1"/>
    <s v="music/pop"/>
    <x v="1267"/>
    <n v="-2512.0438454059222"/>
    <x v="4"/>
    <x v="2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0"/>
    <b v="1"/>
    <s v="music/pop"/>
    <x v="1268"/>
    <n v="-9904.5638454059226"/>
    <x v="4"/>
    <x v="2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0"/>
    <b v="1"/>
    <s v="music/pop"/>
    <x v="1269"/>
    <n v="-9080.5638454059226"/>
    <x v="4"/>
    <x v="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0"/>
    <b v="1"/>
    <s v="music/pop"/>
    <x v="1270"/>
    <n v="-3698.4438454059227"/>
    <x v="4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0"/>
    <b v="1"/>
    <s v="music/pop"/>
    <x v="1271"/>
    <n v="15009.886154594078"/>
    <x v="4"/>
    <x v="2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0"/>
    <b v="1"/>
    <s v="music/pop"/>
    <x v="1272"/>
    <n v="-3289.5638454059226"/>
    <x v="4"/>
    <x v="2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0"/>
    <b v="1"/>
    <s v="music/pop"/>
    <x v="1273"/>
    <n v="-10659.563845405923"/>
    <x v="4"/>
    <x v="2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0"/>
    <b v="1"/>
    <s v="music/pop"/>
    <x v="1274"/>
    <n v="-10220.563845405923"/>
    <x v="4"/>
    <x v="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0"/>
    <b v="1"/>
    <s v="music/pop"/>
    <x v="1275"/>
    <n v="-3125.5638454059226"/>
    <x v="4"/>
    <x v="2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0"/>
    <b v="1"/>
    <s v="music/pop"/>
    <x v="1276"/>
    <n v="-3012.5638454059226"/>
    <x v="4"/>
    <x v="2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0"/>
    <b v="1"/>
    <s v="music/pop"/>
    <x v="1277"/>
    <n v="-10143.563845405923"/>
    <x v="4"/>
    <x v="2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0"/>
    <b v="1"/>
    <s v="music/pop"/>
    <x v="1278"/>
    <n v="-8163.3438454059233"/>
    <x v="4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0"/>
    <b v="1"/>
    <s v="music/pop"/>
    <x v="1279"/>
    <n v="-7042.5638454059226"/>
    <x v="4"/>
    <x v="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0"/>
    <b v="1"/>
    <s v="music/pop"/>
    <x v="1280"/>
    <n v="-7201.5638454059226"/>
    <x v="4"/>
    <x v="2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0"/>
    <b v="1"/>
    <s v="music/pop"/>
    <x v="1281"/>
    <n v="-6910.5638454059226"/>
    <x v="4"/>
    <x v="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0"/>
    <b v="1"/>
    <s v="music/pop"/>
    <x v="1276"/>
    <n v="-3012.5638454059226"/>
    <x v="4"/>
    <x v="2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0"/>
    <b v="1"/>
    <s v="music/pop"/>
    <x v="1282"/>
    <n v="-8428.5638454059226"/>
    <x v="4"/>
    <x v="2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0"/>
    <b v="1"/>
    <s v="music/pop"/>
    <x v="946"/>
    <n v="-10197.563845405923"/>
    <x v="4"/>
    <x v="2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0"/>
    <b v="1"/>
    <s v="music/pop"/>
    <x v="1283"/>
    <n v="-9210.0938454059233"/>
    <x v="4"/>
    <x v="2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0"/>
    <b v="1"/>
    <s v="music/pop"/>
    <x v="1284"/>
    <n v="-9303.5638454059226"/>
    <x v="4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0"/>
    <b v="1"/>
    <s v="music/pop"/>
    <x v="1285"/>
    <n v="-8533.5638454059226"/>
    <x v="4"/>
    <x v="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0"/>
    <b v="1"/>
    <s v="music/pop"/>
    <x v="1286"/>
    <n v="-1138.5638454059226"/>
    <x v="4"/>
    <x v="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0"/>
    <b v="1"/>
    <s v="music/pop"/>
    <x v="1287"/>
    <n v="-9849.4038454059228"/>
    <x v="4"/>
    <x v="2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0"/>
    <b v="1"/>
    <s v="music/pop"/>
    <x v="1288"/>
    <n v="-7763.5638454059226"/>
    <x v="4"/>
    <x v="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0"/>
    <b v="1"/>
    <s v="music/pop"/>
    <x v="1067"/>
    <n v="-4523.5638454059226"/>
    <x v="4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0"/>
    <b v="1"/>
    <s v="music/pop"/>
    <x v="1289"/>
    <n v="-9447.5638454059226"/>
    <x v="4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0"/>
    <b v="1"/>
    <s v="music/pop"/>
    <x v="1290"/>
    <n v="-7723.5638454059226"/>
    <x v="4"/>
    <x v="2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0"/>
    <b v="1"/>
    <s v="music/pop"/>
    <x v="1291"/>
    <n v="-10048.563845405923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0"/>
    <b v="0"/>
    <s v="music/faith"/>
    <x v="1292"/>
    <n v="54700.816154594082"/>
    <x v="4"/>
    <x v="2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-11223.563845405923"/>
    <x v="4"/>
    <x v="2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0"/>
    <b v="0"/>
    <s v="music/faith"/>
    <x v="1293"/>
    <n v="-10463.563845405923"/>
    <x v="4"/>
    <x v="2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0"/>
    <b v="0"/>
    <s v="music/faith"/>
    <x v="1294"/>
    <n v="-2493.5638454059226"/>
    <x v="4"/>
    <x v="2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0"/>
    <b v="0"/>
    <s v="music/faith"/>
    <x v="82"/>
    <n v="-10863.563845405923"/>
    <x v="4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0"/>
    <b v="0"/>
    <s v="music/faith"/>
    <x v="1295"/>
    <n v="-11205.563845405923"/>
    <x v="4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0"/>
    <b v="0"/>
    <s v="music/faith"/>
    <x v="1296"/>
    <n v="-8098.5638454059226"/>
    <x v="4"/>
    <x v="2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0"/>
    <b v="0"/>
    <s v="music/faith"/>
    <x v="1297"/>
    <n v="-9451.5638454059226"/>
    <x v="4"/>
    <x v="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0"/>
    <b v="0"/>
    <s v="music/faith"/>
    <x v="31"/>
    <n v="-8823.5638454059226"/>
    <x v="4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0"/>
    <b v="0"/>
    <s v="music/faith"/>
    <x v="1298"/>
    <n v="-10588.563845405923"/>
    <x v="4"/>
    <x v="2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0"/>
    <b v="0"/>
    <s v="music/faith"/>
    <x v="1299"/>
    <n v="-1181.5638454059226"/>
    <x v="4"/>
    <x v="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0"/>
    <b v="0"/>
    <s v="music/faith"/>
    <x v="1300"/>
    <n v="-8833.5638454059226"/>
    <x v="4"/>
    <x v="2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0"/>
    <b v="0"/>
    <s v="music/faith"/>
    <x v="1301"/>
    <n v="-10943.563845405923"/>
    <x v="4"/>
    <x v="2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0"/>
    <b v="0"/>
    <s v="music/faith"/>
    <x v="833"/>
    <n v="-11218.563845405923"/>
    <x v="4"/>
    <x v="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0"/>
    <b v="0"/>
    <s v="music/faith"/>
    <x v="1302"/>
    <n v="-9818.5638454059226"/>
    <x v="4"/>
    <x v="2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-11223.563845405923"/>
    <x v="4"/>
    <x v="2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0"/>
    <b v="0"/>
    <s v="music/faith"/>
    <x v="1303"/>
    <n v="-8697.5638454059226"/>
    <x v="4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-11223.563845405923"/>
    <x v="4"/>
    <x v="2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0"/>
    <b v="0"/>
    <s v="music/faith"/>
    <x v="1304"/>
    <n v="-11007.563845405923"/>
    <x v="4"/>
    <x v="2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0"/>
    <b v="0"/>
    <s v="music/faith"/>
    <x v="1305"/>
    <n v="-6011.5638454059226"/>
    <x v="4"/>
    <x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0"/>
    <b v="0"/>
    <s v="music/faith"/>
    <x v="1306"/>
    <n v="-11213.563845405923"/>
    <x v="4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0"/>
    <b v="0"/>
    <s v="music/faith"/>
    <x v="1307"/>
    <n v="-11222.563845405923"/>
    <x v="4"/>
    <x v="2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0"/>
    <b v="0"/>
    <s v="music/faith"/>
    <x v="391"/>
    <n v="-11172.563845405923"/>
    <x v="4"/>
    <x v="2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0"/>
    <b v="0"/>
    <s v="music/faith"/>
    <x v="1308"/>
    <n v="-9921.5638454059226"/>
    <x v="4"/>
    <x v="2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-11223.563845405923"/>
    <x v="4"/>
    <x v="2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-11223.563845405923"/>
    <x v="4"/>
    <x v="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0"/>
    <b v="0"/>
    <s v="music/faith"/>
    <x v="1309"/>
    <n v="-10736.563845405923"/>
    <x v="4"/>
    <x v="2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-11223.563845405923"/>
    <x v="4"/>
    <x v="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0"/>
    <b v="0"/>
    <s v="music/faith"/>
    <x v="1310"/>
    <n v="-11138.563845405923"/>
    <x v="4"/>
    <x v="2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0"/>
    <b v="0"/>
    <s v="music/faith"/>
    <x v="1311"/>
    <n v="-11189.563845405923"/>
    <x v="4"/>
    <x v="2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0"/>
    <b v="0"/>
    <s v="music/faith"/>
    <x v="1131"/>
    <n v="-10173.563845405923"/>
    <x v="4"/>
    <x v="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-11223.563845405923"/>
    <x v="4"/>
    <x v="2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0"/>
    <b v="0"/>
    <s v="music/faith"/>
    <x v="1312"/>
    <n v="-11173.563845405923"/>
    <x v="4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0"/>
    <b v="0"/>
    <s v="music/faith"/>
    <x v="1313"/>
    <n v="-9256.5638454059226"/>
    <x v="4"/>
    <x v="2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0"/>
    <b v="0"/>
    <s v="music/faith"/>
    <x v="881"/>
    <n v="-11212.563845405923"/>
    <x v="4"/>
    <x v="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0"/>
    <b v="0"/>
    <s v="music/faith"/>
    <x v="847"/>
    <n v="-11073.563845405923"/>
    <x v="4"/>
    <x v="2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0"/>
    <b v="0"/>
    <s v="music/faith"/>
    <x v="1314"/>
    <n v="-9828.5638454059226"/>
    <x v="4"/>
    <x v="26"/>
  </r>
  <r>
    <n v="1718"/>
    <s v="The Prodigal Son"/>
    <s v="A melody for the galaxy."/>
    <n v="35000"/>
    <n v="75"/>
    <x v="2"/>
    <x v="0"/>
    <s v="USD"/>
    <n v="1463201940"/>
    <n v="1459435149"/>
    <b v="0"/>
    <n v="0"/>
    <b v="0"/>
    <s v="music/faith"/>
    <x v="1315"/>
    <n v="-11148.563845405923"/>
    <x v="4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0"/>
    <b v="0"/>
    <s v="music/faith"/>
    <x v="1316"/>
    <n v="-11188.563845405923"/>
    <x v="4"/>
    <x v="2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0"/>
    <b v="0"/>
    <s v="music/faith"/>
    <x v="1317"/>
    <n v="-10998.563845405923"/>
    <x v="4"/>
    <x v="2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-11223.563845405923"/>
    <x v="4"/>
    <x v="2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0"/>
    <b v="0"/>
    <s v="music/faith"/>
    <x v="1318"/>
    <n v="-11222.563845405923"/>
    <x v="4"/>
    <x v="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0"/>
    <b v="0"/>
    <s v="music/faith"/>
    <x v="896"/>
    <n v="-10573.563845405923"/>
    <x v="4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0"/>
    <b v="0"/>
    <s v="music/faith"/>
    <x v="1319"/>
    <n v="-11188.563845405923"/>
    <x v="4"/>
    <x v="2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0"/>
    <b v="0"/>
    <s v="music/faith"/>
    <x v="1320"/>
    <n v="-10663.563845405923"/>
    <x v="4"/>
    <x v="2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0"/>
    <b v="0"/>
    <s v="music/faith"/>
    <x v="1321"/>
    <n v="-9027.5638454059226"/>
    <x v="4"/>
    <x v="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0"/>
    <b v="0"/>
    <s v="music/faith"/>
    <x v="108"/>
    <n v="-11222.563845405923"/>
    <x v="4"/>
    <x v="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0"/>
    <b v="0"/>
    <s v="music/faith"/>
    <x v="1322"/>
    <n v="-10368.563845405923"/>
    <x v="4"/>
    <x v="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-11223.563845405923"/>
    <x v="4"/>
    <x v="2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-11223.563845405923"/>
    <x v="4"/>
    <x v="2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-11223.563845405923"/>
    <x v="4"/>
    <x v="2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-11223.563845405923"/>
    <x v="4"/>
    <x v="2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-11223.563845405923"/>
    <x v="4"/>
    <x v="2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0"/>
    <b v="0"/>
    <s v="music/faith"/>
    <x v="1323"/>
    <n v="-11222.563845405923"/>
    <x v="4"/>
    <x v="2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0"/>
    <b v="0"/>
    <s v="music/faith"/>
    <x v="1324"/>
    <n v="-11113.563845405923"/>
    <x v="4"/>
    <x v="2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0"/>
    <b v="0"/>
    <s v="music/faith"/>
    <x v="1325"/>
    <n v="-11201.563845405923"/>
    <x v="4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0"/>
    <b v="0"/>
    <s v="music/faith"/>
    <x v="1212"/>
    <n v="-10373.563845405923"/>
    <x v="4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0"/>
    <b v="0"/>
    <s v="music/faith"/>
    <x v="177"/>
    <n v="-11203.563845405923"/>
    <x v="4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0"/>
    <b v="0"/>
    <s v="music/faith"/>
    <x v="370"/>
    <n v="-11222.563845405923"/>
    <x v="4"/>
    <x v="2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-11223.563845405923"/>
    <x v="4"/>
    <x v="2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0"/>
    <b v="1"/>
    <s v="photography/photobooks"/>
    <x v="1326"/>
    <n v="-9893.5638454059226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0"/>
    <b v="1"/>
    <s v="photography/photobooks"/>
    <x v="648"/>
    <n v="-9048.5638454059226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0"/>
    <b v="1"/>
    <s v="photography/photobooks"/>
    <x v="1327"/>
    <n v="-5198.5638454059226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0"/>
    <b v="1"/>
    <s v="photography/photobooks"/>
    <x v="1328"/>
    <n v="-4708.5638454059226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0"/>
    <b v="1"/>
    <s v="photography/photobooks"/>
    <x v="1329"/>
    <n v="-3242.5638454059226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0"/>
    <b v="1"/>
    <s v="photography/photobooks"/>
    <x v="1330"/>
    <n v="10991.436154594077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0"/>
    <b v="1"/>
    <s v="photography/photobooks"/>
    <x v="1331"/>
    <n v="-1777.5638454059226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0"/>
    <b v="1"/>
    <s v="photography/photobooks"/>
    <x v="1332"/>
    <n v="53750.436154594077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0"/>
    <b v="1"/>
    <s v="photography/photobooks"/>
    <x v="1333"/>
    <n v="1186.9361545940774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0"/>
    <b v="1"/>
    <s v="photography/photobooks"/>
    <x v="1334"/>
    <n v="-1142.5638454059226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0"/>
    <b v="1"/>
    <s v="photography/photobooks"/>
    <x v="1335"/>
    <n v="-933.56384540592262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0"/>
    <b v="1"/>
    <s v="photography/photobooks"/>
    <x v="1336"/>
    <n v="-8101.5638454059226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0"/>
    <b v="1"/>
    <s v="photography/photobooks"/>
    <x v="1277"/>
    <n v="4976.4361545940774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0"/>
    <b v="1"/>
    <s v="photography/photobooks"/>
    <x v="1337"/>
    <n v="-1828.5638454059226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0"/>
    <b v="1"/>
    <s v="photography/photobooks"/>
    <x v="43"/>
    <n v="-11193.563845405923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0"/>
    <b v="1"/>
    <s v="photography/photobooks"/>
    <x v="1338"/>
    <n v="-5567.9638454059223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0"/>
    <b v="1"/>
    <s v="photography/photobooks"/>
    <x v="1339"/>
    <n v="-5423.5638454059226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0"/>
    <b v="1"/>
    <s v="photography/photobooks"/>
    <x v="1340"/>
    <n v="-10076.563845405923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0"/>
    <b v="1"/>
    <s v="photography/photobooks"/>
    <x v="15"/>
    <n v="-5893.5638454059226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0"/>
    <b v="1"/>
    <s v="photography/photobooks"/>
    <x v="1341"/>
    <n v="-2951.5638454059226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0"/>
    <b v="1"/>
    <s v="photography/photobooks"/>
    <x v="1342"/>
    <n v="-11068.563845405923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0"/>
    <b v="1"/>
    <s v="photography/photobooks"/>
    <x v="1343"/>
    <n v="-10338.563845405923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0"/>
    <b v="1"/>
    <s v="photography/photobooks"/>
    <x v="1344"/>
    <n v="1005.4361545940774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0"/>
    <b v="0"/>
    <s v="photography/photobooks"/>
    <x v="1345"/>
    <n v="-9067.5638454059226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0"/>
    <b v="0"/>
    <s v="photography/photobooks"/>
    <x v="1346"/>
    <n v="-3790.0838454059231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-11223.563845405923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0"/>
    <b v="0"/>
    <s v="photography/photobooks"/>
    <x v="1347"/>
    <n v="-8937.5638454059226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0"/>
    <b v="0"/>
    <s v="photography/photobooks"/>
    <x v="1348"/>
    <n v="-11036.563845405923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0"/>
    <b v="0"/>
    <s v="photography/photobooks"/>
    <x v="1349"/>
    <n v="-10142.563845405923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0"/>
    <b v="0"/>
    <s v="photography/photobooks"/>
    <x v="1350"/>
    <n v="2622.4361545940774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0"/>
    <b v="0"/>
    <s v="photography/photobooks"/>
    <x v="1351"/>
    <n v="-10328.563845405923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0"/>
    <b v="0"/>
    <s v="photography/photobooks"/>
    <x v="1352"/>
    <n v="-10365.563845405923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0"/>
    <b v="0"/>
    <s v="photography/photobooks"/>
    <x v="1353"/>
    <n v="-9346.5638454059226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0"/>
    <b v="0"/>
    <s v="photography/photobooks"/>
    <x v="768"/>
    <n v="-10075.563845405923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0"/>
    <b v="0"/>
    <s v="photography/photobooks"/>
    <x v="1354"/>
    <n v="9934.4361545940774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0"/>
    <b v="0"/>
    <s v="photography/photobooks"/>
    <x v="1355"/>
    <n v="-10888.563845405923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0"/>
    <b v="0"/>
    <s v="photography/photobooks"/>
    <x v="1356"/>
    <n v="-10572.563845405923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0"/>
    <b v="0"/>
    <s v="photography/photobooks"/>
    <x v="1357"/>
    <n v="-10228.563845405923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0"/>
    <b v="0"/>
    <s v="photography/photobooks"/>
    <x v="1358"/>
    <n v="-7237.5638454059226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0"/>
    <b v="0"/>
    <s v="photography/photobooks"/>
    <x v="1359"/>
    <n v="699.43615459407738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0"/>
    <b v="0"/>
    <s v="photography/photobooks"/>
    <x v="1360"/>
    <n v="-9806.5638454059226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0"/>
    <b v="0"/>
    <s v="photography/photobooks"/>
    <x v="1361"/>
    <n v="-5801.5638454059226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0"/>
    <b v="0"/>
    <s v="photography/photobooks"/>
    <x v="1362"/>
    <n v="-1746.5638454059226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0"/>
    <b v="0"/>
    <s v="photography/photobooks"/>
    <x v="1363"/>
    <n v="-9235.5638454059226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0"/>
    <b v="0"/>
    <s v="photography/photobooks"/>
    <x v="1364"/>
    <n v="-6370.5638454059226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0"/>
    <b v="0"/>
    <s v="photography/photobooks"/>
    <x v="1365"/>
    <n v="-10318.563845405923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0"/>
    <b v="0"/>
    <s v="photography/photobooks"/>
    <x v="1366"/>
    <n v="-9690.5638454059226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0"/>
    <b v="0"/>
    <s v="photography/photobooks"/>
    <x v="1367"/>
    <n v="-11147.563845405923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0"/>
    <b v="0"/>
    <s v="photography/photobooks"/>
    <x v="724"/>
    <n v="-11183.563845405923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0"/>
    <b v="0"/>
    <s v="photography/photobooks"/>
    <x v="1368"/>
    <n v="-9587.5638454059226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0"/>
    <b v="0"/>
    <s v="photography/photobooks"/>
    <x v="1369"/>
    <n v="-11116.563845405923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0"/>
    <b v="0"/>
    <s v="photography/photobooks"/>
    <x v="1370"/>
    <n v="4057.4361545940774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0"/>
    <b v="0"/>
    <s v="photography/photobooks"/>
    <x v="843"/>
    <n v="-11183.563845405923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0"/>
    <b v="0"/>
    <s v="photography/photobooks"/>
    <x v="1371"/>
    <n v="-10226.563845405923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0"/>
    <b v="0"/>
    <s v="photography/photobooks"/>
    <x v="1372"/>
    <n v="-377.56384540592262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0"/>
    <b v="0"/>
    <s v="photography/photobooks"/>
    <x v="1373"/>
    <n v="-7033.5638454059226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0"/>
    <b v="0"/>
    <s v="photography/photobooks"/>
    <x v="697"/>
    <n v="-4468.5638454059226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0"/>
    <b v="0"/>
    <s v="photography/photobooks"/>
    <x v="1374"/>
    <n v="-9041.5638454059226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0"/>
    <b v="0"/>
    <s v="photography/photobooks"/>
    <x v="1375"/>
    <n v="-11153.733845405923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0"/>
    <b v="0"/>
    <s v="photography/photobooks"/>
    <x v="1376"/>
    <n v="-1763.5638454059226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0"/>
    <b v="0"/>
    <s v="photography/photobooks"/>
    <x v="1377"/>
    <n v="-8868.563845405922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0"/>
    <b v="0"/>
    <s v="photography/photobooks"/>
    <x v="1378"/>
    <n v="-9526.5638454059226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0"/>
    <b v="0"/>
    <s v="photography/photobooks"/>
    <x v="1379"/>
    <n v="-5833.563845405922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0"/>
    <b v="0"/>
    <s v="photography/photobooks"/>
    <x v="1380"/>
    <n v="-5771.5638454059226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0"/>
    <b v="0"/>
    <s v="photography/photobooks"/>
    <x v="1381"/>
    <n v="-3032.5638454059226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0"/>
    <b v="0"/>
    <s v="photography/photobooks"/>
    <x v="1382"/>
    <n v="-10632.563845405923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0"/>
    <b v="0"/>
    <s v="photography/photobooks"/>
    <x v="1383"/>
    <n v="-10670.563845405923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0"/>
    <b v="0"/>
    <s v="photography/photobooks"/>
    <x v="1384"/>
    <n v="370.43615459407738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0"/>
    <b v="0"/>
    <s v="photography/photobooks"/>
    <x v="1385"/>
    <n v="-10843.563845405923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0"/>
    <b v="0"/>
    <s v="photography/photobooks"/>
    <x v="422"/>
    <n v="-11208.563845405923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0"/>
    <b v="0"/>
    <s v="photography/photobooks"/>
    <x v="1386"/>
    <n v="-11183.563845405923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0"/>
    <b v="0"/>
    <s v="photography/photobooks"/>
    <x v="1387"/>
    <n v="-10358.563845405923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-11223.563845405923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0"/>
    <b v="0"/>
    <s v="photography/photobooks"/>
    <x v="1388"/>
    <n v="-5321.5638454059226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-11223.563845405923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0"/>
    <b v="0"/>
    <s v="photography/photobooks"/>
    <x v="1389"/>
    <n v="-10714.563845405923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0"/>
    <b v="0"/>
    <s v="photography/photobooks"/>
    <x v="1390"/>
    <n v="-1804.5638454059226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-11223.563845405923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0"/>
    <b v="0"/>
    <s v="photography/photobooks"/>
    <x v="1391"/>
    <n v="-11198.563845405923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0"/>
    <b v="0"/>
    <s v="photography/photobooks"/>
    <x v="1392"/>
    <n v="-9516.5638454059226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0"/>
    <b v="1"/>
    <s v="music/rock"/>
    <x v="1393"/>
    <n v="-7851.3138454059226"/>
    <x v="4"/>
    <x v="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0"/>
    <b v="1"/>
    <s v="music/rock"/>
    <x v="31"/>
    <n v="-10923.563845405923"/>
    <x v="4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0"/>
    <b v="1"/>
    <s v="music/rock"/>
    <x v="1394"/>
    <n v="-10412.563845405923"/>
    <x v="4"/>
    <x v="9"/>
  </r>
  <r>
    <n v="1824"/>
    <s v="Tin Man's Broken Wisdom Fund"/>
    <s v="cd fund raiser"/>
    <n v="3000"/>
    <n v="3002"/>
    <x v="0"/>
    <x v="0"/>
    <s v="USD"/>
    <n v="1389146880"/>
    <n v="1387403967"/>
    <b v="0"/>
    <n v="0"/>
    <b v="1"/>
    <s v="music/rock"/>
    <x v="1395"/>
    <n v="-8221.5638454059226"/>
    <x v="4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0"/>
    <b v="1"/>
    <s v="music/rock"/>
    <x v="1396"/>
    <n v="-9122.5638454059226"/>
    <x v="4"/>
    <x v="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0"/>
    <b v="1"/>
    <s v="music/rock"/>
    <x v="50"/>
    <n v="-9203.5638454059226"/>
    <x v="4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0"/>
    <b v="1"/>
    <s v="music/rock"/>
    <x v="1397"/>
    <n v="-3170.5638454059226"/>
    <x v="4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0"/>
    <b v="1"/>
    <s v="music/rock"/>
    <x v="1398"/>
    <n v="8808.4361545940774"/>
    <x v="4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0"/>
    <b v="1"/>
    <s v="music/rock"/>
    <x v="1399"/>
    <n v="-8723.3138454059226"/>
    <x v="4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0"/>
    <b v="1"/>
    <s v="music/rock"/>
    <x v="1400"/>
    <n v="4006.4361545940774"/>
    <x v="4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0"/>
    <b v="1"/>
    <s v="music/rock"/>
    <x v="288"/>
    <n v="-10193.563845405923"/>
    <x v="4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0"/>
    <b v="1"/>
    <s v="music/rock"/>
    <x v="1401"/>
    <n v="-10723.563845405923"/>
    <x v="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0"/>
    <b v="1"/>
    <s v="music/rock"/>
    <x v="1402"/>
    <n v="-10173.563845405923"/>
    <x v="4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0"/>
    <b v="1"/>
    <s v="music/rock"/>
    <x v="1403"/>
    <n v="581.43615459407738"/>
    <x v="4"/>
    <x v="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0"/>
    <b v="1"/>
    <s v="music/rock"/>
    <x v="87"/>
    <n v="-10703.563845405923"/>
    <x v="4"/>
    <x v="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0"/>
    <b v="1"/>
    <s v="music/rock"/>
    <x v="1404"/>
    <n v="-1206.5638454059226"/>
    <x v="4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0"/>
    <b v="1"/>
    <s v="music/rock"/>
    <x v="1405"/>
    <n v="-9382.5638454059226"/>
    <x v="4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0"/>
    <b v="1"/>
    <s v="music/rock"/>
    <x v="1406"/>
    <n v="-10222.073845405923"/>
    <x v="4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0"/>
    <b v="1"/>
    <s v="music/rock"/>
    <x v="1407"/>
    <n v="-9170.5638454059226"/>
    <x v="4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0"/>
    <b v="1"/>
    <s v="music/rock"/>
    <x v="1408"/>
    <n v="-10243.563845405923"/>
    <x v="4"/>
    <x v="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0"/>
    <b v="1"/>
    <s v="music/rock"/>
    <x v="1409"/>
    <n v="-9188.5638454059226"/>
    <x v="4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0"/>
    <b v="1"/>
    <s v="music/rock"/>
    <x v="1410"/>
    <n v="-8718.5638454059226"/>
    <x v="4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0"/>
    <b v="1"/>
    <s v="music/rock"/>
    <x v="1411"/>
    <n v="1177.046154594078"/>
    <x v="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0"/>
    <b v="1"/>
    <s v="music/rock"/>
    <x v="578"/>
    <n v="-9702.5638454059226"/>
    <x v="4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0"/>
    <b v="1"/>
    <s v="music/rock"/>
    <x v="31"/>
    <n v="-10223.563845405923"/>
    <x v="4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0"/>
    <b v="1"/>
    <s v="music/rock"/>
    <x v="1412"/>
    <n v="9465.4361545940774"/>
    <x v="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0"/>
    <b v="1"/>
    <s v="music/rock"/>
    <x v="1413"/>
    <n v="-8201.5638454059226"/>
    <x v="4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0"/>
    <b v="1"/>
    <s v="music/rock"/>
    <x v="1414"/>
    <n v="-8002.5638454059226"/>
    <x v="4"/>
    <x v="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0"/>
    <b v="1"/>
    <s v="music/rock"/>
    <x v="1415"/>
    <n v="-10922.563845405923"/>
    <x v="4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0"/>
    <b v="1"/>
    <s v="music/rock"/>
    <x v="1416"/>
    <n v="-2086.5638454059226"/>
    <x v="4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0"/>
    <b v="1"/>
    <s v="music/rock"/>
    <x v="1417"/>
    <n v="-9922.5638454059226"/>
    <x v="4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0"/>
    <b v="1"/>
    <s v="music/rock"/>
    <x v="1418"/>
    <n v="6321.4361545940774"/>
    <x v="4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0"/>
    <b v="1"/>
    <s v="music/rock"/>
    <x v="1419"/>
    <n v="-10408.563845405923"/>
    <x v="4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0"/>
    <b v="1"/>
    <s v="music/rock"/>
    <x v="1420"/>
    <n v="4094.9861545940767"/>
    <x v="4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0"/>
    <b v="1"/>
    <s v="music/rock"/>
    <x v="1421"/>
    <n v="2256.5961545940772"/>
    <x v="4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0"/>
    <b v="1"/>
    <s v="music/rock"/>
    <x v="982"/>
    <n v="-9198.5638454059226"/>
    <x v="4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0"/>
    <b v="1"/>
    <s v="music/rock"/>
    <x v="31"/>
    <n v="-8223.5638454059226"/>
    <x v="4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0"/>
    <b v="1"/>
    <s v="music/rock"/>
    <x v="1422"/>
    <n v="-5182.0138454059224"/>
    <x v="4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0"/>
    <b v="1"/>
    <s v="music/rock"/>
    <x v="1423"/>
    <n v="-7268.5638454059226"/>
    <x v="4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0"/>
    <b v="1"/>
    <s v="music/rock"/>
    <x v="1424"/>
    <n v="-10222.563845405923"/>
    <x v="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-11223.563845405923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0"/>
    <b v="0"/>
    <s v="games/mobile games"/>
    <x v="1425"/>
    <n v="-9768.5638454059226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0"/>
    <b v="0"/>
    <s v="games/mobile games"/>
    <x v="177"/>
    <n v="-11213.563845405923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0"/>
    <b v="0"/>
    <s v="games/mobile games"/>
    <x v="1426"/>
    <n v="-8435.5638454059226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0"/>
    <b v="0"/>
    <s v="games/mobile games"/>
    <x v="1427"/>
    <n v="-11219.563845405923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0"/>
    <b v="0"/>
    <s v="games/mobile games"/>
    <x v="724"/>
    <n v="-11098.563845405923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0"/>
    <b v="0"/>
    <s v="games/mobile games"/>
    <x v="833"/>
    <n v="-11213.563845405923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0"/>
    <b v="0"/>
    <s v="games/mobile games"/>
    <x v="1428"/>
    <n v="-10006.563845405923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-11223.563845405923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0"/>
    <b v="0"/>
    <s v="games/mobile games"/>
    <x v="1429"/>
    <n v="-10862.563845405923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0"/>
    <b v="0"/>
    <s v="games/mobile games"/>
    <x v="1430"/>
    <n v="-6557.5638454059226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0"/>
    <b v="0"/>
    <s v="games/mobile games"/>
    <x v="550"/>
    <n v="-11011.563845405923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0"/>
    <b v="0"/>
    <s v="games/mobile games"/>
    <x v="871"/>
    <n v="-11187.563845405923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0"/>
    <b v="0"/>
    <s v="games/mobile games"/>
    <x v="1431"/>
    <n v="-11197.56384540592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0"/>
    <b v="0"/>
    <s v="games/mobile games"/>
    <x v="872"/>
    <n v="-11172.563845405923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-11223.563845405923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-11223.563845405923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-11223.563845405923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0"/>
    <b v="0"/>
    <s v="games/mobile games"/>
    <x v="154"/>
    <n v="-11217.56384540592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0"/>
    <b v="0"/>
    <s v="games/mobile games"/>
    <x v="1432"/>
    <n v="-10219.563845405923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0"/>
    <b v="1"/>
    <s v="music/indie rock"/>
    <x v="1433"/>
    <n v="-7769.8738454059221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0"/>
    <b v="1"/>
    <s v="music/indie rock"/>
    <x v="1434"/>
    <n v="-7843.5638454059226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0"/>
    <b v="1"/>
    <s v="music/indie rock"/>
    <x v="1435"/>
    <n v="-10176.563845405923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0"/>
    <b v="1"/>
    <s v="music/indie rock"/>
    <x v="1436"/>
    <n v="-9872.563845405922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0"/>
    <b v="1"/>
    <s v="music/indie rock"/>
    <x v="1437"/>
    <n v="-5901.5638454059226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0"/>
    <b v="1"/>
    <s v="music/indie rock"/>
    <x v="1438"/>
    <n v="-9998.56384540592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0"/>
    <b v="1"/>
    <s v="music/indie rock"/>
    <x v="1439"/>
    <n v="-7888.5638454059226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0"/>
    <b v="1"/>
    <s v="music/indie rock"/>
    <x v="1440"/>
    <n v="-7071.5638454059226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0"/>
    <b v="1"/>
    <s v="music/indie rock"/>
    <x v="15"/>
    <n v="-9091.5638454059226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0"/>
    <b v="1"/>
    <s v="music/indie rock"/>
    <x v="1441"/>
    <n v="6126.566154594078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0"/>
    <b v="1"/>
    <s v="music/indie rock"/>
    <x v="1442"/>
    <n v="-668.56384540592262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0"/>
    <b v="1"/>
    <s v="music/indie rock"/>
    <x v="1443"/>
    <n v="-10540.563845405923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0"/>
    <b v="1"/>
    <s v="music/indie rock"/>
    <x v="87"/>
    <n v="-8623.5638454059226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0"/>
    <b v="1"/>
    <s v="music/indie rock"/>
    <x v="1444"/>
    <n v="-10078.563845405923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0"/>
    <b v="1"/>
    <s v="music/indie rock"/>
    <x v="1445"/>
    <n v="-1995.5638454059226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0"/>
    <b v="1"/>
    <s v="music/indie rock"/>
    <x v="1446"/>
    <n v="-10664.56384540592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0"/>
    <b v="1"/>
    <s v="music/indie rock"/>
    <x v="1447"/>
    <n v="-4717.5638454059226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0"/>
    <b v="1"/>
    <s v="music/indie rock"/>
    <x v="1448"/>
    <n v="-9778.5638454059226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0"/>
    <b v="1"/>
    <s v="music/indie rock"/>
    <x v="25"/>
    <n v="-10023.56384540592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0"/>
    <b v="1"/>
    <s v="music/indie rock"/>
    <x v="1449"/>
    <n v="-8489.453845405922"/>
    <x v="4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0"/>
    <b v="0"/>
    <s v="technology/gadgets"/>
    <x v="1450"/>
    <n v="-8553.5638454059226"/>
    <x v="2"/>
    <x v="2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0"/>
    <b v="0"/>
    <s v="technology/gadgets"/>
    <x v="444"/>
    <n v="-11211.563845405923"/>
    <x v="2"/>
    <x v="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0"/>
    <b v="0"/>
    <s v="technology/gadgets"/>
    <x v="1451"/>
    <n v="-9825.5638454059226"/>
    <x v="2"/>
    <x v="2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0"/>
    <b v="0"/>
    <s v="technology/gadgets"/>
    <x v="370"/>
    <n v="-11173.563845405923"/>
    <x v="2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0"/>
    <b v="0"/>
    <s v="technology/gadgets"/>
    <x v="1452"/>
    <n v="-11181.563845405923"/>
    <x v="2"/>
    <x v="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0"/>
    <b v="0"/>
    <s v="technology/gadgets"/>
    <x v="1453"/>
    <n v="10156.436154594077"/>
    <x v="2"/>
    <x v="2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0"/>
    <b v="0"/>
    <s v="technology/gadgets"/>
    <x v="1454"/>
    <n v="-11138.563845405923"/>
    <x v="2"/>
    <x v="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0"/>
    <b v="0"/>
    <s v="technology/gadgets"/>
    <x v="1455"/>
    <n v="-10790.563845405923"/>
    <x v="2"/>
    <x v="2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0"/>
    <b v="0"/>
    <s v="technology/gadgets"/>
    <x v="1456"/>
    <n v="-6284.5638454059226"/>
    <x v="2"/>
    <x v="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0"/>
    <b v="0"/>
    <s v="technology/gadgets"/>
    <x v="1457"/>
    <n v="22262.436154594077"/>
    <x v="2"/>
    <x v="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0"/>
    <b v="0"/>
    <s v="technology/gadgets"/>
    <x v="1458"/>
    <n v="-11213.563845405923"/>
    <x v="2"/>
    <x v="2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0"/>
    <b v="0"/>
    <s v="technology/gadgets"/>
    <x v="1459"/>
    <n v="-8258.5638454059226"/>
    <x v="2"/>
    <x v="2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0"/>
    <b v="0"/>
    <s v="technology/gadgets"/>
    <x v="1460"/>
    <n v="-10586.563845405923"/>
    <x v="2"/>
    <x v="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0"/>
    <b v="0"/>
    <s v="technology/gadgets"/>
    <x v="1461"/>
    <n v="-11163.563845405923"/>
    <x v="2"/>
    <x v="2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0"/>
    <b v="0"/>
    <s v="technology/gadgets"/>
    <x v="1462"/>
    <n v="-11215.563845405923"/>
    <x v="2"/>
    <x v="2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0"/>
    <b v="0"/>
    <s v="technology/gadgets"/>
    <x v="872"/>
    <n v="-11121.563845405923"/>
    <x v="2"/>
    <x v="2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0"/>
    <b v="0"/>
    <s v="technology/gadgets"/>
    <x v="1463"/>
    <n v="193801.43615459406"/>
    <x v="2"/>
    <x v="2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0"/>
    <b v="0"/>
    <s v="technology/gadgets"/>
    <x v="1464"/>
    <n v="-10963.563845405923"/>
    <x v="2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0"/>
    <b v="0"/>
    <s v="technology/gadgets"/>
    <x v="1465"/>
    <n v="-10986.563845405923"/>
    <x v="2"/>
    <x v="2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0"/>
    <b v="0"/>
    <s v="technology/gadgets"/>
    <x v="1466"/>
    <n v="-6920.5638454059226"/>
    <x v="2"/>
    <x v="2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0"/>
    <b v="1"/>
    <s v="music/indie rock"/>
    <x v="346"/>
    <n v="-9171.5638454059226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0"/>
    <b v="1"/>
    <s v="music/indie rock"/>
    <x v="1467"/>
    <n v="-8912.5638454059226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0"/>
    <b v="1"/>
    <s v="music/indie rock"/>
    <x v="1468"/>
    <n v="-10922.56384540592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0"/>
    <b v="1"/>
    <s v="music/indie rock"/>
    <x v="316"/>
    <n v="-7791.5638454059226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0"/>
    <b v="1"/>
    <s v="music/indie rock"/>
    <x v="1469"/>
    <n v="-9568.5638454059226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0"/>
    <b v="1"/>
    <s v="music/indie rock"/>
    <x v="1470"/>
    <n v="-8292.8738454059221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0"/>
    <b v="1"/>
    <s v="music/indie rock"/>
    <x v="101"/>
    <n v="-10603.563845405923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0"/>
    <b v="1"/>
    <s v="music/indie rock"/>
    <x v="1471"/>
    <n v="-8593.5638454059226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0"/>
    <b v="1"/>
    <s v="music/indie rock"/>
    <x v="1472"/>
    <n v="-8013.5638454059226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0"/>
    <b v="1"/>
    <s v="music/indie rock"/>
    <x v="74"/>
    <n v="-9953.5638454059226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0"/>
    <b v="1"/>
    <s v="music/indie rock"/>
    <x v="1473"/>
    <n v="-8811.5438454059222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0"/>
    <b v="1"/>
    <s v="music/indie rock"/>
    <x v="1474"/>
    <n v="-5606.563845405922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0"/>
    <b v="1"/>
    <s v="music/indie rock"/>
    <x v="1475"/>
    <n v="-877.56384540592262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0"/>
    <b v="1"/>
    <s v="music/indie rock"/>
    <x v="1476"/>
    <n v="-5042.563845405922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0"/>
    <b v="1"/>
    <s v="music/indie rock"/>
    <x v="1477"/>
    <n v="-8513.5638454059226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0"/>
    <b v="1"/>
    <s v="music/indie rock"/>
    <x v="1478"/>
    <n v="-2484.5538454059224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0"/>
    <b v="1"/>
    <s v="music/indie rock"/>
    <x v="1479"/>
    <n v="-10100.093845405923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0"/>
    <b v="1"/>
    <s v="music/indie rock"/>
    <x v="1480"/>
    <n v="6166.4361545940774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0"/>
    <b v="1"/>
    <s v="music/indie rock"/>
    <x v="1076"/>
    <n v="-153.56384540592262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0"/>
    <b v="1"/>
    <s v="music/indie rock"/>
    <x v="1481"/>
    <n v="-10112.563845405923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0"/>
    <b v="1"/>
    <s v="technology/hardware"/>
    <x v="1482"/>
    <n v="304072.32615459408"/>
    <x v="2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0"/>
    <b v="1"/>
    <s v="technology/hardware"/>
    <x v="1483"/>
    <n v="-2917.1438454059225"/>
    <x v="2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0"/>
    <b v="1"/>
    <s v="technology/hardware"/>
    <x v="1484"/>
    <n v="159301.43615459406"/>
    <x v="2"/>
    <x v="2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0"/>
    <b v="1"/>
    <s v="technology/hardware"/>
    <x v="1485"/>
    <n v="303998.63615459407"/>
    <x v="2"/>
    <x v="2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0"/>
    <b v="1"/>
    <s v="technology/hardware"/>
    <x v="1486"/>
    <n v="336794.43615459406"/>
    <x v="2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0"/>
    <b v="1"/>
    <s v="technology/hardware"/>
    <x v="1487"/>
    <n v="7.4361545940773794"/>
    <x v="2"/>
    <x v="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0"/>
    <b v="1"/>
    <s v="technology/hardware"/>
    <x v="1488"/>
    <n v="-10418.493845405923"/>
    <x v="2"/>
    <x v="2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0"/>
    <b v="1"/>
    <s v="technology/hardware"/>
    <x v="1489"/>
    <n v="788987.43615459406"/>
    <x v="2"/>
    <x v="2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0"/>
    <b v="1"/>
    <s v="technology/hardware"/>
    <x v="1490"/>
    <n v="41777.73615459408"/>
    <x v="2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0"/>
    <b v="1"/>
    <s v="technology/hardware"/>
    <x v="1491"/>
    <n v="85025.396154594084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0"/>
    <b v="1"/>
    <s v="technology/hardware"/>
    <x v="1492"/>
    <n v="94998.436154594077"/>
    <x v="2"/>
    <x v="2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0"/>
    <b v="1"/>
    <s v="technology/hardware"/>
    <x v="1493"/>
    <n v="58241.766154594079"/>
    <x v="2"/>
    <x v="2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0"/>
    <b v="1"/>
    <s v="technology/hardware"/>
    <x v="1494"/>
    <n v="22668.436154594077"/>
    <x v="2"/>
    <x v="2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0"/>
    <b v="1"/>
    <s v="technology/hardware"/>
    <x v="1495"/>
    <n v="338250.43615459406"/>
    <x v="2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0"/>
    <b v="1"/>
    <s v="technology/hardware"/>
    <x v="1496"/>
    <n v="156186.45615459408"/>
    <x v="2"/>
    <x v="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0"/>
    <b v="1"/>
    <s v="technology/hardware"/>
    <x v="1497"/>
    <n v="165196.43615459406"/>
    <x v="2"/>
    <x v="2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0"/>
    <b v="1"/>
    <s v="technology/hardware"/>
    <x v="1498"/>
    <n v="39027.846154594081"/>
    <x v="2"/>
    <x v="2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0"/>
    <b v="1"/>
    <s v="technology/hardware"/>
    <x v="1499"/>
    <n v="89266.456154594081"/>
    <x v="2"/>
    <x v="2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0"/>
    <b v="1"/>
    <s v="technology/hardware"/>
    <x v="1500"/>
    <n v="4449.8761545940779"/>
    <x v="2"/>
    <x v="2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0"/>
    <b v="1"/>
    <s v="technology/hardware"/>
    <x v="1501"/>
    <n v="71308.436154594077"/>
    <x v="2"/>
    <x v="2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0"/>
    <b v="1"/>
    <s v="technology/hardware"/>
    <x v="1502"/>
    <n v="99314.556154594073"/>
    <x v="2"/>
    <x v="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0"/>
    <b v="1"/>
    <s v="technology/hardware"/>
    <x v="1503"/>
    <n v="8068.9361545940774"/>
    <x v="2"/>
    <x v="2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0"/>
    <b v="1"/>
    <s v="technology/hardware"/>
    <x v="1504"/>
    <n v="12884.436154594077"/>
    <x v="2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0"/>
    <b v="1"/>
    <s v="technology/hardware"/>
    <x v="1505"/>
    <n v="220319.55615459406"/>
    <x v="2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0"/>
    <b v="1"/>
    <s v="technology/hardware"/>
    <x v="1506"/>
    <n v="1890.4361545940774"/>
    <x v="2"/>
    <x v="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0"/>
    <b v="1"/>
    <s v="technology/hardware"/>
    <x v="1507"/>
    <n v="195519.52615459409"/>
    <x v="2"/>
    <x v="2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0"/>
    <b v="1"/>
    <s v="technology/hardware"/>
    <x v="1508"/>
    <n v="62802.436154594077"/>
    <x v="2"/>
    <x v="2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0"/>
    <b v="1"/>
    <s v="technology/hardware"/>
    <x v="1509"/>
    <n v="131259.43615459406"/>
    <x v="2"/>
    <x v="2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0"/>
    <b v="1"/>
    <s v="technology/hardware"/>
    <x v="1510"/>
    <n v="104592.43615459408"/>
    <x v="2"/>
    <x v="2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0"/>
    <b v="1"/>
    <s v="technology/hardware"/>
    <x v="1511"/>
    <n v="45366.436154594077"/>
    <x v="2"/>
    <x v="2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0"/>
    <b v="1"/>
    <s v="technology/hardware"/>
    <x v="1512"/>
    <n v="1040887.3061545942"/>
    <x v="2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0"/>
    <b v="1"/>
    <s v="technology/hardware"/>
    <x v="1513"/>
    <n v="5638.4361545940774"/>
    <x v="2"/>
    <x v="2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0"/>
    <b v="1"/>
    <s v="technology/hardware"/>
    <x v="1514"/>
    <n v="497301.44615459407"/>
    <x v="2"/>
    <x v="2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0"/>
    <b v="1"/>
    <s v="technology/hardware"/>
    <x v="1515"/>
    <n v="63875.636154594074"/>
    <x v="2"/>
    <x v="2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0"/>
    <b v="1"/>
    <s v="technology/hardware"/>
    <x v="1516"/>
    <n v="22169.776154594074"/>
    <x v="2"/>
    <x v="2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0"/>
    <b v="1"/>
    <s v="technology/hardware"/>
    <x v="1517"/>
    <n v="2640.4361545940774"/>
    <x v="2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0"/>
    <b v="1"/>
    <s v="technology/hardware"/>
    <x v="1518"/>
    <n v="189941.43615459406"/>
    <x v="2"/>
    <x v="2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0"/>
    <b v="1"/>
    <s v="technology/hardware"/>
    <x v="1519"/>
    <n v="502199.00615459407"/>
    <x v="2"/>
    <x v="2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0"/>
    <b v="1"/>
    <s v="technology/hardware"/>
    <x v="1520"/>
    <n v="218578.74615459406"/>
    <x v="2"/>
    <x v="2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0"/>
    <b v="1"/>
    <s v="technology/hardware"/>
    <x v="1521"/>
    <n v="166188.44615459407"/>
    <x v="2"/>
    <x v="2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0"/>
    <b v="0"/>
    <s v="photography/people"/>
    <x v="1522"/>
    <n v="-10842.563845405923"/>
    <x v="8"/>
    <x v="2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-11223.563845405923"/>
    <x v="8"/>
    <x v="2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0"/>
    <b v="0"/>
    <s v="photography/people"/>
    <x v="1523"/>
    <n v="-9804.5638454059226"/>
    <x v="8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0"/>
    <b v="0"/>
    <s v="photography/people"/>
    <x v="1524"/>
    <n v="-8051.5638454059226"/>
    <x v="8"/>
    <x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0"/>
    <b v="0"/>
    <s v="photography/people"/>
    <x v="1525"/>
    <n v="-11172.563845405923"/>
    <x v="8"/>
    <x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0"/>
    <b v="0"/>
    <s v="photography/people"/>
    <x v="833"/>
    <n v="-11222.563845405923"/>
    <x v="8"/>
    <x v="2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0"/>
    <b v="0"/>
    <s v="photography/people"/>
    <x v="1526"/>
    <n v="-8887.5638454059226"/>
    <x v="8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0"/>
    <b v="0"/>
    <s v="photography/people"/>
    <x v="151"/>
    <n v="-11198.563845405923"/>
    <x v="8"/>
    <x v="2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0"/>
    <b v="0"/>
    <s v="photography/people"/>
    <x v="460"/>
    <n v="-11173.563845405923"/>
    <x v="8"/>
    <x v="2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0"/>
    <b v="0"/>
    <s v="photography/people"/>
    <x v="1527"/>
    <n v="-10714.563845405923"/>
    <x v="8"/>
    <x v="2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0"/>
    <b v="0"/>
    <s v="photography/people"/>
    <x v="1528"/>
    <n v="-11083.563845405923"/>
    <x v="8"/>
    <x v="2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0"/>
    <b v="0"/>
    <s v="photography/people"/>
    <x v="1529"/>
    <n v="-11221.563845405923"/>
    <x v="8"/>
    <x v="2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-11223.563845405923"/>
    <x v="8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-11223.563845405923"/>
    <x v="8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0"/>
    <b v="0"/>
    <s v="photography/people"/>
    <x v="1530"/>
    <n v="-11145.563845405923"/>
    <x v="8"/>
    <x v="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-11223.563845405923"/>
    <x v="8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-11223.563845405923"/>
    <x v="8"/>
    <x v="2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0"/>
    <b v="0"/>
    <s v="photography/people"/>
    <x v="1531"/>
    <n v="-10568.563845405923"/>
    <x v="8"/>
    <x v="2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0"/>
    <b v="0"/>
    <s v="photography/people"/>
    <x v="1532"/>
    <n v="-10987.563845405923"/>
    <x v="8"/>
    <x v="2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0"/>
    <b v="0"/>
    <s v="photography/people"/>
    <x v="856"/>
    <n v="-10598.563845405923"/>
    <x v="8"/>
    <x v="2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0"/>
    <b v="1"/>
    <s v="technology/hardware"/>
    <x v="1533"/>
    <n v="198947.43615459406"/>
    <x v="2"/>
    <x v="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0"/>
    <b v="1"/>
    <s v="technology/hardware"/>
    <x v="1534"/>
    <n v="97173.546154594078"/>
    <x v="2"/>
    <x v="2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0"/>
    <b v="1"/>
    <s v="technology/hardware"/>
    <x v="1535"/>
    <n v="-9663.5638454059226"/>
    <x v="2"/>
    <x v="2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0"/>
    <b v="1"/>
    <s v="technology/hardware"/>
    <x v="1536"/>
    <n v="105986.67615459408"/>
    <x v="2"/>
    <x v="2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0"/>
    <b v="1"/>
    <s v="technology/hardware"/>
    <x v="1537"/>
    <n v="25880.466154594076"/>
    <x v="2"/>
    <x v="2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0"/>
    <b v="1"/>
    <s v="technology/hardware"/>
    <x v="1538"/>
    <n v="112696.43615459408"/>
    <x v="2"/>
    <x v="2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0"/>
    <b v="1"/>
    <s v="technology/hardware"/>
    <x v="1539"/>
    <n v="347.35615459407745"/>
    <x v="2"/>
    <x v="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0"/>
    <b v="1"/>
    <s v="technology/hardware"/>
    <x v="1540"/>
    <n v="-9384.5638454059226"/>
    <x v="2"/>
    <x v="2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0"/>
    <b v="1"/>
    <s v="technology/hardware"/>
    <x v="1541"/>
    <n v="141355.43615459406"/>
    <x v="2"/>
    <x v="2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0"/>
    <b v="1"/>
    <s v="technology/hardware"/>
    <x v="1542"/>
    <n v="84792.336154594072"/>
    <x v="2"/>
    <x v="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0"/>
    <b v="1"/>
    <s v="technology/hardware"/>
    <x v="1543"/>
    <n v="398558.43615459406"/>
    <x v="2"/>
    <x v="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0"/>
    <b v="1"/>
    <s v="technology/hardware"/>
    <x v="1544"/>
    <n v="521.43615459407738"/>
    <x v="2"/>
    <x v="28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0"/>
    <b v="1"/>
    <s v="technology/hardware"/>
    <x v="1545"/>
    <n v="780638.43615459406"/>
    <x v="2"/>
    <x v="2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0"/>
    <b v="1"/>
    <s v="technology/hardware"/>
    <x v="1546"/>
    <n v="2332911.1061545941"/>
    <x v="2"/>
    <x v="2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0"/>
    <b v="1"/>
    <s v="technology/hardware"/>
    <x v="1547"/>
    <n v="-3087.5538454059224"/>
    <x v="2"/>
    <x v="2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0"/>
    <b v="1"/>
    <s v="technology/hardware"/>
    <x v="1548"/>
    <n v="80930.656154594079"/>
    <x v="2"/>
    <x v="2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0"/>
    <b v="1"/>
    <s v="technology/hardware"/>
    <x v="1549"/>
    <n v="20052.036154594076"/>
    <x v="2"/>
    <x v="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0"/>
    <b v="1"/>
    <s v="technology/hardware"/>
    <x v="1550"/>
    <n v="55234.666154594073"/>
    <x v="2"/>
    <x v="2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0"/>
    <b v="1"/>
    <s v="technology/hardware"/>
    <x v="1551"/>
    <n v="182740.33615459409"/>
    <x v="2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0"/>
    <b v="1"/>
    <s v="technology/hardware"/>
    <x v="1552"/>
    <n v="-8338.5638454059226"/>
    <x v="2"/>
    <x v="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0"/>
    <b v="1"/>
    <s v="technology/hardware"/>
    <x v="1553"/>
    <n v="2831.4361545940774"/>
    <x v="2"/>
    <x v="2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0"/>
    <b v="1"/>
    <s v="technology/hardware"/>
    <x v="1554"/>
    <n v="113913.43615459408"/>
    <x v="2"/>
    <x v="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0"/>
    <b v="1"/>
    <s v="technology/hardware"/>
    <x v="1555"/>
    <n v="150235.43615459406"/>
    <x v="2"/>
    <x v="2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0"/>
    <b v="1"/>
    <s v="technology/hardware"/>
    <x v="1556"/>
    <n v="12190.436154594077"/>
    <x v="2"/>
    <x v="2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0"/>
    <b v="1"/>
    <s v="technology/hardware"/>
    <x v="1557"/>
    <n v="149696.43615459406"/>
    <x v="2"/>
    <x v="28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0"/>
    <b v="1"/>
    <s v="technology/hardware"/>
    <x v="1558"/>
    <n v="22147.206154594074"/>
    <x v="2"/>
    <x v="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0"/>
    <b v="1"/>
    <s v="technology/hardware"/>
    <x v="1559"/>
    <n v="109025.43615459408"/>
    <x v="2"/>
    <x v="2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0"/>
    <b v="1"/>
    <s v="technology/hardware"/>
    <x v="1560"/>
    <n v="-7438.5638454059226"/>
    <x v="2"/>
    <x v="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0"/>
    <b v="1"/>
    <s v="technology/hardware"/>
    <x v="1561"/>
    <n v="-2193.5638454059226"/>
    <x v="2"/>
    <x v="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0"/>
    <b v="1"/>
    <s v="technology/hardware"/>
    <x v="1562"/>
    <n v="62910.436154594077"/>
    <x v="2"/>
    <x v="28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0"/>
    <b v="1"/>
    <s v="technology/hardware"/>
    <x v="1563"/>
    <n v="48951.436154594077"/>
    <x v="2"/>
    <x v="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0"/>
    <b v="1"/>
    <s v="technology/hardware"/>
    <x v="1564"/>
    <n v="64823.436154594077"/>
    <x v="2"/>
    <x v="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0"/>
    <b v="1"/>
    <s v="technology/hardware"/>
    <x v="1565"/>
    <n v="33445.436154594077"/>
    <x v="2"/>
    <x v="2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0"/>
    <b v="1"/>
    <s v="technology/hardware"/>
    <x v="1566"/>
    <n v="290496.02615459409"/>
    <x v="2"/>
    <x v="2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0"/>
    <b v="1"/>
    <s v="technology/hardware"/>
    <x v="1567"/>
    <n v="157605.57615459408"/>
    <x v="2"/>
    <x v="2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0"/>
    <b v="1"/>
    <s v="technology/hardware"/>
    <x v="1568"/>
    <n v="28276.936154594077"/>
    <x v="2"/>
    <x v="2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0"/>
    <b v="1"/>
    <s v="technology/hardware"/>
    <x v="1569"/>
    <n v="18824.076154594077"/>
    <x v="2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0"/>
    <b v="1"/>
    <s v="technology/hardware"/>
    <x v="1570"/>
    <n v="22417.436154594077"/>
    <x v="2"/>
    <x v="2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0"/>
    <b v="1"/>
    <s v="technology/hardware"/>
    <x v="1571"/>
    <n v="159047.43615459406"/>
    <x v="2"/>
    <x v="2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0"/>
    <b v="1"/>
    <s v="technology/hardware"/>
    <x v="1572"/>
    <n v="-3778.4238454059223"/>
    <x v="2"/>
    <x v="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0"/>
    <b v="1"/>
    <s v="technology/hardware"/>
    <x v="1573"/>
    <n v="6053.4361545940774"/>
    <x v="2"/>
    <x v="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0"/>
    <b v="1"/>
    <s v="technology/hardware"/>
    <x v="1574"/>
    <n v="1129.4361545940774"/>
    <x v="2"/>
    <x v="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0"/>
    <b v="1"/>
    <s v="technology/hardware"/>
    <x v="1575"/>
    <n v="-4212.5638454059226"/>
    <x v="2"/>
    <x v="2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0"/>
    <b v="1"/>
    <s v="technology/hardware"/>
    <x v="1576"/>
    <n v="5008.4361545940774"/>
    <x v="2"/>
    <x v="2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0"/>
    <b v="1"/>
    <s v="technology/hardware"/>
    <x v="1577"/>
    <n v="28916.446154594079"/>
    <x v="2"/>
    <x v="2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0"/>
    <b v="1"/>
    <s v="technology/hardware"/>
    <x v="1578"/>
    <n v="886.43615459407738"/>
    <x v="2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0"/>
    <b v="1"/>
    <s v="technology/hardware"/>
    <x v="1579"/>
    <n v="89715.436154594077"/>
    <x v="2"/>
    <x v="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0"/>
    <b v="1"/>
    <s v="technology/hardware"/>
    <x v="1580"/>
    <n v="114858.88615459407"/>
    <x v="2"/>
    <x v="2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0"/>
    <b v="1"/>
    <s v="technology/hardware"/>
    <x v="1581"/>
    <n v="48871.786154594076"/>
    <x v="2"/>
    <x v="2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0"/>
    <b v="1"/>
    <s v="technology/hardware"/>
    <x v="1582"/>
    <n v="36103.436154594077"/>
    <x v="2"/>
    <x v="2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0"/>
    <b v="1"/>
    <s v="technology/hardware"/>
    <x v="1583"/>
    <n v="-794.56384540592262"/>
    <x v="2"/>
    <x v="2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0"/>
    <b v="1"/>
    <s v="technology/hardware"/>
    <x v="1584"/>
    <n v="165300.43615459406"/>
    <x v="2"/>
    <x v="2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0"/>
    <b v="1"/>
    <s v="technology/hardware"/>
    <x v="1585"/>
    <n v="-6172.5638454059226"/>
    <x v="2"/>
    <x v="2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0"/>
    <b v="1"/>
    <s v="technology/hardware"/>
    <x v="1586"/>
    <n v="28533.436154594077"/>
    <x v="2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0"/>
    <b v="1"/>
    <s v="technology/hardware"/>
    <x v="1587"/>
    <n v="-1178.5638454059226"/>
    <x v="2"/>
    <x v="2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0"/>
    <b v="1"/>
    <s v="technology/hardware"/>
    <x v="1588"/>
    <n v="65502.436154594077"/>
    <x v="2"/>
    <x v="2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0"/>
    <b v="1"/>
    <s v="technology/hardware"/>
    <x v="1589"/>
    <n v="19111.266154594079"/>
    <x v="2"/>
    <x v="2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0"/>
    <b v="1"/>
    <s v="technology/hardware"/>
    <x v="1590"/>
    <n v="-6915.5638454059226"/>
    <x v="2"/>
    <x v="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0"/>
    <b v="1"/>
    <s v="technology/hardware"/>
    <x v="1591"/>
    <n v="31813.436154594077"/>
    <x v="2"/>
    <x v="2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0"/>
    <b v="1"/>
    <s v="technology/hardware"/>
    <x v="1592"/>
    <n v="37876.436154594077"/>
    <x v="2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0"/>
    <b v="1"/>
    <s v="technology/hardware"/>
    <x v="1593"/>
    <n v="-5827.5638454059226"/>
    <x v="2"/>
    <x v="2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0"/>
    <b v="1"/>
    <s v="technology/hardware"/>
    <x v="1594"/>
    <n v="103753.43615459408"/>
    <x v="2"/>
    <x v="2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0"/>
    <b v="1"/>
    <s v="technology/hardware"/>
    <x v="1595"/>
    <n v="-5301.5638454059226"/>
    <x v="2"/>
    <x v="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0"/>
    <b v="1"/>
    <s v="technology/hardware"/>
    <x v="1596"/>
    <n v="489560.70615459408"/>
    <x v="2"/>
    <x v="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0"/>
    <b v="1"/>
    <s v="technology/hardware"/>
    <x v="1597"/>
    <n v="68462.48615459408"/>
    <x v="2"/>
    <x v="2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0"/>
    <b v="1"/>
    <s v="technology/hardware"/>
    <x v="1598"/>
    <n v="-6851.5638454059226"/>
    <x v="2"/>
    <x v="2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0"/>
    <b v="1"/>
    <s v="technology/hardware"/>
    <x v="1599"/>
    <n v="-10595.563845405923"/>
    <x v="2"/>
    <x v="2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0"/>
    <b v="1"/>
    <s v="technology/hardware"/>
    <x v="1600"/>
    <n v="15082.406154594079"/>
    <x v="2"/>
    <x v="2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0"/>
    <b v="1"/>
    <s v="technology/hardware"/>
    <x v="1601"/>
    <n v="52979.766154594079"/>
    <x v="2"/>
    <x v="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0"/>
    <b v="1"/>
    <s v="technology/hardware"/>
    <x v="1602"/>
    <n v="385435.43615459406"/>
    <x v="2"/>
    <x v="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0"/>
    <b v="1"/>
    <s v="technology/hardware"/>
    <x v="1603"/>
    <n v="44922.436154594077"/>
    <x v="2"/>
    <x v="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0"/>
    <b v="1"/>
    <s v="technology/hardware"/>
    <x v="1604"/>
    <n v="67949.436154594077"/>
    <x v="2"/>
    <x v="2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0"/>
    <b v="1"/>
    <s v="technology/hardware"/>
    <x v="1605"/>
    <n v="141380.73615459405"/>
    <x v="2"/>
    <x v="2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0"/>
    <b v="1"/>
    <s v="technology/hardware"/>
    <x v="78"/>
    <n v="-10608.563845405923"/>
    <x v="2"/>
    <x v="2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0"/>
    <b v="1"/>
    <s v="technology/hardware"/>
    <x v="1606"/>
    <n v="156597.0361545941"/>
    <x v="2"/>
    <x v="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0"/>
    <b v="1"/>
    <s v="technology/hardware"/>
    <x v="1607"/>
    <n v="961371.42615459405"/>
    <x v="2"/>
    <x v="2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0"/>
    <b v="1"/>
    <s v="technology/hardware"/>
    <x v="1608"/>
    <n v="46530.436154594077"/>
    <x v="2"/>
    <x v="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0"/>
    <b v="1"/>
    <s v="technology/hardware"/>
    <x v="1609"/>
    <n v="15017.436154594077"/>
    <x v="2"/>
    <x v="2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0"/>
    <b v="1"/>
    <s v="technology/hardware"/>
    <x v="1610"/>
    <n v="17593.436154594077"/>
    <x v="2"/>
    <x v="2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0"/>
    <b v="1"/>
    <s v="technology/hardware"/>
    <x v="1611"/>
    <n v="-6145.5638454059226"/>
    <x v="2"/>
    <x v="2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0"/>
    <b v="1"/>
    <s v="music/indie rock"/>
    <x v="1612"/>
    <n v="-7213.5638454059226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0"/>
    <b v="1"/>
    <s v="music/indie rock"/>
    <x v="1613"/>
    <n v="-9562.5638454059226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0"/>
    <b v="1"/>
    <s v="music/indie rock"/>
    <x v="1614"/>
    <n v="-10373.563845405923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0"/>
    <b v="1"/>
    <s v="music/indie rock"/>
    <x v="1002"/>
    <n v="-7973.5638454059226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0"/>
    <b v="1"/>
    <s v="music/indie rock"/>
    <x v="1615"/>
    <n v="-3811.5638454059226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0"/>
    <b v="1"/>
    <s v="music/indie rock"/>
    <x v="1616"/>
    <n v="-7195.5638454059226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0"/>
    <b v="1"/>
    <s v="music/indie rock"/>
    <x v="1617"/>
    <n v="-9670.5638454059226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0"/>
    <b v="1"/>
    <s v="music/indie rock"/>
    <x v="1618"/>
    <n v="-7758.243845405922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0"/>
    <b v="1"/>
    <s v="music/indie rock"/>
    <x v="1619"/>
    <n v="-8213.5538454059224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0"/>
    <b v="1"/>
    <s v="music/indie rock"/>
    <x v="1620"/>
    <n v="-2020.3338454059231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0"/>
    <b v="1"/>
    <s v="music/indie rock"/>
    <x v="1621"/>
    <n v="10460.636154594078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0"/>
    <b v="1"/>
    <s v="music/indie rock"/>
    <x v="1622"/>
    <n v="-5146.5638454059226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0"/>
    <b v="1"/>
    <s v="music/indie rock"/>
    <x v="95"/>
    <n v="-9686.5638454059226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0"/>
    <b v="1"/>
    <s v="music/indie rock"/>
    <x v="1623"/>
    <n v="-7004.5638454059226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0"/>
    <b v="1"/>
    <s v="music/indie rock"/>
    <x v="31"/>
    <n v="-8723.5638454059226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0"/>
    <b v="1"/>
    <s v="music/indie rock"/>
    <x v="658"/>
    <n v="-10613.563845405923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0"/>
    <b v="1"/>
    <s v="music/indie rock"/>
    <x v="31"/>
    <n v="-8223.5638454059226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0"/>
    <b v="1"/>
    <s v="music/indie rock"/>
    <x v="1415"/>
    <n v="-5203.5638454059226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0"/>
    <b v="1"/>
    <s v="music/indie rock"/>
    <x v="1624"/>
    <n v="-7252.5638454059226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0"/>
    <b v="1"/>
    <s v="music/indie rock"/>
    <x v="1625"/>
    <n v="-10403.563845405923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0"/>
    <b v="1"/>
    <s v="music/indie rock"/>
    <x v="1626"/>
    <n v="-8958.5638454059226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0"/>
    <b v="1"/>
    <s v="music/indie rock"/>
    <x v="1627"/>
    <n v="-9863.5638454059226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0"/>
    <b v="1"/>
    <s v="music/indie rock"/>
    <x v="1628"/>
    <n v="140.43615459407738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0"/>
    <b v="1"/>
    <s v="music/indie rock"/>
    <x v="1629"/>
    <n v="-10187.563845405923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0"/>
    <b v="1"/>
    <s v="music/indie rock"/>
    <x v="1630"/>
    <n v="-6143.5638454059226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0"/>
    <b v="1"/>
    <s v="music/indie rock"/>
    <x v="1631"/>
    <n v="-8868.5638454059226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0"/>
    <b v="1"/>
    <s v="music/indie rock"/>
    <x v="1632"/>
    <n v="-9068.9038454059228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0"/>
    <b v="1"/>
    <s v="music/indie rock"/>
    <x v="1633"/>
    <n v="5946.4361545940774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0"/>
    <b v="1"/>
    <s v="music/indie rock"/>
    <x v="1634"/>
    <n v="-6962.5638454059226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0"/>
    <b v="1"/>
    <s v="music/indie rock"/>
    <x v="28"/>
    <n v="-9216.5638454059226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0"/>
    <b v="1"/>
    <s v="music/indie rock"/>
    <x v="1635"/>
    <n v="-9093.5638454059226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0"/>
    <b v="1"/>
    <s v="music/indie rock"/>
    <x v="31"/>
    <n v="-10923.56384540592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0"/>
    <b v="1"/>
    <s v="music/indie rock"/>
    <x v="1636"/>
    <n v="-3883.5638454059226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0"/>
    <b v="1"/>
    <s v="music/indie rock"/>
    <x v="1637"/>
    <n v="-5988.5638454059226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0"/>
    <b v="1"/>
    <s v="music/indie rock"/>
    <x v="1638"/>
    <n v="-7838.5638454059226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0"/>
    <b v="1"/>
    <s v="music/indie rock"/>
    <x v="1639"/>
    <n v="37210.436154594077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0"/>
    <b v="1"/>
    <s v="music/indie rock"/>
    <x v="1640"/>
    <n v="-9450.5638454059226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0"/>
    <b v="1"/>
    <s v="music/indie rock"/>
    <x v="1641"/>
    <n v="-9877.453845405922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0"/>
    <b v="1"/>
    <s v="music/indie rock"/>
    <x v="1266"/>
    <n v="-9208.5638454059226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0"/>
    <b v="1"/>
    <s v="music/indie rock"/>
    <x v="1642"/>
    <n v="-3153.1338454059223"/>
    <x v="4"/>
    <x v="12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0"/>
    <b v="0"/>
    <s v="games/video games"/>
    <x v="1643"/>
    <n v="-10939.563845405923"/>
    <x v="6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0"/>
    <b v="0"/>
    <s v="games/video games"/>
    <x v="1644"/>
    <n v="-10913.563845405923"/>
    <x v="6"/>
    <x v="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0"/>
    <b v="0"/>
    <s v="games/video games"/>
    <x v="709"/>
    <n v="-11173.563845405923"/>
    <x v="6"/>
    <x v="1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0"/>
    <b v="0"/>
    <s v="games/video games"/>
    <x v="1645"/>
    <n v="-11108.563845405923"/>
    <x v="6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0"/>
    <b v="0"/>
    <s v="games/video games"/>
    <x v="1646"/>
    <n v="-10371.563845405923"/>
    <x v="6"/>
    <x v="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0"/>
    <b v="0"/>
    <s v="games/video games"/>
    <x v="833"/>
    <n v="-11213.563845405923"/>
    <x v="6"/>
    <x v="1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0"/>
    <b v="0"/>
    <s v="games/video games"/>
    <x v="1647"/>
    <n v="-3147.5638454059226"/>
    <x v="6"/>
    <x v="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0"/>
    <b v="0"/>
    <s v="games/video games"/>
    <x v="874"/>
    <n v="-11198.563845405923"/>
    <x v="6"/>
    <x v="1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0"/>
    <b v="0"/>
    <s v="games/video games"/>
    <x v="1648"/>
    <n v="-10987.563845405923"/>
    <x v="6"/>
    <x v="1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0"/>
    <b v="0"/>
    <s v="games/video games"/>
    <x v="1649"/>
    <n v="-11138.563845405923"/>
    <x v="6"/>
    <x v="1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0"/>
    <b v="0"/>
    <s v="games/video games"/>
    <x v="152"/>
    <n v="-11198.563845405923"/>
    <x v="6"/>
    <x v="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0"/>
    <b v="0"/>
    <s v="games/video games"/>
    <x v="1650"/>
    <n v="-9110.5738454059228"/>
    <x v="6"/>
    <x v="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0"/>
    <b v="0"/>
    <s v="games/video games"/>
    <x v="1462"/>
    <n v="-11207.563845405923"/>
    <x v="6"/>
    <x v="1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0"/>
    <b v="0"/>
    <s v="games/video games"/>
    <x v="1651"/>
    <n v="-11119.563845405923"/>
    <x v="6"/>
    <x v="1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0"/>
    <b v="0"/>
    <s v="games/video games"/>
    <x v="1652"/>
    <n v="-10745.563845405923"/>
    <x v="6"/>
    <x v="1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0"/>
    <b v="0"/>
    <s v="games/video games"/>
    <x v="1653"/>
    <n v="-11175.873845405922"/>
    <x v="6"/>
    <x v="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0"/>
    <b v="0"/>
    <s v="games/video games"/>
    <x v="1654"/>
    <n v="2979.4361545940774"/>
    <x v="6"/>
    <x v="1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0"/>
    <b v="0"/>
    <s v="games/video games"/>
    <x v="1655"/>
    <n v="-11095.563845405923"/>
    <x v="6"/>
    <x v="1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0"/>
    <b v="0"/>
    <s v="games/video games"/>
    <x v="1656"/>
    <n v="-9597.5638454059226"/>
    <x v="6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0"/>
    <b v="0"/>
    <s v="games/video games"/>
    <x v="1657"/>
    <n v="-10663.563845405923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-11223.563845405923"/>
    <x v="6"/>
    <x v="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0"/>
    <b v="0"/>
    <s v="games/video games"/>
    <x v="1658"/>
    <n v="-10622.563845405923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0"/>
    <b v="0"/>
    <s v="games/video games"/>
    <x v="1659"/>
    <n v="-10998.563845405923"/>
    <x v="6"/>
    <x v="1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0"/>
    <b v="0"/>
    <s v="games/video games"/>
    <x v="1660"/>
    <n v="-10616.563845405923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0"/>
    <b v="0"/>
    <s v="games/video games"/>
    <x v="1661"/>
    <n v="-6658.5638454059226"/>
    <x v="6"/>
    <x v="1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0"/>
    <b v="0"/>
    <s v="games/video games"/>
    <x v="459"/>
    <n v="-11222.563845405923"/>
    <x v="6"/>
    <x v="1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0"/>
    <b v="0"/>
    <s v="games/video games"/>
    <x v="1662"/>
    <n v="-8507.5638454059226"/>
    <x v="6"/>
    <x v="1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0"/>
    <b v="0"/>
    <s v="games/video games"/>
    <x v="172"/>
    <n v="-11221.563845405923"/>
    <x v="6"/>
    <x v="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-11223.563845405923"/>
    <x v="6"/>
    <x v="15"/>
  </r>
  <r>
    <n v="2150"/>
    <s v="The Unknown Door"/>
    <s v="A pixel styled open world detective game."/>
    <n v="50000"/>
    <n v="405"/>
    <x v="2"/>
    <x v="10"/>
    <s v="NOK"/>
    <n v="1468392599"/>
    <n v="1465800599"/>
    <b v="0"/>
    <n v="0"/>
    <b v="0"/>
    <s v="games/video games"/>
    <x v="1663"/>
    <n v="-10818.563845405923"/>
    <x v="6"/>
    <x v="1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0"/>
    <b v="0"/>
    <s v="games/video games"/>
    <x v="1664"/>
    <n v="-11105.563845405923"/>
    <x v="6"/>
    <x v="1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0"/>
    <b v="0"/>
    <s v="games/video games"/>
    <x v="874"/>
    <n v="-11173.563845405923"/>
    <x v="6"/>
    <x v="1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0"/>
    <b v="0"/>
    <s v="games/video games"/>
    <x v="1665"/>
    <n v="-11189.563845405923"/>
    <x v="6"/>
    <x v="1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0"/>
    <b v="0"/>
    <s v="games/video games"/>
    <x v="417"/>
    <n v="-11221.563845405923"/>
    <x v="6"/>
    <x v="1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0"/>
    <b v="0"/>
    <s v="games/video games"/>
    <x v="1666"/>
    <n v="-11108.563845405923"/>
    <x v="6"/>
    <x v="1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0"/>
    <b v="0"/>
    <s v="games/video games"/>
    <x v="1667"/>
    <n v="-9730.5638454059226"/>
    <x v="6"/>
    <x v="1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0"/>
    <b v="0"/>
    <s v="games/video games"/>
    <x v="1668"/>
    <n v="9920.4361545940774"/>
    <x v="6"/>
    <x v="1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0"/>
    <b v="0"/>
    <s v="games/video games"/>
    <x v="1669"/>
    <n v="8546.546154594078"/>
    <x v="6"/>
    <x v="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0"/>
    <b v="0"/>
    <s v="games/video games"/>
    <x v="1670"/>
    <n v="-11197.563845405923"/>
    <x v="6"/>
    <x v="1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0"/>
    <b v="0"/>
    <s v="games/video games"/>
    <x v="1671"/>
    <n v="-11138.563845405923"/>
    <x v="6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0"/>
    <b v="1"/>
    <s v="music/rock"/>
    <x v="1672"/>
    <n v="-10760.563845405923"/>
    <x v="4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0"/>
    <b v="1"/>
    <s v="music/rock"/>
    <x v="1146"/>
    <n v="-6171.5638454059226"/>
    <x v="4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0"/>
    <b v="1"/>
    <s v="music/rock"/>
    <x v="1673"/>
    <n v="-7918.5638454059226"/>
    <x v="4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0"/>
    <b v="1"/>
    <s v="music/rock"/>
    <x v="1674"/>
    <n v="-5578.5638454059226"/>
    <x v="4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0"/>
    <b v="1"/>
    <s v="music/rock"/>
    <x v="1675"/>
    <n v="-7757.5638454059226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0"/>
    <b v="1"/>
    <s v="music/rock"/>
    <x v="1676"/>
    <n v="-8291.5638454059226"/>
    <x v="4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0"/>
    <b v="1"/>
    <s v="music/rock"/>
    <x v="43"/>
    <n v="-11043.563845405923"/>
    <x v="4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0"/>
    <b v="1"/>
    <s v="music/rock"/>
    <x v="1677"/>
    <n v="10661.126154594076"/>
    <x v="4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0"/>
    <b v="1"/>
    <s v="music/rock"/>
    <x v="31"/>
    <n v="-11070.563845405923"/>
    <x v="4"/>
    <x v="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0"/>
    <b v="1"/>
    <s v="music/rock"/>
    <x v="1678"/>
    <n v="-10590.563845405923"/>
    <x v="4"/>
    <x v="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0"/>
    <b v="1"/>
    <s v="music/rock"/>
    <x v="1679"/>
    <n v="-6980.5638454059226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0"/>
    <b v="1"/>
    <s v="music/rock"/>
    <x v="31"/>
    <n v="-10223.563845405923"/>
    <x v="4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0"/>
    <b v="1"/>
    <s v="music/rock"/>
    <x v="1680"/>
    <n v="-5892.5638454059226"/>
    <x v="4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0"/>
    <b v="1"/>
    <s v="music/rock"/>
    <x v="1681"/>
    <n v="-7104.5638454059226"/>
    <x v="4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0"/>
    <b v="1"/>
    <s v="music/rock"/>
    <x v="1682"/>
    <n v="-9473.5638454059226"/>
    <x v="4"/>
    <x v="9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0"/>
    <b v="1"/>
    <s v="music/rock"/>
    <x v="1683"/>
    <n v="-4922.5638454059226"/>
    <x v="4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0"/>
    <b v="1"/>
    <s v="music/rock"/>
    <x v="1684"/>
    <n v="-8720.5638454059226"/>
    <x v="4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0"/>
    <b v="1"/>
    <s v="music/rock"/>
    <x v="1675"/>
    <n v="23436.436154594077"/>
    <x v="4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0"/>
    <b v="1"/>
    <s v="music/rock"/>
    <x v="1685"/>
    <n v="-9609.5638454059226"/>
    <x v="4"/>
    <x v="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0"/>
    <b v="1"/>
    <s v="music/rock"/>
    <x v="1686"/>
    <n v="-5864.3538454059226"/>
    <x v="4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0"/>
    <b v="1"/>
    <s v="games/tabletop games"/>
    <x v="1687"/>
    <n v="-8161.5638454059226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0"/>
    <b v="1"/>
    <s v="games/tabletop games"/>
    <x v="1688"/>
    <n v="4501.4361545940774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0"/>
    <b v="1"/>
    <s v="games/tabletop games"/>
    <x v="1689"/>
    <n v="-2416.5638454059226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0"/>
    <b v="1"/>
    <s v="games/tabletop games"/>
    <x v="1690"/>
    <n v="17250.436154594077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0"/>
    <b v="1"/>
    <s v="games/tabletop games"/>
    <x v="1691"/>
    <n v="81624.936154594077"/>
    <x v="6"/>
    <x v="3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0"/>
    <b v="1"/>
    <s v="games/tabletop games"/>
    <x v="1692"/>
    <n v="10711.436154594077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0"/>
    <b v="1"/>
    <s v="games/tabletop games"/>
    <x v="1693"/>
    <n v="191704.93615459406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0"/>
    <b v="1"/>
    <s v="games/tabletop games"/>
    <x v="1694"/>
    <n v="11421.436154594077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0"/>
    <b v="1"/>
    <s v="games/tabletop games"/>
    <x v="1695"/>
    <n v="-5184.5638454059226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0"/>
    <b v="1"/>
    <s v="games/tabletop games"/>
    <x v="1696"/>
    <n v="23852.436154594077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0"/>
    <b v="1"/>
    <s v="games/tabletop games"/>
    <x v="1697"/>
    <n v="-10325.563845405923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0"/>
    <b v="1"/>
    <s v="games/tabletop games"/>
    <x v="1698"/>
    <n v="118525.25615459408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0"/>
    <b v="1"/>
    <s v="games/tabletop games"/>
    <x v="1699"/>
    <n v="56632.436154594077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0"/>
    <b v="1"/>
    <s v="games/tabletop games"/>
    <x v="1700"/>
    <n v="42513.436154594077"/>
    <x v="6"/>
    <x v="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0"/>
    <b v="1"/>
    <s v="games/tabletop games"/>
    <x v="1187"/>
    <n v="-5688.5638454059226"/>
    <x v="6"/>
    <x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0"/>
    <b v="1"/>
    <s v="games/tabletop games"/>
    <x v="1701"/>
    <n v="4713.4361545940774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0"/>
    <b v="1"/>
    <s v="games/tabletop games"/>
    <x v="1702"/>
    <n v="274085.76615459408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0"/>
    <b v="1"/>
    <s v="games/tabletop games"/>
    <x v="1703"/>
    <n v="41933.436154594077"/>
    <x v="6"/>
    <x v="3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0"/>
    <b v="1"/>
    <s v="games/tabletop games"/>
    <x v="1704"/>
    <n v="2004.4361545940774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0"/>
    <b v="1"/>
    <s v="games/tabletop games"/>
    <x v="1705"/>
    <n v="-380.56384540592262"/>
    <x v="6"/>
    <x v="3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0"/>
    <b v="1"/>
    <s v="music/electronic music"/>
    <x v="1706"/>
    <n v="-10802.573845405923"/>
    <x v="4"/>
    <x v="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0"/>
    <b v="1"/>
    <s v="music/electronic music"/>
    <x v="1707"/>
    <n v="16943.686154594077"/>
    <x v="4"/>
    <x v="1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0"/>
    <b v="1"/>
    <s v="music/electronic music"/>
    <x v="1708"/>
    <n v="-9032.5638454059226"/>
    <x v="4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0"/>
    <b v="1"/>
    <s v="music/electronic music"/>
    <x v="1709"/>
    <n v="-9230.5638454059226"/>
    <x v="4"/>
    <x v="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0"/>
    <b v="1"/>
    <s v="music/electronic music"/>
    <x v="1710"/>
    <n v="-10083.563845405923"/>
    <x v="4"/>
    <x v="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0"/>
    <b v="1"/>
    <s v="music/electronic music"/>
    <x v="1711"/>
    <n v="-10093.563845405923"/>
    <x v="4"/>
    <x v="1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0"/>
    <b v="1"/>
    <s v="music/electronic music"/>
    <x v="31"/>
    <n v="-9223.5638454059226"/>
    <x v="4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0"/>
    <b v="1"/>
    <s v="music/electronic music"/>
    <x v="264"/>
    <n v="-10207.563845405923"/>
    <x v="4"/>
    <x v="1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0"/>
    <b v="1"/>
    <s v="music/electronic music"/>
    <x v="1712"/>
    <n v="-10469.563845405923"/>
    <x v="4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0"/>
    <b v="1"/>
    <s v="music/electronic music"/>
    <x v="1713"/>
    <n v="-6766.5638454059226"/>
    <x v="4"/>
    <x v="1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0"/>
    <b v="1"/>
    <s v="music/electronic music"/>
    <x v="1714"/>
    <n v="-6333.5638454059226"/>
    <x v="4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0"/>
    <b v="1"/>
    <s v="music/electronic music"/>
    <x v="1715"/>
    <n v="-4360.5638454059226"/>
    <x v="4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0"/>
    <b v="1"/>
    <s v="music/electronic music"/>
    <x v="1716"/>
    <n v="-11213.563845405923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0"/>
    <b v="1"/>
    <s v="music/electronic music"/>
    <x v="1717"/>
    <n v="-9468.5538454059224"/>
    <x v="4"/>
    <x v="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0"/>
    <b v="1"/>
    <s v="music/electronic music"/>
    <x v="1718"/>
    <n v="-10363.563845405923"/>
    <x v="4"/>
    <x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0"/>
    <b v="1"/>
    <s v="music/electronic music"/>
    <x v="1719"/>
    <n v="-10906.563845405923"/>
    <x v="4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0"/>
    <b v="1"/>
    <s v="music/electronic music"/>
    <x v="1720"/>
    <n v="-10798.563845405923"/>
    <x v="4"/>
    <x v="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0"/>
    <b v="1"/>
    <s v="music/electronic music"/>
    <x v="1721"/>
    <n v="-8766.9038454059228"/>
    <x v="4"/>
    <x v="1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0"/>
    <b v="1"/>
    <s v="music/electronic music"/>
    <x v="1240"/>
    <n v="-10208.563845405923"/>
    <x v="4"/>
    <x v="1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0"/>
    <b v="1"/>
    <s v="music/electronic music"/>
    <x v="1722"/>
    <n v="-7683.5638454059226"/>
    <x v="4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0"/>
    <b v="1"/>
    <s v="games/tabletop games"/>
    <x v="1723"/>
    <n v="-3114.5638454059226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0"/>
    <b v="1"/>
    <s v="games/tabletop games"/>
    <x v="1724"/>
    <n v="-10410.563845405923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0"/>
    <b v="1"/>
    <s v="games/tabletop games"/>
    <x v="1725"/>
    <n v="9407.4361545940774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0"/>
    <b v="1"/>
    <s v="games/tabletop games"/>
    <x v="1726"/>
    <n v="13091.436154594077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0"/>
    <b v="1"/>
    <s v="games/tabletop games"/>
    <x v="1727"/>
    <n v="187191.44615459407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0"/>
    <b v="1"/>
    <s v="games/tabletop games"/>
    <x v="1728"/>
    <n v="8299.7461545940787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0"/>
    <b v="1"/>
    <s v="games/tabletop games"/>
    <x v="1729"/>
    <n v="9235.4361545940774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0"/>
    <b v="1"/>
    <s v="games/tabletop games"/>
    <x v="1730"/>
    <n v="521.33615459407702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0"/>
    <b v="1"/>
    <s v="games/tabletop games"/>
    <x v="1731"/>
    <n v="2480.7661545940773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0"/>
    <b v="1"/>
    <s v="games/tabletop games"/>
    <x v="1732"/>
    <n v="-517.56384540592262"/>
    <x v="6"/>
    <x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0"/>
    <b v="1"/>
    <s v="games/tabletop games"/>
    <x v="1733"/>
    <n v="19079.676154594079"/>
    <x v="6"/>
    <x v="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0"/>
    <b v="1"/>
    <s v="games/tabletop games"/>
    <x v="1734"/>
    <n v="13566.436154594077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0"/>
    <b v="1"/>
    <s v="games/tabletop games"/>
    <x v="1735"/>
    <n v="-2922.5638454059226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0"/>
    <b v="1"/>
    <s v="games/tabletop games"/>
    <x v="1736"/>
    <n v="-10058.563845405923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0"/>
    <b v="1"/>
    <s v="games/tabletop games"/>
    <x v="1737"/>
    <n v="8707.4361545940774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0"/>
    <b v="1"/>
    <s v="games/tabletop games"/>
    <x v="1738"/>
    <n v="3815.4361545940774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0"/>
    <b v="1"/>
    <s v="games/tabletop games"/>
    <x v="1739"/>
    <n v="52303.436154594077"/>
    <x v="6"/>
    <x v="3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0"/>
    <b v="1"/>
    <s v="games/tabletop games"/>
    <x v="1740"/>
    <n v="-5727.5638454059226"/>
    <x v="6"/>
    <x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0"/>
    <b v="1"/>
    <s v="games/tabletop games"/>
    <x v="1741"/>
    <n v="20783.106154594076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0"/>
    <b v="1"/>
    <s v="games/tabletop games"/>
    <x v="1742"/>
    <n v="2310.4361545940774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0"/>
    <b v="1"/>
    <s v="games/tabletop games"/>
    <x v="1743"/>
    <n v="-3159.5638454059226"/>
    <x v="6"/>
    <x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0"/>
    <b v="1"/>
    <s v="games/tabletop games"/>
    <x v="1744"/>
    <n v="124786.19615459409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0"/>
    <b v="1"/>
    <s v="games/tabletop games"/>
    <x v="1745"/>
    <n v="-1921.0638454059226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0"/>
    <b v="1"/>
    <s v="games/tabletop games"/>
    <x v="1746"/>
    <n v="7627.4361545940774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0"/>
    <b v="1"/>
    <s v="games/tabletop games"/>
    <x v="1747"/>
    <n v="94657.436154594077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0"/>
    <b v="1"/>
    <s v="games/tabletop games"/>
    <x v="1684"/>
    <n v="-8720.5638454059226"/>
    <x v="6"/>
    <x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0"/>
    <b v="1"/>
    <s v="games/tabletop games"/>
    <x v="1748"/>
    <n v="8100.4361545940774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0"/>
    <b v="1"/>
    <s v="games/tabletop games"/>
    <x v="1749"/>
    <n v="-3718.5638454059226"/>
    <x v="6"/>
    <x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0"/>
    <b v="1"/>
    <s v="games/tabletop games"/>
    <x v="1750"/>
    <n v="-5316.5638454059226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0"/>
    <b v="1"/>
    <s v="games/tabletop games"/>
    <x v="1751"/>
    <n v="232554.43615459406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0"/>
    <b v="1"/>
    <s v="games/tabletop games"/>
    <x v="1752"/>
    <n v="204.62615459407789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0"/>
    <b v="1"/>
    <s v="games/tabletop games"/>
    <x v="1753"/>
    <n v="13281.436154594077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0"/>
    <b v="1"/>
    <s v="games/tabletop games"/>
    <x v="1754"/>
    <n v="-2208.5638454059226"/>
    <x v="6"/>
    <x v="3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0"/>
    <b v="1"/>
    <s v="games/tabletop games"/>
    <x v="1755"/>
    <n v="-8924.5638454059226"/>
    <x v="6"/>
    <x v="3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0"/>
    <b v="1"/>
    <s v="games/tabletop games"/>
    <x v="1756"/>
    <n v="99.436154594077379"/>
    <x v="6"/>
    <x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0"/>
    <b v="1"/>
    <s v="games/tabletop games"/>
    <x v="1757"/>
    <n v="-10154.563845405923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0"/>
    <b v="1"/>
    <s v="games/tabletop games"/>
    <x v="1758"/>
    <n v="4679.9361545940774"/>
    <x v="6"/>
    <x v="3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0"/>
    <b v="1"/>
    <s v="games/tabletop games"/>
    <x v="1759"/>
    <n v="-8000.5638454059226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0"/>
    <b v="1"/>
    <s v="games/tabletop games"/>
    <x v="1760"/>
    <n v="7447.4361545940774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0"/>
    <b v="1"/>
    <s v="games/tabletop games"/>
    <x v="1761"/>
    <n v="-3050.5638454059226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0"/>
    <b v="1"/>
    <s v="games/tabletop games"/>
    <x v="1762"/>
    <n v="-3428.5638454059226"/>
    <x v="6"/>
    <x v="3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0"/>
    <b v="1"/>
    <s v="games/tabletop games"/>
    <x v="1763"/>
    <n v="-6136.5638454059226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0"/>
    <b v="1"/>
    <s v="games/tabletop games"/>
    <x v="1764"/>
    <n v="-2557.5638454059226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0"/>
    <b v="1"/>
    <s v="games/tabletop games"/>
    <x v="1765"/>
    <n v="-421.56384540592262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0"/>
    <b v="1"/>
    <s v="games/tabletop games"/>
    <x v="1766"/>
    <n v="-10626.563845405923"/>
    <x v="6"/>
    <x v="3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0"/>
    <b v="1"/>
    <s v="games/tabletop games"/>
    <x v="1767"/>
    <n v="-6419.5638454059226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0"/>
    <b v="1"/>
    <s v="games/tabletop games"/>
    <x v="1768"/>
    <n v="64881.436154594077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0"/>
    <b v="1"/>
    <s v="games/tabletop games"/>
    <x v="946"/>
    <n v="17504.436154594077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0"/>
    <b v="1"/>
    <s v="games/tabletop games"/>
    <x v="1769"/>
    <n v="33817.436154594077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0"/>
    <b v="1"/>
    <s v="games/tabletop games"/>
    <x v="1770"/>
    <n v="168838.43615459406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0"/>
    <b v="1"/>
    <s v="games/tabletop games"/>
    <x v="1771"/>
    <n v="45394.436154594077"/>
    <x v="6"/>
    <x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0"/>
    <b v="1"/>
    <s v="games/tabletop games"/>
    <x v="1772"/>
    <n v="2342.4361545940774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0"/>
    <b v="1"/>
    <s v="games/tabletop games"/>
    <x v="1773"/>
    <n v="-5714.5638454059226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0"/>
    <b v="1"/>
    <s v="games/tabletop games"/>
    <x v="1774"/>
    <n v="-8233.5638454059226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0"/>
    <b v="1"/>
    <s v="games/tabletop games"/>
    <x v="1775"/>
    <n v="-8573.0638454059226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0"/>
    <b v="1"/>
    <s v="games/tabletop games"/>
    <x v="1776"/>
    <n v="-6367.5638454059226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0"/>
    <b v="1"/>
    <s v="games/tabletop games"/>
    <x v="1777"/>
    <n v="768.43615459407738"/>
    <x v="6"/>
    <x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0"/>
    <b v="1"/>
    <s v="games/tabletop games"/>
    <x v="1778"/>
    <n v="-5809.5638454059226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0"/>
    <b v="1"/>
    <s v="games/tabletop games"/>
    <x v="1779"/>
    <n v="-9685.5638454059226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0"/>
    <b v="1"/>
    <s v="games/tabletop games"/>
    <x v="1780"/>
    <n v="28326.936154594077"/>
    <x v="6"/>
    <x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0"/>
    <b v="1"/>
    <s v="music/rock"/>
    <x v="1781"/>
    <n v="-10668.563845405923"/>
    <x v="4"/>
    <x v="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0"/>
    <b v="1"/>
    <s v="music/rock"/>
    <x v="1782"/>
    <n v="-9833.5638454059226"/>
    <x v="4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0"/>
    <b v="1"/>
    <s v="music/rock"/>
    <x v="1783"/>
    <n v="-8197.9038454059228"/>
    <x v="4"/>
    <x v="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0"/>
    <b v="1"/>
    <s v="music/rock"/>
    <x v="1784"/>
    <n v="-4850.2938454059222"/>
    <x v="4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0"/>
    <b v="1"/>
    <s v="music/rock"/>
    <x v="1785"/>
    <n v="-7582.5638454059226"/>
    <x v="4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0"/>
    <b v="1"/>
    <s v="music/rock"/>
    <x v="1395"/>
    <n v="-9722.5638454059226"/>
    <x v="4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0"/>
    <b v="1"/>
    <s v="music/rock"/>
    <x v="1786"/>
    <n v="-5824.5738454059228"/>
    <x v="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0"/>
    <b v="1"/>
    <s v="music/rock"/>
    <x v="1787"/>
    <n v="-10222.563845405923"/>
    <x v="4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0"/>
    <b v="1"/>
    <s v="music/rock"/>
    <x v="202"/>
    <n v="-9612.5638454059226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0"/>
    <b v="1"/>
    <s v="music/rock"/>
    <x v="1788"/>
    <n v="-9662.5638454059226"/>
    <x v="4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0"/>
    <b v="1"/>
    <s v="music/rock"/>
    <x v="1789"/>
    <n v="-6903.5638454059226"/>
    <x v="4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0"/>
    <b v="1"/>
    <s v="music/rock"/>
    <x v="1790"/>
    <n v="-9078.5538454059224"/>
    <x v="4"/>
    <x v="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0"/>
    <b v="1"/>
    <s v="music/rock"/>
    <x v="1791"/>
    <n v="-10303.563845405923"/>
    <x v="4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0"/>
    <b v="1"/>
    <s v="music/rock"/>
    <x v="1792"/>
    <n v="-3919.5238454059227"/>
    <x v="4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0"/>
    <b v="1"/>
    <s v="music/rock"/>
    <x v="1410"/>
    <n v="-9720.5638454059226"/>
    <x v="4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0"/>
    <b v="1"/>
    <s v="music/rock"/>
    <x v="1793"/>
    <n v="-788.56384540592262"/>
    <x v="4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0"/>
    <b v="1"/>
    <s v="music/rock"/>
    <x v="1794"/>
    <n v="-10217.563845405923"/>
    <x v="4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0"/>
    <b v="1"/>
    <s v="music/rock"/>
    <x v="1795"/>
    <n v="20298.436154594077"/>
    <x v="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0"/>
    <b v="1"/>
    <s v="music/rock"/>
    <x v="1796"/>
    <n v="-10173.063845405923"/>
    <x v="4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0"/>
    <b v="1"/>
    <s v="music/rock"/>
    <x v="982"/>
    <n v="-10413.563845405923"/>
    <x v="4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0"/>
    <b v="1"/>
    <s v="music/indie rock"/>
    <x v="1797"/>
    <n v="-4543.3438454059224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0"/>
    <b v="1"/>
    <s v="music/indie rock"/>
    <x v="1798"/>
    <n v="-7298.5638454059226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0"/>
    <b v="1"/>
    <s v="music/indie rock"/>
    <x v="1799"/>
    <n v="-4169.9538454059229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0"/>
    <b v="1"/>
    <s v="music/indie rock"/>
    <x v="1800"/>
    <n v="-5181.5438454059222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0"/>
    <b v="1"/>
    <s v="music/indie rock"/>
    <x v="1801"/>
    <n v="6997.4361545940774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0"/>
    <b v="1"/>
    <s v="music/indie rock"/>
    <x v="1802"/>
    <n v="-7487.0138454059224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0"/>
    <b v="1"/>
    <s v="music/indie rock"/>
    <x v="1803"/>
    <n v="-9128.3038454059224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0"/>
    <b v="1"/>
    <s v="music/indie rock"/>
    <x v="1804"/>
    <n v="39429.546154594078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0"/>
    <b v="1"/>
    <s v="music/indie rock"/>
    <x v="1805"/>
    <n v="-4823.0938454059224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0"/>
    <b v="1"/>
    <s v="music/indie rock"/>
    <x v="1806"/>
    <n v="68111.796154594078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0"/>
    <b v="1"/>
    <s v="music/indie rock"/>
    <x v="1807"/>
    <n v="-1853.5638454059226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0"/>
    <b v="1"/>
    <s v="music/indie rock"/>
    <x v="1808"/>
    <n v="-7987.5638454059226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0"/>
    <b v="1"/>
    <s v="music/indie rock"/>
    <x v="1809"/>
    <n v="-2431.5438454059222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0"/>
    <b v="1"/>
    <s v="music/indie rock"/>
    <x v="1810"/>
    <n v="-9339.923845405923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0"/>
    <b v="1"/>
    <s v="music/indie rock"/>
    <x v="946"/>
    <n v="-8658.5638454059226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0"/>
    <b v="1"/>
    <s v="music/indie rock"/>
    <x v="1811"/>
    <n v="4382.836154594077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0"/>
    <b v="1"/>
    <s v="music/indie rock"/>
    <x v="87"/>
    <n v="-10807.563845405923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0"/>
    <b v="1"/>
    <s v="music/indie rock"/>
    <x v="1812"/>
    <n v="-5170.5638454059226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0"/>
    <b v="1"/>
    <s v="music/indie rock"/>
    <x v="1813"/>
    <n v="-7992.5638454059226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0"/>
    <b v="1"/>
    <s v="music/indie rock"/>
    <x v="1814"/>
    <n v="-5790.5638454059226"/>
    <x v="4"/>
    <x v="1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0"/>
    <b v="0"/>
    <s v="food/small batch"/>
    <x v="1815"/>
    <n v="-7093.5638454059226"/>
    <x v="7"/>
    <x v="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0"/>
    <b v="0"/>
    <s v="food/small batch"/>
    <x v="1816"/>
    <n v="-11138.563845405923"/>
    <x v="7"/>
    <x v="3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0"/>
    <b v="0"/>
    <s v="food/small batch"/>
    <x v="1817"/>
    <n v="-11103.563845405923"/>
    <x v="7"/>
    <x v="3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0"/>
    <b v="0"/>
    <s v="food/small batch"/>
    <x v="1818"/>
    <n v="-9668.5638454059226"/>
    <x v="7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0"/>
    <b v="0"/>
    <s v="food/small batch"/>
    <x v="1819"/>
    <n v="-11143.563845405923"/>
    <x v="7"/>
    <x v="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0"/>
    <b v="0"/>
    <s v="food/small batch"/>
    <x v="174"/>
    <n v="-11115.563845405923"/>
    <x v="7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0"/>
    <b v="1"/>
    <s v="food/small batch"/>
    <x v="1820"/>
    <n v="172909.44615459407"/>
    <x v="7"/>
    <x v="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0"/>
    <b v="1"/>
    <s v="food/small batch"/>
    <x v="1821"/>
    <n v="14221.436154594077"/>
    <x v="7"/>
    <x v="3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0"/>
    <b v="1"/>
    <s v="food/small batch"/>
    <x v="1822"/>
    <n v="15256.436154594077"/>
    <x v="7"/>
    <x v="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0"/>
    <b v="1"/>
    <s v="food/small batch"/>
    <x v="1823"/>
    <n v="24624.436154594077"/>
    <x v="7"/>
    <x v="3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0"/>
    <b v="1"/>
    <s v="food/small batch"/>
    <x v="1824"/>
    <n v="321.53615459407774"/>
    <x v="7"/>
    <x v="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0"/>
    <b v="1"/>
    <s v="food/small batch"/>
    <x v="1825"/>
    <n v="15353.436154594077"/>
    <x v="7"/>
    <x v="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0"/>
    <b v="1"/>
    <s v="food/small batch"/>
    <x v="1826"/>
    <n v="-9950.5638454059226"/>
    <x v="7"/>
    <x v="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0"/>
    <b v="1"/>
    <s v="food/small batch"/>
    <x v="1827"/>
    <n v="-7145.5638454059226"/>
    <x v="7"/>
    <x v="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0"/>
    <b v="1"/>
    <s v="food/small batch"/>
    <x v="1828"/>
    <n v="14344.436154594077"/>
    <x v="7"/>
    <x v="3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0"/>
    <b v="1"/>
    <s v="food/small batch"/>
    <x v="1829"/>
    <n v="92922.946154594072"/>
    <x v="7"/>
    <x v="3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0"/>
    <b v="1"/>
    <s v="food/small batch"/>
    <x v="1830"/>
    <n v="2055.4361545940774"/>
    <x v="7"/>
    <x v="3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0"/>
    <b v="1"/>
    <s v="food/small batch"/>
    <x v="1831"/>
    <n v="3947.9361545940774"/>
    <x v="7"/>
    <x v="3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0"/>
    <b v="1"/>
    <s v="food/small batch"/>
    <x v="1832"/>
    <n v="62328.436154594077"/>
    <x v="7"/>
    <x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0"/>
    <b v="1"/>
    <s v="food/small batch"/>
    <x v="1833"/>
    <n v="31087.436154594077"/>
    <x v="7"/>
    <x v="3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-11223.563845405923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-11223.56384540592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0"/>
    <b v="0"/>
    <s v="technology/web"/>
    <x v="419"/>
    <n v="-10923.56384540592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0"/>
    <b v="0"/>
    <s v="technology/web"/>
    <x v="370"/>
    <n v="-11222.56384540592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-11223.563845405923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0"/>
    <b v="0"/>
    <s v="technology/web"/>
    <x v="1834"/>
    <n v="-11184.56384540592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0"/>
    <b v="0"/>
    <s v="technology/web"/>
    <x v="1835"/>
    <n v="-11208.56384540592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0"/>
    <b v="0"/>
    <s v="technology/web"/>
    <x v="1836"/>
    <n v="-10953.56384540592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-11223.563845405923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-11223.563845405923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0"/>
    <b v="0"/>
    <s v="technology/web"/>
    <x v="1837"/>
    <n v="-11115.56384540592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-11223.563845405923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-11223.563845405923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0"/>
    <b v="0"/>
    <s v="technology/web"/>
    <x v="1838"/>
    <n v="-11198.56384540592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0"/>
    <b v="0"/>
    <s v="technology/web"/>
    <x v="1839"/>
    <n v="-11168.56384540592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-11223.563845405923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-11223.563845405923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-11223.563845405923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0"/>
    <b v="0"/>
    <s v="technology/web"/>
    <x v="1840"/>
    <n v="-10122.56384540592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0"/>
    <b v="0"/>
    <s v="technology/web"/>
    <x v="167"/>
    <n v="-11221.56384540592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-11223.563845405923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0"/>
    <b v="0"/>
    <s v="technology/web"/>
    <x v="1841"/>
    <n v="-11103.56384540592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-11223.563845405923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-11223.563845405923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-11223.56384540592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0"/>
    <b v="0"/>
    <s v="technology/web"/>
    <x v="1842"/>
    <n v="-8593.563845405922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0"/>
    <b v="0"/>
    <s v="technology/web"/>
    <x v="1843"/>
    <n v="-10553.56384540592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0"/>
    <b v="0"/>
    <s v="technology/web"/>
    <x v="1161"/>
    <n v="-11123.56384540592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-11223.563845405923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0"/>
    <b v="0"/>
    <s v="technology/web"/>
    <x v="1844"/>
    <n v="-11141.56384540592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-11223.563845405923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0"/>
    <b v="0"/>
    <s v="technology/web"/>
    <x v="1845"/>
    <n v="-11043.56384540592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0"/>
    <b v="0"/>
    <s v="technology/web"/>
    <x v="1846"/>
    <n v="-11173.56384540592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0"/>
    <b v="0"/>
    <s v="technology/web"/>
    <x v="1847"/>
    <n v="-11213.563845405923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-11223.56384540592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0"/>
    <b v="0"/>
    <s v="technology/web"/>
    <x v="1848"/>
    <n v="-10897.23384540592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-11223.56384540592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-11223.563845405923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-11223.563845405923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0"/>
    <b v="0"/>
    <s v="technology/web"/>
    <x v="456"/>
    <n v="-11168.56384540592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0"/>
    <b v="0"/>
    <s v="technology/web"/>
    <x v="1849"/>
    <n v="-9652.563845405922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0"/>
    <b v="0"/>
    <s v="technology/web"/>
    <x v="453"/>
    <n v="-11148.56384540592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0"/>
    <b v="0"/>
    <s v="technology/web"/>
    <x v="1850"/>
    <n v="-10788.56384540592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0"/>
    <b v="0"/>
    <s v="technology/web"/>
    <x v="417"/>
    <n v="-11215.56384540592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0"/>
    <b v="0"/>
    <s v="technology/web"/>
    <x v="1851"/>
    <n v="-10435.563845405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-11223.563845405923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0"/>
    <b v="0"/>
    <s v="technology/web"/>
    <x v="1852"/>
    <n v="-10197.56384540592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0"/>
    <b v="0"/>
    <s v="technology/web"/>
    <x v="1853"/>
    <n v="-10760.56384540592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0"/>
    <b v="0"/>
    <s v="technology/web"/>
    <x v="1854"/>
    <n v="-11193.56384540592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-11223.563845405923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0"/>
    <b v="0"/>
    <s v="technology/web"/>
    <x v="415"/>
    <n v="-11198.56384540592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-11223.56384540592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0"/>
    <b v="0"/>
    <s v="technology/web"/>
    <x v="833"/>
    <n v="-11173.56384540592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0"/>
    <b v="0"/>
    <s v="technology/web"/>
    <x v="1855"/>
    <n v="-11220.56384540592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-11223.563845405923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0"/>
    <b v="0"/>
    <s v="technology/web"/>
    <x v="418"/>
    <n v="-11213.56384540592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-11223.563845405923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-11223.563845405923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-11223.56384540592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-11223.563845405923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0"/>
    <b v="0"/>
    <s v="food/food trucks"/>
    <x v="1856"/>
    <n v="-11022.563845405923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0"/>
    <b v="0"/>
    <s v="food/food trucks"/>
    <x v="414"/>
    <n v="-11171.563845405923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0"/>
    <b v="0"/>
    <s v="food/food trucks"/>
    <x v="1857"/>
    <n v="-11021.563845405923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-11223.563845405923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0"/>
    <b v="0"/>
    <s v="food/food trucks"/>
    <x v="1858"/>
    <n v="-10097.56384540592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0"/>
    <b v="0"/>
    <s v="food/food trucks"/>
    <x v="1859"/>
    <n v="-9878.5638454059226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0"/>
    <b v="0"/>
    <s v="food/food trucks"/>
    <x v="1860"/>
    <n v="-5666.5638454059226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0"/>
    <b v="0"/>
    <s v="food/food trucks"/>
    <x v="418"/>
    <n v="-11193.563845405923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0"/>
    <b v="0"/>
    <s v="food/food trucks"/>
    <x v="1861"/>
    <n v="-10763.563845405923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-11223.563845405923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0"/>
    <b v="0"/>
    <s v="food/food trucks"/>
    <x v="1862"/>
    <n v="-11072.563845405923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-11223.563845405923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0"/>
    <b v="0"/>
    <s v="food/food trucks"/>
    <x v="1863"/>
    <n v="-11198.563845405923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0"/>
    <b v="0"/>
    <s v="food/food trucks"/>
    <x v="1864"/>
    <n v="-10763.563845405923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0"/>
    <b v="0"/>
    <s v="food/food trucks"/>
    <x v="1865"/>
    <n v="-10888.563845405923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0"/>
    <b v="0"/>
    <s v="food/food trucks"/>
    <x v="1866"/>
    <n v="-11218.563845405923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-11223.563845405923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0"/>
    <b v="0"/>
    <s v="food/food trucks"/>
    <x v="459"/>
    <n v="-11218.56384540592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-11223.563845405923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0"/>
    <b v="0"/>
    <s v="food/food trucks"/>
    <x v="1867"/>
    <n v="-8722.5638454059226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0"/>
    <b v="0"/>
    <s v="food/food trucks"/>
    <x v="374"/>
    <n v="-11222.563845405923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0"/>
    <b v="0"/>
    <s v="food/food trucks"/>
    <x v="418"/>
    <n v="-11222.563845405923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0"/>
    <b v="0"/>
    <s v="food/food trucks"/>
    <x v="473"/>
    <n v="-11215.563845405923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0"/>
    <b v="0"/>
    <s v="food/food trucks"/>
    <x v="1868"/>
    <n v="-10913.563845405923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0"/>
    <b v="0"/>
    <s v="food/food trucks"/>
    <x v="1869"/>
    <n v="-11222.563845405923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-11223.563845405923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0"/>
    <b v="0"/>
    <s v="food/food trucks"/>
    <x v="133"/>
    <n v="-11222.563845405923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0"/>
    <b v="0"/>
    <s v="food/food trucks"/>
    <x v="1870"/>
    <n v="-11222.563845405923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0"/>
    <b v="0"/>
    <s v="food/food trucks"/>
    <x v="1871"/>
    <n v="-9218.5638454059226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0"/>
    <b v="0"/>
    <s v="food/food trucks"/>
    <x v="449"/>
    <n v="-11202.563845405923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0"/>
    <b v="0"/>
    <s v="food/food trucks"/>
    <x v="133"/>
    <n v="-11221.563845405923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0"/>
    <b v="0"/>
    <s v="food/food trucks"/>
    <x v="107"/>
    <n v="-11221.563845405923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-11223.563845405923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0"/>
    <b v="0"/>
    <s v="food/food trucks"/>
    <x v="1872"/>
    <n v="-11197.56384540592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0"/>
    <b v="0"/>
    <s v="food/food trucks"/>
    <x v="1873"/>
    <n v="-9999.563845405922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0"/>
    <b v="0"/>
    <s v="food/food trucks"/>
    <x v="1874"/>
    <n v="-11178.563845405923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-11223.563845405923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0"/>
    <b v="0"/>
    <s v="food/food trucks"/>
    <x v="119"/>
    <n v="-11173.563845405923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-11223.563845405923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0"/>
    <b v="0"/>
    <s v="food/food trucks"/>
    <x v="418"/>
    <n v="-11213.563845405923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0"/>
    <b v="1"/>
    <s v="food/small batch"/>
    <x v="1875"/>
    <n v="-3132.5638454059226"/>
    <x v="7"/>
    <x v="3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0"/>
    <b v="1"/>
    <s v="food/small batch"/>
    <x v="1876"/>
    <n v="19002.436154594077"/>
    <x v="7"/>
    <x v="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0"/>
    <b v="1"/>
    <s v="food/small batch"/>
    <x v="1877"/>
    <n v="29279.426154594075"/>
    <x v="7"/>
    <x v="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0"/>
    <b v="1"/>
    <s v="food/small batch"/>
    <x v="1878"/>
    <n v="-7965.5638454059226"/>
    <x v="7"/>
    <x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0"/>
    <b v="1"/>
    <s v="food/small batch"/>
    <x v="1789"/>
    <n v="-2583.5638454059226"/>
    <x v="7"/>
    <x v="3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0"/>
    <b v="1"/>
    <s v="food/small batch"/>
    <x v="1879"/>
    <n v="-2824.5638454059226"/>
    <x v="7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0"/>
    <b v="1"/>
    <s v="food/small batch"/>
    <x v="1880"/>
    <n v="-543.56384540592262"/>
    <x v="7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0"/>
    <b v="1"/>
    <s v="food/small batch"/>
    <x v="1881"/>
    <n v="-10793.563845405923"/>
    <x v="7"/>
    <x v="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0"/>
    <b v="1"/>
    <s v="food/small batch"/>
    <x v="1277"/>
    <n v="-423.56384540592262"/>
    <x v="7"/>
    <x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0"/>
    <b v="1"/>
    <s v="food/small batch"/>
    <x v="1882"/>
    <n v="4006.466154594078"/>
    <x v="7"/>
    <x v="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0"/>
    <b v="1"/>
    <s v="food/small batch"/>
    <x v="1883"/>
    <n v="321.43615459407738"/>
    <x v="7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0"/>
    <b v="1"/>
    <s v="food/small batch"/>
    <x v="1884"/>
    <n v="-10422.563845405923"/>
    <x v="7"/>
    <x v="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0"/>
    <b v="1"/>
    <s v="food/small batch"/>
    <x v="1885"/>
    <n v="-6582.5638454059226"/>
    <x v="7"/>
    <x v="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0"/>
    <b v="1"/>
    <s v="food/small batch"/>
    <x v="1886"/>
    <n v="24072.436154594077"/>
    <x v="7"/>
    <x v="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0"/>
    <b v="1"/>
    <s v="food/small batch"/>
    <x v="1887"/>
    <n v="-10677.563845405923"/>
    <x v="7"/>
    <x v="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0"/>
    <b v="1"/>
    <s v="food/small batch"/>
    <x v="1888"/>
    <n v="-8510.5638454059226"/>
    <x v="7"/>
    <x v="3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0"/>
    <b v="1"/>
    <s v="food/small batch"/>
    <x v="1889"/>
    <n v="12306.436154594077"/>
    <x v="7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0"/>
    <b v="1"/>
    <s v="food/small batch"/>
    <x v="1890"/>
    <n v="-5714.5638454059226"/>
    <x v="7"/>
    <x v="3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0"/>
    <b v="1"/>
    <s v="food/small batch"/>
    <x v="1891"/>
    <n v="19451.436154594077"/>
    <x v="7"/>
    <x v="3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0"/>
    <b v="1"/>
    <s v="food/small batch"/>
    <x v="1892"/>
    <n v="-2656.5638454059226"/>
    <x v="7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0"/>
    <b v="1"/>
    <s v="music/indie rock"/>
    <x v="965"/>
    <n v="-3438.5638454059226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0"/>
    <b v="1"/>
    <s v="music/indie rock"/>
    <x v="1893"/>
    <n v="-7902.3138454059226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0"/>
    <b v="1"/>
    <s v="music/indie rock"/>
    <x v="63"/>
    <n v="-8898.5638454059226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0"/>
    <b v="1"/>
    <s v="music/indie rock"/>
    <x v="206"/>
    <n v="-9001.563845405922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0"/>
    <b v="1"/>
    <s v="music/indie rock"/>
    <x v="1894"/>
    <n v="-9962.5638454059226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0"/>
    <b v="1"/>
    <s v="music/indie rock"/>
    <x v="31"/>
    <n v="-8723.5638454059226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0"/>
    <b v="1"/>
    <s v="music/indie rock"/>
    <x v="23"/>
    <n v="-10038.563845405923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0"/>
    <b v="1"/>
    <s v="music/indie rock"/>
    <x v="1895"/>
    <n v="-9079.2238454059225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0"/>
    <b v="1"/>
    <s v="music/indie rock"/>
    <x v="981"/>
    <n v="-9859.5638454059226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0"/>
    <b v="1"/>
    <s v="music/indie rock"/>
    <x v="1896"/>
    <n v="-10191.923845405923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0"/>
    <b v="1"/>
    <s v="music/indie rock"/>
    <x v="602"/>
    <n v="-10583.56384540592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0"/>
    <b v="1"/>
    <s v="music/indie rock"/>
    <x v="1897"/>
    <n v="-1041.543845405922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0"/>
    <b v="1"/>
    <s v="music/indie rock"/>
    <x v="31"/>
    <n v="-9223.5638454059226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0"/>
    <b v="1"/>
    <s v="music/indie rock"/>
    <x v="1898"/>
    <n v="-6223.3838454059223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0"/>
    <b v="1"/>
    <s v="music/indie rock"/>
    <x v="1262"/>
    <n v="-8605.5638454059226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0"/>
    <b v="1"/>
    <s v="music/indie rock"/>
    <x v="1899"/>
    <n v="-7862.8438454059233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0"/>
    <b v="1"/>
    <s v="music/indie rock"/>
    <x v="1900"/>
    <n v="-9938.5638454059226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0"/>
    <b v="1"/>
    <s v="music/indie rock"/>
    <x v="1901"/>
    <n v="-1023.5638454059226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0"/>
    <b v="1"/>
    <s v="music/indie rock"/>
    <x v="1902"/>
    <n v="-10823.233845405923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0"/>
    <b v="1"/>
    <s v="music/indie rock"/>
    <x v="31"/>
    <n v="-9223.5638454059226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0"/>
    <b v="1"/>
    <s v="music/indie rock"/>
    <x v="1903"/>
    <n v="-6707.1238454059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0"/>
    <b v="1"/>
    <s v="music/indie rock"/>
    <x v="1787"/>
    <n v="-10222.563845405923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0"/>
    <b v="1"/>
    <s v="music/indie rock"/>
    <x v="1904"/>
    <n v="-9972.5638454059226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0"/>
    <b v="1"/>
    <s v="music/indie rock"/>
    <x v="1905"/>
    <n v="-7047.4538454059229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0"/>
    <b v="1"/>
    <s v="music/indie rock"/>
    <x v="1906"/>
    <n v="-9158.5638454059226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0"/>
    <b v="1"/>
    <s v="music/indie rock"/>
    <x v="1907"/>
    <n v="-10426.563845405923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0"/>
    <b v="1"/>
    <s v="music/indie rock"/>
    <x v="1908"/>
    <n v="-9722.8038454059224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0"/>
    <b v="1"/>
    <s v="music/indie rock"/>
    <x v="1909"/>
    <n v="-8022.5638454059226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0"/>
    <b v="1"/>
    <s v="music/indie rock"/>
    <x v="1910"/>
    <n v="-6545.0638454059226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0"/>
    <b v="1"/>
    <s v="music/indie rock"/>
    <x v="1911"/>
    <n v="-10616.563845405923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0"/>
    <b v="1"/>
    <s v="music/indie rock"/>
    <x v="1912"/>
    <n v="-10707.563845405923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0"/>
    <b v="1"/>
    <s v="music/indie rock"/>
    <x v="1054"/>
    <n v="-10473.563845405923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0"/>
    <b v="1"/>
    <s v="music/indie rock"/>
    <x v="1913"/>
    <n v="14516.436154594077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0"/>
    <b v="1"/>
    <s v="music/indie rock"/>
    <x v="1914"/>
    <n v="-9708.4838454059227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0"/>
    <b v="1"/>
    <s v="music/indie rock"/>
    <x v="1915"/>
    <n v="-9310.5138454059233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0"/>
    <b v="1"/>
    <s v="music/indie rock"/>
    <x v="31"/>
    <n v="-5223.5638454059226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0"/>
    <b v="1"/>
    <s v="music/indie rock"/>
    <x v="1916"/>
    <n v="-6712.703845405922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0"/>
    <b v="1"/>
    <s v="music/indie rock"/>
    <x v="1917"/>
    <n v="-10167.563845405923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0"/>
    <b v="1"/>
    <s v="music/indie rock"/>
    <x v="1918"/>
    <n v="-3118.5638454059226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0"/>
    <b v="1"/>
    <s v="music/indie rock"/>
    <x v="1614"/>
    <n v="-10543.563845405923"/>
    <x v="4"/>
    <x v="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0"/>
    <b v="0"/>
    <s v="food/restaurants"/>
    <x v="1919"/>
    <n v="-10942.563845405923"/>
    <x v="7"/>
    <x v="3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0"/>
    <b v="0"/>
    <s v="food/restaurants"/>
    <x v="1920"/>
    <n v="-11137.563845405923"/>
    <x v="7"/>
    <x v="3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-11223.563845405923"/>
    <x v="7"/>
    <x v="3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-11223.563845405923"/>
    <x v="7"/>
    <x v="3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-11223.563845405923"/>
    <x v="7"/>
    <x v="3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0"/>
    <b v="0"/>
    <s v="food/restaurants"/>
    <x v="722"/>
    <n v="-11193.563845405923"/>
    <x v="7"/>
    <x v="3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-11223.563845405923"/>
    <x v="7"/>
    <x v="3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-11223.563845405923"/>
    <x v="7"/>
    <x v="3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0"/>
    <b v="0"/>
    <s v="food/restaurants"/>
    <x v="1921"/>
    <n v="-10223.563845405923"/>
    <x v="7"/>
    <x v="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0"/>
    <b v="0"/>
    <s v="food/restaurants"/>
    <x v="840"/>
    <n v="-11148.563845405923"/>
    <x v="7"/>
    <x v="3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-11223.563845405923"/>
    <x v="7"/>
    <x v="3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-11223.563845405923"/>
    <x v="7"/>
    <x v="3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-11223.563845405923"/>
    <x v="7"/>
    <x v="3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0"/>
    <b v="0"/>
    <s v="food/restaurants"/>
    <x v="1922"/>
    <n v="-11013.563845405923"/>
    <x v="7"/>
    <x v="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0"/>
    <b v="0"/>
    <s v="food/restaurants"/>
    <x v="1923"/>
    <n v="-10293.563845405923"/>
    <x v="7"/>
    <x v="3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-11223.563845405923"/>
    <x v="7"/>
    <x v="3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0"/>
    <b v="0"/>
    <s v="food/restaurants"/>
    <x v="1924"/>
    <n v="-9456.5638454059226"/>
    <x v="7"/>
    <x v="3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-11223.563845405923"/>
    <x v="7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0"/>
    <b v="0"/>
    <s v="food/restaurants"/>
    <x v="1925"/>
    <n v="-11158.563845405923"/>
    <x v="7"/>
    <x v="3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-11223.563845405923"/>
    <x v="7"/>
    <x v="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0"/>
    <b v="1"/>
    <s v="music/classical music"/>
    <x v="1926"/>
    <n v="2462.4261545940772"/>
    <x v="4"/>
    <x v="3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0"/>
    <b v="1"/>
    <s v="music/classical music"/>
    <x v="31"/>
    <n v="-6223.5638454059226"/>
    <x v="4"/>
    <x v="3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0"/>
    <b v="1"/>
    <s v="music/classical music"/>
    <x v="1927"/>
    <n v="-9815.5638454059226"/>
    <x v="4"/>
    <x v="3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0"/>
    <b v="1"/>
    <s v="music/classical music"/>
    <x v="264"/>
    <n v="-3603.5638454059226"/>
    <x v="4"/>
    <x v="3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0"/>
    <b v="1"/>
    <s v="music/classical music"/>
    <x v="1928"/>
    <n v="-3197.5638454059226"/>
    <x v="4"/>
    <x v="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0"/>
    <b v="1"/>
    <s v="music/classical music"/>
    <x v="1929"/>
    <n v="-6705.5638454059226"/>
    <x v="4"/>
    <x v="3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0"/>
    <b v="1"/>
    <s v="music/classical music"/>
    <x v="1930"/>
    <n v="-7138.5638454059226"/>
    <x v="4"/>
    <x v="3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0"/>
    <b v="1"/>
    <s v="music/classical music"/>
    <x v="1931"/>
    <n v="-6933.5738454059228"/>
    <x v="4"/>
    <x v="3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0"/>
    <b v="1"/>
    <s v="music/classical music"/>
    <x v="1932"/>
    <n v="-4966.5638454059226"/>
    <x v="4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0"/>
    <b v="1"/>
    <s v="music/classical music"/>
    <x v="31"/>
    <n v="-4723.5638454059226"/>
    <x v="4"/>
    <x v="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0"/>
    <b v="1"/>
    <s v="music/classical music"/>
    <x v="84"/>
    <n v="-6705.5638454059226"/>
    <x v="4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0"/>
    <b v="1"/>
    <s v="music/classical music"/>
    <x v="1933"/>
    <n v="-6178.5638454059226"/>
    <x v="4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0"/>
    <b v="1"/>
    <s v="music/classical music"/>
    <x v="1934"/>
    <n v="-2923.5638454059226"/>
    <x v="4"/>
    <x v="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0"/>
    <b v="1"/>
    <s v="music/classical music"/>
    <x v="2"/>
    <n v="-9123.5638454059226"/>
    <x v="4"/>
    <x v="33"/>
  </r>
  <r>
    <n v="2535"/>
    <s v="Mark Hayes Requiem Recording"/>
    <s v="Mark Hayes: Requiem Recording"/>
    <n v="20000"/>
    <n v="20755"/>
    <x v="0"/>
    <x v="0"/>
    <s v="USD"/>
    <n v="1417463945"/>
    <n v="1414781945"/>
    <b v="0"/>
    <n v="0"/>
    <b v="1"/>
    <s v="music/classical music"/>
    <x v="640"/>
    <n v="9531.4361545940774"/>
    <x v="4"/>
    <x v="3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0"/>
    <b v="1"/>
    <s v="music/classical music"/>
    <x v="1339"/>
    <n v="-11194.563845405923"/>
    <x v="4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0"/>
    <b v="1"/>
    <s v="music/classical music"/>
    <x v="1007"/>
    <n v="-10123.563845405923"/>
    <x v="4"/>
    <x v="3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0"/>
    <b v="1"/>
    <s v="music/classical music"/>
    <x v="1935"/>
    <n v="9119.6061545940756"/>
    <x v="4"/>
    <x v="3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0"/>
    <b v="1"/>
    <s v="music/classical music"/>
    <x v="598"/>
    <n v="-1198.5638454059226"/>
    <x v="4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0"/>
    <b v="1"/>
    <s v="music/classical music"/>
    <x v="1936"/>
    <n v="-8638.5638454059226"/>
    <x v="4"/>
    <x v="3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0"/>
    <b v="1"/>
    <s v="music/classical music"/>
    <x v="1937"/>
    <n v="-7477.5638454059226"/>
    <x v="4"/>
    <x v="3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0"/>
    <b v="1"/>
    <s v="music/classical music"/>
    <x v="1938"/>
    <n v="-10498.563845405923"/>
    <x v="4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0"/>
    <b v="1"/>
    <s v="music/classical music"/>
    <x v="1939"/>
    <n v="-10832.563845405923"/>
    <x v="4"/>
    <x v="3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0"/>
    <b v="1"/>
    <s v="music/classical music"/>
    <x v="1940"/>
    <n v="-6182.5638454059226"/>
    <x v="4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0"/>
    <b v="1"/>
    <s v="music/classical music"/>
    <x v="1941"/>
    <n v="-7317.5638454059226"/>
    <x v="4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0"/>
    <b v="1"/>
    <s v="music/classical music"/>
    <x v="1942"/>
    <n v="-7313.5638454059226"/>
    <x v="4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0"/>
    <b v="1"/>
    <s v="music/classical music"/>
    <x v="1943"/>
    <n v="-4631.5638454059226"/>
    <x v="4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0"/>
    <b v="1"/>
    <s v="music/classical music"/>
    <x v="1944"/>
    <n v="-5112.5638454059226"/>
    <x v="4"/>
    <x v="3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0"/>
    <b v="1"/>
    <s v="music/classical music"/>
    <x v="1945"/>
    <n v="-9609.5638454059226"/>
    <x v="4"/>
    <x v="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0"/>
    <b v="1"/>
    <s v="music/classical music"/>
    <x v="1946"/>
    <n v="-4668.5638454059226"/>
    <x v="4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0"/>
    <b v="1"/>
    <s v="music/classical music"/>
    <x v="1947"/>
    <n v="-7448.0638454059226"/>
    <x v="4"/>
    <x v="3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0"/>
    <b v="1"/>
    <s v="music/classical music"/>
    <x v="1635"/>
    <n v="-8028.5638454059226"/>
    <x v="4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0"/>
    <b v="1"/>
    <s v="music/classical music"/>
    <x v="1948"/>
    <n v="-8890.5638454059226"/>
    <x v="4"/>
    <x v="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0"/>
    <b v="1"/>
    <s v="music/classical music"/>
    <x v="1949"/>
    <n v="-7539.5638454059226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0"/>
    <b v="1"/>
    <s v="music/classical music"/>
    <x v="1950"/>
    <n v="-9076.5638454059226"/>
    <x v="4"/>
    <x v="3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0"/>
    <b v="1"/>
    <s v="music/classical music"/>
    <x v="1951"/>
    <n v="-10437.563845405923"/>
    <x v="4"/>
    <x v="3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0"/>
    <b v="1"/>
    <s v="music/classical music"/>
    <x v="1952"/>
    <n v="-10157.563845405923"/>
    <x v="4"/>
    <x v="3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0"/>
    <b v="1"/>
    <s v="music/classical music"/>
    <x v="1953"/>
    <n v="-9862.5638454059226"/>
    <x v="4"/>
    <x v="3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0"/>
    <b v="1"/>
    <s v="music/classical music"/>
    <x v="1954"/>
    <n v="-10333.563845405923"/>
    <x v="4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0"/>
    <b v="1"/>
    <s v="music/classical music"/>
    <x v="1787"/>
    <n v="-8220.5638454059226"/>
    <x v="4"/>
    <x v="3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-11223.563845405923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0"/>
    <b v="0"/>
    <s v="food/food trucks"/>
    <x v="571"/>
    <n v="-11148.563845405923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-11223.563845405923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-11223.563845405923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0"/>
    <b v="0"/>
    <s v="food/food trucks"/>
    <x v="460"/>
    <n v="-11123.563845405923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-11223.563845405923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0"/>
    <b v="0"/>
    <s v="food/food trucks"/>
    <x v="480"/>
    <n v="-11103.563845405923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0"/>
    <b v="0"/>
    <s v="food/food trucks"/>
    <x v="724"/>
    <n v="-11173.563845405923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0"/>
    <b v="0"/>
    <s v="food/food trucks"/>
    <x v="1955"/>
    <n v="-11078.563845405923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0"/>
    <b v="0"/>
    <s v="food/food trucks"/>
    <x v="1956"/>
    <n v="-11164.563845405923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0"/>
    <b v="0"/>
    <s v="food/food trucks"/>
    <x v="1161"/>
    <n v="-10973.563845405923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-11223.563845405923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-11223.563845405923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-11223.563845405923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-11223.563845405923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-11223.563845405923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-11223.563845405923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-11223.563845405923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0"/>
    <b v="0"/>
    <s v="food/food trucks"/>
    <x v="1957"/>
    <n v="-10946.563845405923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0"/>
    <b v="0"/>
    <s v="food/food trucks"/>
    <x v="722"/>
    <n v="-11172.563845405923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0"/>
    <b v="0"/>
    <s v="food/food trucks"/>
    <x v="1958"/>
    <n v="-10693.563845405923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0"/>
    <b v="0"/>
    <s v="food/food trucks"/>
    <x v="1959"/>
    <n v="-11222.563845405923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0"/>
    <b v="0"/>
    <s v="food/food trucks"/>
    <x v="724"/>
    <n v="-11218.563845405923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-11223.563845405923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0"/>
    <b v="0"/>
    <s v="food/food trucks"/>
    <x v="874"/>
    <n v="-11173.563845405923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0"/>
    <b v="0"/>
    <s v="food/food trucks"/>
    <x v="874"/>
    <n v="-11218.563845405923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0"/>
    <b v="0"/>
    <s v="food/food trucks"/>
    <x v="1960"/>
    <n v="-10006.563845405923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0"/>
    <b v="0"/>
    <s v="food/food trucks"/>
    <x v="1961"/>
    <n v="-10990.56384540592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0"/>
    <b v="0"/>
    <s v="food/food trucks"/>
    <x v="134"/>
    <n v="-11218.563845405923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-11223.563845405923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0"/>
    <b v="0"/>
    <s v="food/food trucks"/>
    <x v="1651"/>
    <n v="-11197.56384540592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0"/>
    <b v="0"/>
    <s v="food/food trucks"/>
    <x v="874"/>
    <n v="-11173.563845405923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-11223.563845405923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0"/>
    <b v="0"/>
    <s v="food/food trucks"/>
    <x v="466"/>
    <n v="-11222.563845405923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0"/>
    <b v="0"/>
    <s v="food/food trucks"/>
    <x v="1962"/>
    <n v="-9398.5638454059226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0"/>
    <b v="0"/>
    <s v="food/food trucks"/>
    <x v="1963"/>
    <n v="-2967.5638454059226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0"/>
    <b v="0"/>
    <s v="food/food trucks"/>
    <x v="905"/>
    <n v="-11138.563845405923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0"/>
    <b v="0"/>
    <s v="food/food trucks"/>
    <x v="1964"/>
    <n v="-10053.563845405923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0"/>
    <b v="0"/>
    <s v="food/food trucks"/>
    <x v="1965"/>
    <n v="-11133.563845405923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0"/>
    <b v="0"/>
    <s v="food/food trucks"/>
    <x v="1966"/>
    <n v="-7757.5638454059226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0"/>
    <b v="1"/>
    <s v="technology/space exploration"/>
    <x v="1967"/>
    <n v="-7916.5638454059226"/>
    <x v="2"/>
    <x v="3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0"/>
    <b v="1"/>
    <s v="technology/space exploration"/>
    <x v="1968"/>
    <n v="27907.436154594077"/>
    <x v="2"/>
    <x v="3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0"/>
    <b v="1"/>
    <s v="technology/space exploration"/>
    <x v="1969"/>
    <n v="-9447.5638454059226"/>
    <x v="2"/>
    <x v="3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0"/>
    <b v="1"/>
    <s v="technology/space exploration"/>
    <x v="1970"/>
    <n v="9620.0361545940759"/>
    <x v="2"/>
    <x v="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0"/>
    <b v="1"/>
    <s v="technology/space exploration"/>
    <x v="1971"/>
    <n v="96198.006154594084"/>
    <x v="2"/>
    <x v="3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0"/>
    <b v="1"/>
    <s v="technology/space exploration"/>
    <x v="1972"/>
    <n v="882.43615459407738"/>
    <x v="2"/>
    <x v="3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0"/>
    <b v="1"/>
    <s v="technology/space exploration"/>
    <x v="1973"/>
    <n v="21392.436154594077"/>
    <x v="2"/>
    <x v="3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0"/>
    <b v="1"/>
    <s v="technology/space exploration"/>
    <x v="1974"/>
    <n v="6690.4361545940774"/>
    <x v="2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0"/>
    <b v="1"/>
    <s v="technology/space exploration"/>
    <x v="1975"/>
    <n v="95106.826154594077"/>
    <x v="2"/>
    <x v="3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0"/>
    <b v="1"/>
    <s v="technology/space exploration"/>
    <x v="1976"/>
    <n v="20949.096154594077"/>
    <x v="2"/>
    <x v="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0"/>
    <b v="1"/>
    <s v="technology/space exploration"/>
    <x v="1977"/>
    <n v="295746.43615459406"/>
    <x v="2"/>
    <x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0"/>
    <b v="1"/>
    <s v="technology/space exploration"/>
    <x v="1978"/>
    <n v="5952.5661545940784"/>
    <x v="2"/>
    <x v="3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0"/>
    <b v="1"/>
    <s v="technology/space exploration"/>
    <x v="1979"/>
    <n v="-3647.5638454059226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0"/>
    <b v="1"/>
    <s v="technology/space exploration"/>
    <x v="607"/>
    <n v="-513.56384540592262"/>
    <x v="2"/>
    <x v="3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0"/>
    <b v="1"/>
    <s v="technology/space exploration"/>
    <x v="1980"/>
    <n v="-7826.5638454059226"/>
    <x v="2"/>
    <x v="3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0"/>
    <b v="1"/>
    <s v="technology/space exploration"/>
    <x v="1981"/>
    <n v="17409.936154594077"/>
    <x v="2"/>
    <x v="3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0"/>
    <b v="1"/>
    <s v="technology/space exploration"/>
    <x v="1982"/>
    <n v="-6835.5638454059226"/>
    <x v="2"/>
    <x v="3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0"/>
    <b v="1"/>
    <s v="technology/space exploration"/>
    <x v="1983"/>
    <n v="4584.4361545940774"/>
    <x v="2"/>
    <x v="3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0"/>
    <b v="1"/>
    <s v="technology/space exploration"/>
    <x v="1984"/>
    <n v="-9339.5638454059226"/>
    <x v="2"/>
    <x v="3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0"/>
    <b v="1"/>
    <s v="technology/space exploration"/>
    <x v="1985"/>
    <n v="82150.436154594077"/>
    <x v="2"/>
    <x v="3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0"/>
    <b v="1"/>
    <s v="technology/space exploration"/>
    <x v="1986"/>
    <n v="10658.436154594077"/>
    <x v="2"/>
    <x v="3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0"/>
    <b v="1"/>
    <s v="technology/space exploration"/>
    <x v="1987"/>
    <n v="-9255.8038454059224"/>
    <x v="2"/>
    <x v="3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0"/>
    <b v="1"/>
    <s v="technology/space exploration"/>
    <x v="430"/>
    <n v="-8943.5638454059226"/>
    <x v="2"/>
    <x v="3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0"/>
    <b v="1"/>
    <s v="technology/space exploration"/>
    <x v="1988"/>
    <n v="99130.086154594072"/>
    <x v="2"/>
    <x v="3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0"/>
    <b v="1"/>
    <s v="technology/space exploration"/>
    <x v="1989"/>
    <n v="-9789.5638454059226"/>
    <x v="2"/>
    <x v="3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0"/>
    <b v="1"/>
    <s v="technology/space exploration"/>
    <x v="1990"/>
    <n v="-8423.5638454059226"/>
    <x v="2"/>
    <x v="3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0"/>
    <b v="1"/>
    <s v="technology/space exploration"/>
    <x v="1991"/>
    <n v="-10253.563845405923"/>
    <x v="2"/>
    <x v="3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0"/>
    <b v="1"/>
    <s v="technology/space exploration"/>
    <x v="1992"/>
    <n v="-10297.563845405923"/>
    <x v="2"/>
    <x v="3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0"/>
    <b v="1"/>
    <s v="technology/space exploration"/>
    <x v="1993"/>
    <n v="-4836.5638454059226"/>
    <x v="2"/>
    <x v="3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0"/>
    <b v="1"/>
    <s v="technology/space exploration"/>
    <x v="1994"/>
    <n v="-8065.5638454059226"/>
    <x v="2"/>
    <x v="3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0"/>
    <b v="1"/>
    <s v="technology/space exploration"/>
    <x v="1995"/>
    <n v="11709.486154594077"/>
    <x v="2"/>
    <x v="3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0"/>
    <b v="1"/>
    <s v="technology/space exploration"/>
    <x v="1996"/>
    <n v="-9757.5638454059226"/>
    <x v="2"/>
    <x v="3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0"/>
    <b v="1"/>
    <s v="technology/space exploration"/>
    <x v="1997"/>
    <n v="6507.4361545940774"/>
    <x v="2"/>
    <x v="3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0"/>
    <b v="1"/>
    <s v="technology/space exploration"/>
    <x v="1998"/>
    <n v="-10237.563845405923"/>
    <x v="2"/>
    <x v="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0"/>
    <b v="1"/>
    <s v="technology/space exploration"/>
    <x v="31"/>
    <n v="276.43615459407738"/>
    <x v="2"/>
    <x v="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0"/>
    <b v="1"/>
    <s v="technology/space exploration"/>
    <x v="1999"/>
    <n v="-9350.5638454059226"/>
    <x v="2"/>
    <x v="3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0"/>
    <b v="1"/>
    <s v="technology/space exploration"/>
    <x v="2000"/>
    <n v="-10392.563845405923"/>
    <x v="2"/>
    <x v="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0"/>
    <b v="1"/>
    <s v="technology/space exploration"/>
    <x v="2001"/>
    <n v="-10870.563845405923"/>
    <x v="2"/>
    <x v="3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0"/>
    <b v="1"/>
    <s v="technology/space exploration"/>
    <x v="2002"/>
    <n v="-10731.563845405923"/>
    <x v="2"/>
    <x v="3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0"/>
    <b v="1"/>
    <s v="technology/space exploration"/>
    <x v="1719"/>
    <n v="-8053.5638454059226"/>
    <x v="2"/>
    <x v="3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0"/>
    <b v="0"/>
    <s v="technology/space exploration"/>
    <x v="460"/>
    <n v="-11208.563845405923"/>
    <x v="2"/>
    <x v="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-11223.563845405923"/>
    <x v="2"/>
    <x v="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0"/>
    <b v="0"/>
    <s v="technology/space exploration"/>
    <x v="2003"/>
    <n v="324373.74615459406"/>
    <x v="2"/>
    <x v="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0"/>
    <b v="0"/>
    <s v="technology/space exploration"/>
    <x v="2004"/>
    <n v="-9170.5638454059226"/>
    <x v="2"/>
    <x v="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0"/>
    <b v="0"/>
    <s v="technology/space exploration"/>
    <x v="1131"/>
    <n v="-9123.5638454059226"/>
    <x v="2"/>
    <x v="3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0"/>
    <b v="0"/>
    <s v="technology/space exploration"/>
    <x v="2005"/>
    <n v="30862.856154594076"/>
    <x v="2"/>
    <x v="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0"/>
    <b v="0"/>
    <s v="technology/space exploration"/>
    <x v="2006"/>
    <n v="-11187.563845405923"/>
    <x v="2"/>
    <x v="3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0"/>
    <b v="0"/>
    <s v="technology/space exploration"/>
    <x v="2007"/>
    <n v="-11117.563845405923"/>
    <x v="2"/>
    <x v="3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0"/>
    <b v="0"/>
    <s v="technology/space exploration"/>
    <x v="2008"/>
    <n v="-11099.563845405923"/>
    <x v="2"/>
    <x v="3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0"/>
    <b v="0"/>
    <s v="technology/space exploration"/>
    <x v="2009"/>
    <n v="-10865.563845405923"/>
    <x v="2"/>
    <x v="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0"/>
    <b v="0"/>
    <s v="technology/space exploration"/>
    <x v="2010"/>
    <n v="-5990.5638454059226"/>
    <x v="2"/>
    <x v="3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0"/>
    <b v="0"/>
    <s v="technology/space exploration"/>
    <x v="2011"/>
    <n v="-10338.563845405923"/>
    <x v="2"/>
    <x v="3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0"/>
    <b v="0"/>
    <s v="technology/space exploration"/>
    <x v="2012"/>
    <n v="-5347.5638454059226"/>
    <x v="2"/>
    <x v="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0"/>
    <b v="0"/>
    <s v="technology/space exploration"/>
    <x v="2013"/>
    <n v="-11172.563845405923"/>
    <x v="2"/>
    <x v="34"/>
  </r>
  <r>
    <n v="2655"/>
    <s v="Balloons (Canceled)"/>
    <s v="Thank you for your support!"/>
    <n v="15000"/>
    <n v="3155"/>
    <x v="1"/>
    <x v="0"/>
    <s v="USD"/>
    <n v="1455048000"/>
    <n v="1452631647"/>
    <b v="0"/>
    <n v="0"/>
    <b v="0"/>
    <s v="technology/space exploration"/>
    <x v="2014"/>
    <n v="-8068.5638454059226"/>
    <x v="2"/>
    <x v="3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0"/>
    <b v="0"/>
    <s v="technology/space exploration"/>
    <x v="2015"/>
    <n v="5931.4361545940774"/>
    <x v="2"/>
    <x v="3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0"/>
    <b v="0"/>
    <s v="technology/space exploration"/>
    <x v="2016"/>
    <n v="-5602.1838454059225"/>
    <x v="2"/>
    <x v="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0"/>
    <b v="0"/>
    <s v="technology/space exploration"/>
    <x v="2017"/>
    <n v="-11132.563845405923"/>
    <x v="2"/>
    <x v="34"/>
  </r>
  <r>
    <n v="2659"/>
    <s v="test (Canceled)"/>
    <s v="test"/>
    <n v="49000"/>
    <n v="1333"/>
    <x v="1"/>
    <x v="0"/>
    <s v="USD"/>
    <n v="1429321210"/>
    <n v="1426729210"/>
    <b v="0"/>
    <n v="0"/>
    <b v="0"/>
    <s v="technology/space exploration"/>
    <x v="2018"/>
    <n v="-9890.5638454059226"/>
    <x v="2"/>
    <x v="3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0"/>
    <b v="0"/>
    <s v="technology/space exploration"/>
    <x v="2019"/>
    <n v="-11204.563845405923"/>
    <x v="2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0"/>
    <b v="1"/>
    <s v="technology/makerspaces"/>
    <x v="1335"/>
    <n v="-6078.5638454059226"/>
    <x v="2"/>
    <x v="3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0"/>
    <b v="1"/>
    <s v="technology/makerspaces"/>
    <x v="2020"/>
    <n v="10136.436154594077"/>
    <x v="2"/>
    <x v="3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0"/>
    <b v="1"/>
    <s v="technology/makerspaces"/>
    <x v="2021"/>
    <n v="9695.6861545940774"/>
    <x v="2"/>
    <x v="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0"/>
    <b v="1"/>
    <s v="technology/makerspaces"/>
    <x v="2022"/>
    <n v="6876.4361545940774"/>
    <x v="2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0"/>
    <b v="1"/>
    <s v="technology/makerspaces"/>
    <x v="2023"/>
    <n v="-6913.5638454059226"/>
    <x v="2"/>
    <x v="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0"/>
    <b v="1"/>
    <s v="technology/makerspaces"/>
    <x v="2024"/>
    <n v="4705.9461545940776"/>
    <x v="2"/>
    <x v="3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0"/>
    <b v="1"/>
    <s v="technology/makerspaces"/>
    <x v="1934"/>
    <n v="-9563.5638454059226"/>
    <x v="2"/>
    <x v="35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0"/>
    <b v="1"/>
    <s v="technology/makerspaces"/>
    <x v="2025"/>
    <n v="-9516.5638454059226"/>
    <x v="2"/>
    <x v="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0"/>
    <b v="1"/>
    <s v="technology/makerspaces"/>
    <x v="1239"/>
    <n v="-10222.563845405923"/>
    <x v="2"/>
    <x v="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0"/>
    <b v="0"/>
    <s v="technology/makerspaces"/>
    <x v="2026"/>
    <n v="-8728.5638454059226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0"/>
    <b v="0"/>
    <s v="technology/makerspaces"/>
    <x v="2027"/>
    <n v="-8387.5638454059226"/>
    <x v="2"/>
    <x v="3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0"/>
    <b v="0"/>
    <s v="technology/makerspaces"/>
    <x v="2028"/>
    <n v="-7904.5638454059226"/>
    <x v="2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0"/>
    <b v="0"/>
    <s v="technology/makerspaces"/>
    <x v="2029"/>
    <n v="-191.56384540592262"/>
    <x v="2"/>
    <x v="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0"/>
    <b v="0"/>
    <s v="technology/makerspaces"/>
    <x v="2030"/>
    <n v="10770.436154594077"/>
    <x v="2"/>
    <x v="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0"/>
    <b v="0"/>
    <s v="technology/makerspaces"/>
    <x v="2031"/>
    <n v="-9326.5638454059226"/>
    <x v="2"/>
    <x v="3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0"/>
    <b v="0"/>
    <s v="technology/makerspaces"/>
    <x v="2032"/>
    <n v="-10165.563845405923"/>
    <x v="2"/>
    <x v="3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0"/>
    <b v="0"/>
    <s v="technology/makerspaces"/>
    <x v="2033"/>
    <n v="-7808.5638454059226"/>
    <x v="2"/>
    <x v="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0"/>
    <b v="0"/>
    <s v="technology/makerspaces"/>
    <x v="2034"/>
    <n v="-10123.563845405923"/>
    <x v="2"/>
    <x v="3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0"/>
    <b v="0"/>
    <s v="technology/makerspaces"/>
    <x v="2035"/>
    <n v="-11091.563845405923"/>
    <x v="2"/>
    <x v="35"/>
  </r>
  <r>
    <n v="2680"/>
    <s v="iHeart Pillow"/>
    <s v="iHeartPillow, Connecting loved ones"/>
    <n v="32000"/>
    <n v="276"/>
    <x v="2"/>
    <x v="3"/>
    <s v="EUR"/>
    <n v="1459915491"/>
    <n v="1457327091"/>
    <b v="0"/>
    <n v="0"/>
    <b v="0"/>
    <s v="technology/makerspaces"/>
    <x v="2036"/>
    <n v="-10947.563845405923"/>
    <x v="2"/>
    <x v="3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0"/>
    <b v="0"/>
    <s v="food/food trucks"/>
    <x v="1839"/>
    <n v="-11168.563845405923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0"/>
    <b v="0"/>
    <s v="food/food trucks"/>
    <x v="2037"/>
    <n v="-9525.5638454059226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0"/>
    <b v="0"/>
    <s v="food/food trucks"/>
    <x v="1156"/>
    <n v="-11187.563845405923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0"/>
    <b v="0"/>
    <s v="food/food trucks"/>
    <x v="736"/>
    <n v="-10423.56384540592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0"/>
    <b v="0"/>
    <s v="food/food trucks"/>
    <x v="459"/>
    <n v="-11213.563845405923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-11223.563845405923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-11223.563845405923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0"/>
    <b v="0"/>
    <s v="food/food trucks"/>
    <x v="2038"/>
    <n v="-11149.563845405923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0"/>
    <b v="0"/>
    <s v="food/food trucks"/>
    <x v="1870"/>
    <n v="-11222.563845405923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0"/>
    <b v="0"/>
    <s v="food/food trucks"/>
    <x v="2039"/>
    <n v="-2637.5638454059226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0"/>
    <b v="0"/>
    <s v="food/food trucks"/>
    <x v="2040"/>
    <n v="-11188.563845405923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0"/>
    <b v="0"/>
    <s v="food/food trucks"/>
    <x v="1154"/>
    <n v="-11198.563845405923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0"/>
    <b v="0"/>
    <s v="food/food trucks"/>
    <x v="417"/>
    <n v="-11183.563845405923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0"/>
    <b v="0"/>
    <s v="food/food trucks"/>
    <x v="372"/>
    <n v="-11222.563845405923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0"/>
    <b v="0"/>
    <s v="food/food trucks"/>
    <x v="2041"/>
    <n v="-11152.563845405923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0"/>
    <b v="0"/>
    <s v="food/food trucks"/>
    <x v="2042"/>
    <n v="-7833.5638454059226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0"/>
    <b v="0"/>
    <s v="food/food trucks"/>
    <x v="2043"/>
    <n v="-5162.5638454059226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0"/>
    <b v="0"/>
    <s v="food/food trucks"/>
    <x v="2044"/>
    <n v="-11197.553845405922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-11223.563845405923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0"/>
    <b v="0"/>
    <s v="food/food trucks"/>
    <x v="2045"/>
    <n v="-11153.563845405923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0"/>
    <b v="0"/>
    <s v="theater/spaces"/>
    <x v="2046"/>
    <n v="-9653.5638454059226"/>
    <x v="1"/>
    <x v="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0"/>
    <b v="0"/>
    <s v="theater/spaces"/>
    <x v="2047"/>
    <n v="-7782.5638454059226"/>
    <x v="1"/>
    <x v="3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0"/>
    <b v="0"/>
    <s v="theater/spaces"/>
    <x v="603"/>
    <n v="30276.436154594077"/>
    <x v="1"/>
    <x v="3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0"/>
    <b v="0"/>
    <s v="theater/spaces"/>
    <x v="2048"/>
    <n v="-10078.563845405923"/>
    <x v="1"/>
    <x v="3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0"/>
    <b v="0"/>
    <s v="theater/spaces"/>
    <x v="2049"/>
    <n v="-9484.5638454059226"/>
    <x v="1"/>
    <x v="3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0"/>
    <b v="1"/>
    <s v="theater/spaces"/>
    <x v="2050"/>
    <n v="28080.436154594077"/>
    <x v="1"/>
    <x v="3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0"/>
    <b v="1"/>
    <s v="theater/spaces"/>
    <x v="2051"/>
    <n v="16844.006154594077"/>
    <x v="1"/>
    <x v="3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0"/>
    <b v="1"/>
    <s v="theater/spaces"/>
    <x v="2052"/>
    <n v="35419.506154594077"/>
    <x v="1"/>
    <x v="3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0"/>
    <b v="1"/>
    <s v="theater/spaces"/>
    <x v="2053"/>
    <n v="39579.436154594077"/>
    <x v="1"/>
    <x v="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0"/>
    <b v="1"/>
    <s v="theater/spaces"/>
    <x v="2054"/>
    <n v="81116.646154594084"/>
    <x v="1"/>
    <x v="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0"/>
    <b v="1"/>
    <s v="theater/spaces"/>
    <x v="2055"/>
    <n v="-7285.5638454059226"/>
    <x v="1"/>
    <x v="3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0"/>
    <b v="1"/>
    <s v="theater/spaces"/>
    <x v="2056"/>
    <n v="-3997.5638454059226"/>
    <x v="1"/>
    <x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0"/>
    <b v="1"/>
    <s v="theater/spaces"/>
    <x v="2057"/>
    <n v="142138.43615459406"/>
    <x v="1"/>
    <x v="3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0"/>
    <b v="1"/>
    <s v="theater/spaces"/>
    <x v="2058"/>
    <n v="17865.436154594077"/>
    <x v="1"/>
    <x v="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0"/>
    <b v="1"/>
    <s v="theater/spaces"/>
    <x v="2059"/>
    <n v="20531.126154594076"/>
    <x v="1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0"/>
    <b v="1"/>
    <s v="theater/spaces"/>
    <x v="2060"/>
    <n v="774.4461545940776"/>
    <x v="1"/>
    <x v="3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0"/>
    <b v="1"/>
    <s v="theater/spaces"/>
    <x v="2061"/>
    <n v="18802.436154594077"/>
    <x v="1"/>
    <x v="3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0"/>
    <b v="1"/>
    <s v="theater/spaces"/>
    <x v="2062"/>
    <n v="7421.4361545940774"/>
    <x v="1"/>
    <x v="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0"/>
    <b v="1"/>
    <s v="theater/spaces"/>
    <x v="2063"/>
    <n v="-4693.5638454059226"/>
    <x v="1"/>
    <x v="3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0"/>
    <b v="1"/>
    <s v="theater/spaces"/>
    <x v="2064"/>
    <n v="18307.436154594077"/>
    <x v="1"/>
    <x v="3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0"/>
    <b v="1"/>
    <s v="technology/hardware"/>
    <x v="2065"/>
    <n v="-258.56384540592262"/>
    <x v="2"/>
    <x v="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0"/>
    <b v="1"/>
    <s v="technology/hardware"/>
    <x v="2066"/>
    <n v="1403.4361545940774"/>
    <x v="2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0"/>
    <b v="1"/>
    <s v="technology/hardware"/>
    <x v="2067"/>
    <n v="5582.4361545940774"/>
    <x v="2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0"/>
    <b v="1"/>
    <s v="technology/hardware"/>
    <x v="2068"/>
    <n v="-3896.6838454059225"/>
    <x v="2"/>
    <x v="28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0"/>
    <b v="1"/>
    <s v="technology/hardware"/>
    <x v="2069"/>
    <n v="46593.436154594077"/>
    <x v="2"/>
    <x v="2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0"/>
    <b v="1"/>
    <s v="technology/hardware"/>
    <x v="2070"/>
    <n v="94521.436154594077"/>
    <x v="2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0"/>
    <b v="1"/>
    <s v="technology/hardware"/>
    <x v="2071"/>
    <n v="38097.436154594077"/>
    <x v="2"/>
    <x v="28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0"/>
    <b v="1"/>
    <s v="technology/hardware"/>
    <x v="2072"/>
    <n v="19050.436154594077"/>
    <x v="2"/>
    <x v="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0"/>
    <b v="1"/>
    <s v="technology/hardware"/>
    <x v="970"/>
    <n v="-3390.5638454059226"/>
    <x v="2"/>
    <x v="2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0"/>
    <b v="1"/>
    <s v="technology/hardware"/>
    <x v="2073"/>
    <n v="34755.446154594079"/>
    <x v="2"/>
    <x v="2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0"/>
    <b v="1"/>
    <s v="technology/hardware"/>
    <x v="2074"/>
    <n v="20067.436154594077"/>
    <x v="2"/>
    <x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0"/>
    <b v="1"/>
    <s v="technology/hardware"/>
    <x v="2075"/>
    <n v="2966.4361545940774"/>
    <x v="2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0"/>
    <b v="1"/>
    <s v="technology/hardware"/>
    <x v="2076"/>
    <n v="42545.436154594077"/>
    <x v="2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0"/>
    <b v="1"/>
    <s v="technology/hardware"/>
    <x v="2077"/>
    <n v="11379.436154594077"/>
    <x v="2"/>
    <x v="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0"/>
    <b v="1"/>
    <s v="technology/hardware"/>
    <x v="2078"/>
    <n v="-3887.5538454059224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0"/>
    <b v="1"/>
    <s v="technology/hardware"/>
    <x v="2079"/>
    <n v="-1391.5638454059226"/>
    <x v="2"/>
    <x v="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0"/>
    <b v="1"/>
    <s v="technology/hardware"/>
    <x v="2080"/>
    <n v="62594.676154594083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0"/>
    <b v="1"/>
    <s v="technology/hardware"/>
    <x v="2081"/>
    <n v="-3826.5638454059226"/>
    <x v="2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0"/>
    <b v="1"/>
    <s v="technology/hardware"/>
    <x v="2082"/>
    <n v="-6998.5638454059226"/>
    <x v="2"/>
    <x v="2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0"/>
    <b v="1"/>
    <s v="technology/hardware"/>
    <x v="101"/>
    <n v="-10913.563845405923"/>
    <x v="2"/>
    <x v="2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0"/>
    <b v="0"/>
    <s v="publishing/children's books"/>
    <x v="2083"/>
    <n v="-11188.563845405923"/>
    <x v="3"/>
    <x v="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0"/>
    <b v="0"/>
    <s v="publishing/children's books"/>
    <x v="2084"/>
    <n v="-10492.563845405923"/>
    <x v="3"/>
    <x v="3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-11223.563845405923"/>
    <x v="3"/>
    <x v="3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0"/>
    <b v="0"/>
    <s v="publishing/children's books"/>
    <x v="2085"/>
    <n v="-10388.563845405923"/>
    <x v="3"/>
    <x v="3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0"/>
    <b v="0"/>
    <s v="publishing/children's books"/>
    <x v="2086"/>
    <n v="-9472.5638454059226"/>
    <x v="3"/>
    <x v="3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0"/>
    <b v="0"/>
    <s v="publishing/children's books"/>
    <x v="2087"/>
    <n v="-10422.563845405923"/>
    <x v="3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0"/>
    <b v="0"/>
    <s v="publishing/children's books"/>
    <x v="2088"/>
    <n v="-11083.563845405923"/>
    <x v="3"/>
    <x v="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0"/>
    <b v="0"/>
    <s v="publishing/children's books"/>
    <x v="550"/>
    <n v="-11170.563845405923"/>
    <x v="3"/>
    <x v="3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0"/>
    <b v="0"/>
    <s v="publishing/children's books"/>
    <x v="2089"/>
    <n v="-11113.563845405923"/>
    <x v="3"/>
    <x v="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-11223.563845405923"/>
    <x v="3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-11223.563845405923"/>
    <x v="3"/>
    <x v="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0"/>
    <b v="0"/>
    <s v="publishing/children's books"/>
    <x v="2090"/>
    <n v="-10673.563845405923"/>
    <x v="3"/>
    <x v="3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0"/>
    <b v="0"/>
    <s v="publishing/children's books"/>
    <x v="2091"/>
    <n v="-10843.563845405923"/>
    <x v="3"/>
    <x v="37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-11223.563845405923"/>
    <x v="3"/>
    <x v="3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0"/>
    <b v="0"/>
    <s v="publishing/children's books"/>
    <x v="2092"/>
    <n v="-10963.563845405923"/>
    <x v="3"/>
    <x v="3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0"/>
    <b v="0"/>
    <s v="publishing/children's books"/>
    <x v="156"/>
    <n v="-10175.563845405923"/>
    <x v="3"/>
    <x v="3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0"/>
    <b v="0"/>
    <s v="publishing/children's books"/>
    <x v="886"/>
    <n v="-11213.563845405923"/>
    <x v="3"/>
    <x v="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0"/>
    <b v="0"/>
    <s v="publishing/children's books"/>
    <x v="2093"/>
    <n v="-10989.563845405923"/>
    <x v="3"/>
    <x v="3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0"/>
    <b v="0"/>
    <s v="publishing/children's books"/>
    <x v="1131"/>
    <n v="-11118.563845405923"/>
    <x v="3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-11223.563845405923"/>
    <x v="3"/>
    <x v="37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0"/>
    <b v="0"/>
    <s v="publishing/children's books"/>
    <x v="174"/>
    <n v="-11187.563845405923"/>
    <x v="3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0"/>
    <b v="0"/>
    <s v="publishing/children's books"/>
    <x v="2094"/>
    <n v="-11198.563845405923"/>
    <x v="3"/>
    <x v="3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0"/>
    <b v="0"/>
    <s v="publishing/children's books"/>
    <x v="2095"/>
    <n v="-11133.563845405923"/>
    <x v="3"/>
    <x v="3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0"/>
    <b v="0"/>
    <s v="publishing/children's books"/>
    <x v="2096"/>
    <n v="-11178.563845405923"/>
    <x v="3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-11223.563845405923"/>
    <x v="3"/>
    <x v="3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0"/>
    <b v="0"/>
    <s v="publishing/children's books"/>
    <x v="172"/>
    <n v="-11123.563845405923"/>
    <x v="3"/>
    <x v="37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0"/>
    <b v="0"/>
    <s v="publishing/children's books"/>
    <x v="1671"/>
    <n v="-11189.563845405923"/>
    <x v="3"/>
    <x v="3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0"/>
    <b v="0"/>
    <s v="publishing/children's books"/>
    <x v="2097"/>
    <n v="-10221.563845405923"/>
    <x v="3"/>
    <x v="3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0"/>
    <b v="0"/>
    <s v="publishing/children's books"/>
    <x v="1161"/>
    <n v="-11221.563845405923"/>
    <x v="3"/>
    <x v="3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0"/>
    <b v="0"/>
    <s v="publishing/children's books"/>
    <x v="2098"/>
    <n v="-9141.3138454059226"/>
    <x v="3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-11223.563845405923"/>
    <x v="3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-11223.563845405923"/>
    <x v="3"/>
    <x v="3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0"/>
    <b v="0"/>
    <s v="publishing/children's books"/>
    <x v="2099"/>
    <n v="-11222.563845405923"/>
    <x v="3"/>
    <x v="3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0"/>
    <b v="0"/>
    <s v="publishing/children's books"/>
    <x v="2100"/>
    <n v="-10653.563845405923"/>
    <x v="3"/>
    <x v="3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0"/>
    <b v="0"/>
    <s v="publishing/children's books"/>
    <x v="419"/>
    <n v="-11073.563845405923"/>
    <x v="3"/>
    <x v="3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0"/>
    <b v="0"/>
    <s v="publishing/children's books"/>
    <x v="2101"/>
    <n v="-9568.5638454059226"/>
    <x v="3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0"/>
    <b v="0"/>
    <s v="publishing/children's books"/>
    <x v="119"/>
    <n v="-11213.563845405923"/>
    <x v="3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0"/>
    <b v="0"/>
    <s v="publishing/children's books"/>
    <x v="2102"/>
    <n v="-9818.5638454059226"/>
    <x v="3"/>
    <x v="3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0"/>
    <b v="0"/>
    <s v="publishing/children's books"/>
    <x v="2103"/>
    <n v="-11170.563845405923"/>
    <x v="3"/>
    <x v="37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-11223.563845405923"/>
    <x v="3"/>
    <x v="3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0"/>
    <b v="1"/>
    <s v="theater/plays"/>
    <x v="2104"/>
    <n v="-9907.563845405922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0"/>
    <b v="1"/>
    <s v="theater/plays"/>
    <x v="43"/>
    <n v="-10023.56384540592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0"/>
    <b v="1"/>
    <s v="theater/plays"/>
    <x v="1444"/>
    <n v="-10078.56384540592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0"/>
    <b v="1"/>
    <s v="theater/plays"/>
    <x v="984"/>
    <n v="-4083.563845405922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0"/>
    <b v="1"/>
    <s v="theater/plays"/>
    <x v="212"/>
    <n v="-5989.563845405922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0"/>
    <b v="1"/>
    <s v="theater/plays"/>
    <x v="2105"/>
    <n v="-8277.563845405922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0"/>
    <b v="1"/>
    <s v="theater/plays"/>
    <x v="2106"/>
    <n v="-10026.56384540592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0"/>
    <b v="1"/>
    <s v="theater/plays"/>
    <x v="78"/>
    <n v="-9173.563845405922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0"/>
    <b v="1"/>
    <s v="theater/plays"/>
    <x v="2107"/>
    <n v="-8188.56384540592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0"/>
    <b v="1"/>
    <s v="theater/plays"/>
    <x v="2108"/>
    <n v="-8063.563845405922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0"/>
    <b v="1"/>
    <s v="theater/plays"/>
    <x v="78"/>
    <n v="-9173.563845405922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0"/>
    <b v="1"/>
    <s v="theater/plays"/>
    <x v="2109"/>
    <n v="-9071.563845405922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0"/>
    <b v="1"/>
    <s v="theater/plays"/>
    <x v="2110"/>
    <n v="-166.8138454059226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0"/>
    <b v="1"/>
    <s v="theater/plays"/>
    <x v="2111"/>
    <n v="-11148.56384540592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0"/>
    <b v="1"/>
    <s v="theater/plays"/>
    <x v="2112"/>
    <n v="-10493.56384540592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0"/>
    <b v="1"/>
    <s v="theater/plays"/>
    <x v="2113"/>
    <n v="-10299.56384540592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0"/>
    <b v="1"/>
    <s v="theater/plays"/>
    <x v="2114"/>
    <n v="-3011.95384540592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0"/>
    <b v="1"/>
    <s v="theater/plays"/>
    <x v="578"/>
    <n v="-6153.563845405922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0"/>
    <b v="1"/>
    <s v="theater/plays"/>
    <x v="2115"/>
    <n v="-5391.823845405922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0"/>
    <b v="1"/>
    <s v="theater/plays"/>
    <x v="2116"/>
    <n v="-9893.563845405922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0"/>
    <b v="1"/>
    <s v="theater/plays"/>
    <x v="2117"/>
    <n v="-10557.5638454059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0"/>
    <b v="1"/>
    <s v="theater/plays"/>
    <x v="2118"/>
    <n v="-8168.563845405922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0"/>
    <b v="1"/>
    <s v="theater/plays"/>
    <x v="2119"/>
    <n v="1571.43615459407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0"/>
    <b v="1"/>
    <s v="theater/plays"/>
    <x v="935"/>
    <n v="-10073.56384540592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0"/>
    <b v="1"/>
    <s v="theater/plays"/>
    <x v="1007"/>
    <n v="-10783.56384540592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0"/>
    <b v="1"/>
    <s v="theater/plays"/>
    <x v="2120"/>
    <n v="-7860.563845405922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0"/>
    <b v="1"/>
    <s v="theater/plays"/>
    <x v="582"/>
    <n v="-4923.56384540592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0"/>
    <b v="1"/>
    <s v="theater/plays"/>
    <x v="2121"/>
    <n v="-6712.563845405922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0"/>
    <b v="1"/>
    <s v="theater/plays"/>
    <x v="2122"/>
    <n v="-8663.563845405922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0"/>
    <b v="1"/>
    <s v="theater/plays"/>
    <x v="2123"/>
    <n v="-8518.563845405922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0"/>
    <b v="1"/>
    <s v="theater/plays"/>
    <x v="2124"/>
    <n v="-1196.56384540592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0"/>
    <b v="1"/>
    <s v="theater/plays"/>
    <x v="2125"/>
    <n v="-5558.563845405922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0"/>
    <b v="1"/>
    <s v="theater/plays"/>
    <x v="2126"/>
    <n v="-7651.443845405922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0"/>
    <b v="1"/>
    <s v="theater/plays"/>
    <x v="2127"/>
    <n v="-9607.56384540592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0"/>
    <b v="1"/>
    <s v="theater/plays"/>
    <x v="1003"/>
    <n v="-10618.56384540592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0"/>
    <b v="1"/>
    <s v="theater/plays"/>
    <x v="2128"/>
    <n v="-6976.563845405922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0"/>
    <b v="1"/>
    <s v="theater/plays"/>
    <x v="2129"/>
    <n v="-10443.56384540592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0"/>
    <b v="1"/>
    <s v="theater/plays"/>
    <x v="2130"/>
    <n v="-620.5638454059226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0"/>
    <b v="1"/>
    <s v="theater/plays"/>
    <x v="2131"/>
    <n v="-5983.563845405922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0"/>
    <b v="1"/>
    <s v="theater/plays"/>
    <x v="1627"/>
    <n v="-10951.56384540592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0"/>
    <b v="1"/>
    <s v="theater/plays"/>
    <x v="31"/>
    <n v="-10223.56384540592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0"/>
    <b v="1"/>
    <s v="theater/plays"/>
    <x v="31"/>
    <n v="-5223.563845405922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0"/>
    <b v="1"/>
    <s v="theater/plays"/>
    <x v="1014"/>
    <n v="-11099.56384540592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0"/>
    <b v="1"/>
    <s v="theater/plays"/>
    <x v="2132"/>
    <n v="-10463.56384540592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0"/>
    <b v="1"/>
    <s v="theater/plays"/>
    <x v="101"/>
    <n v="-8123.563845405922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0"/>
    <b v="1"/>
    <s v="theater/plays"/>
    <x v="2133"/>
    <n v="-9068.563845405922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0"/>
    <b v="1"/>
    <s v="theater/plays"/>
    <x v="966"/>
    <n v="-8818.563845405922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0"/>
    <b v="1"/>
    <s v="theater/plays"/>
    <x v="2134"/>
    <n v="-1687.563845405922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0"/>
    <b v="1"/>
    <s v="theater/plays"/>
    <x v="2135"/>
    <n v="-8560.56384540592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0"/>
    <b v="1"/>
    <s v="theater/plays"/>
    <x v="31"/>
    <n v="-8223.563845405922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0"/>
    <b v="1"/>
    <s v="theater/plays"/>
    <x v="1934"/>
    <n v="-7903.563845405922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0"/>
    <b v="1"/>
    <s v="theater/plays"/>
    <x v="2136"/>
    <n v="-8355.5738454059228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0"/>
    <b v="1"/>
    <s v="theater/plays"/>
    <x v="2137"/>
    <n v="-8300.563845405922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0"/>
    <b v="1"/>
    <s v="theater/plays"/>
    <x v="2138"/>
    <n v="-9863.563845405922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0"/>
    <b v="1"/>
    <s v="theater/plays"/>
    <x v="2139"/>
    <n v="-9352.573845405922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0"/>
    <b v="1"/>
    <s v="theater/plays"/>
    <x v="919"/>
    <n v="-10738.56384540592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0"/>
    <b v="1"/>
    <s v="theater/plays"/>
    <x v="31"/>
    <n v="-10373.56384540592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0"/>
    <b v="1"/>
    <s v="theater/plays"/>
    <x v="966"/>
    <n v="-8818.563845405922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0"/>
    <b v="1"/>
    <s v="theater/plays"/>
    <x v="2140"/>
    <n v="-7323.56384540592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0"/>
    <b v="1"/>
    <s v="theater/plays"/>
    <x v="87"/>
    <n v="-8623.563845405922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0"/>
    <b v="0"/>
    <s v="theater/plays"/>
    <x v="460"/>
    <n v="-11213.56384540592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-11223.563845405923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-11223.563845405923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0"/>
    <b v="0"/>
    <s v="theater/plays"/>
    <x v="2141"/>
    <n v="-11193.56384540592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0"/>
    <b v="0"/>
    <s v="theater/plays"/>
    <x v="2142"/>
    <n v="-8857.563845405922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-11223.563845405923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-11223.56384540592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0"/>
    <b v="0"/>
    <s v="theater/plays"/>
    <x v="418"/>
    <n v="-11153.5638454059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0"/>
    <b v="0"/>
    <s v="theater/plays"/>
    <x v="460"/>
    <n v="-11218.56384540592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0"/>
    <b v="0"/>
    <s v="theater/plays"/>
    <x v="2143"/>
    <n v="-10912.563845405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-11223.563845405923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0"/>
    <b v="0"/>
    <s v="theater/plays"/>
    <x v="1160"/>
    <n v="-11128.56384540592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-11223.56384540592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0"/>
    <b v="0"/>
    <s v="theater/plays"/>
    <x v="2144"/>
    <n v="-10806.56384540592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0"/>
    <b v="0"/>
    <s v="theater/plays"/>
    <x v="2145"/>
    <n v="-10923.56384540592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0"/>
    <b v="0"/>
    <s v="theater/plays"/>
    <x v="2146"/>
    <n v="-11077.56384540592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0"/>
    <b v="0"/>
    <s v="theater/plays"/>
    <x v="2147"/>
    <n v="-3723.563845405922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-11223.56384540592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0"/>
    <b v="0"/>
    <s v="theater/plays"/>
    <x v="1922"/>
    <n v="-11188.56384540592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0"/>
    <b v="0"/>
    <s v="theater/plays"/>
    <x v="2148"/>
    <n v="-10957.56384540592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0"/>
    <b v="0"/>
    <s v="theater/plays"/>
    <x v="2149"/>
    <n v="-11143.56384540592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0"/>
    <b v="0"/>
    <s v="theater/plays"/>
    <x v="2150"/>
    <n v="-11168.56384540592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0"/>
    <b v="0"/>
    <s v="theater/plays"/>
    <x v="167"/>
    <n v="-11203.56384540592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0"/>
    <b v="0"/>
    <s v="theater/plays"/>
    <x v="1462"/>
    <n v="-11183.56384540592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-11223.56384540592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0"/>
    <b v="0"/>
    <s v="theater/plays"/>
    <x v="2151"/>
    <n v="-11178.5638454059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0"/>
    <b v="0"/>
    <s v="theater/plays"/>
    <x v="2152"/>
    <n v="-10719.56384540592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0"/>
    <b v="0"/>
    <s v="theater/plays"/>
    <x v="2153"/>
    <n v="-4921.803845405922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0"/>
    <b v="0"/>
    <s v="theater/plays"/>
    <x v="2011"/>
    <n v="-11046.56384540592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0"/>
    <b v="0"/>
    <s v="theater/plays"/>
    <x v="2154"/>
    <n v="-10473.56384540592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0"/>
    <b v="0"/>
    <s v="theater/plays"/>
    <x v="2155"/>
    <n v="-10756.56384540592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-11223.563845405923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0"/>
    <b v="0"/>
    <s v="theater/plays"/>
    <x v="2156"/>
    <n v="-10270.56384540592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0"/>
    <b v="0"/>
    <s v="theater/plays"/>
    <x v="1656"/>
    <n v="-10952.56384540592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0"/>
    <b v="0"/>
    <s v="theater/plays"/>
    <x v="2157"/>
    <n v="-11216.56384540592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-11223.56384540592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0"/>
    <b v="0"/>
    <s v="theater/plays"/>
    <x v="2158"/>
    <n v="-10573.56384540592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0"/>
    <b v="0"/>
    <s v="theater/plays"/>
    <x v="1153"/>
    <n v="-11160.56384540592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0"/>
    <b v="0"/>
    <s v="theater/plays"/>
    <x v="2159"/>
    <n v="-11194.56384540592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0"/>
    <b v="0"/>
    <s v="theater/plays"/>
    <x v="2160"/>
    <n v="-8423.563845405922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-11223.56384540592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0"/>
    <b v="0"/>
    <s v="theater/plays"/>
    <x v="2161"/>
    <n v="-10971.56384540592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0"/>
    <b v="0"/>
    <s v="theater/plays"/>
    <x v="2162"/>
    <n v="-9315.563845405922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0"/>
    <b v="0"/>
    <s v="theater/plays"/>
    <x v="2163"/>
    <n v="-11038.56384540592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0"/>
    <b v="0"/>
    <s v="theater/plays"/>
    <x v="2164"/>
    <n v="-11093.56384540592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0"/>
    <b v="0"/>
    <s v="theater/plays"/>
    <x v="152"/>
    <n v="-11213.56384540592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0"/>
    <b v="0"/>
    <s v="theater/plays"/>
    <x v="874"/>
    <n v="-11218.56384540592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-11223.56384540592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0"/>
    <b v="0"/>
    <s v="theater/plays"/>
    <x v="2165"/>
    <n v="-10081.56384540592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0"/>
    <b v="0"/>
    <s v="theater/plays"/>
    <x v="857"/>
    <n v="-11202.56384540592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0"/>
    <b v="0"/>
    <s v="theater/plays"/>
    <x v="2166"/>
    <n v="-10950.56384540592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0"/>
    <b v="0"/>
    <s v="theater/plays"/>
    <x v="2167"/>
    <n v="-10723.56384540592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0"/>
    <b v="0"/>
    <s v="theater/plays"/>
    <x v="724"/>
    <n v="-11198.56384540592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-11223.563845405923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0"/>
    <b v="0"/>
    <s v="theater/plays"/>
    <x v="2168"/>
    <n v="-11200.56384540592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0"/>
    <b v="0"/>
    <s v="theater/plays"/>
    <x v="2169"/>
    <n v="-10598.56384540592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0"/>
    <b v="0"/>
    <s v="theater/plays"/>
    <x v="2170"/>
    <n v="-10673.56384540592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0"/>
    <b v="0"/>
    <s v="theater/plays"/>
    <x v="2171"/>
    <n v="-10907.56384540592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-11223.56384540592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0"/>
    <b v="0"/>
    <s v="theater/plays"/>
    <x v="2172"/>
    <n v="-7818.563845405922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0"/>
    <b v="0"/>
    <s v="theater/plays"/>
    <x v="417"/>
    <n v="-11217.56384540592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0"/>
    <b v="0"/>
    <s v="theater/plays"/>
    <x v="374"/>
    <n v="-11198.56384540592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0"/>
    <b v="0"/>
    <s v="theater/plays"/>
    <x v="2173"/>
    <n v="-11184.56384540592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0"/>
    <b v="0"/>
    <s v="theater/plays"/>
    <x v="152"/>
    <n v="-11148.56384540592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0"/>
    <b v="0"/>
    <s v="theater/plays"/>
    <x v="2174"/>
    <n v="-10601.5638454059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0"/>
    <b v="0"/>
    <s v="theater/plays"/>
    <x v="2175"/>
    <n v="-10658.56384540592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0"/>
    <b v="0"/>
    <s v="theater/plays"/>
    <x v="123"/>
    <n v="-11221.56384540592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0"/>
    <b v="0"/>
    <s v="theater/plays"/>
    <x v="178"/>
    <n v="-10959.56384540592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0"/>
    <b v="0"/>
    <s v="theater/plays"/>
    <x v="469"/>
    <n v="-11203.56384540592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0"/>
    <b v="0"/>
    <s v="theater/plays"/>
    <x v="372"/>
    <n v="-11222.56384540592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0"/>
    <b v="0"/>
    <s v="theater/plays"/>
    <x v="2176"/>
    <n v="-10566.56384540592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0"/>
    <b v="0"/>
    <s v="theater/plays"/>
    <x v="2177"/>
    <n v="-9193.56384540592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0"/>
    <b v="0"/>
    <s v="theater/plays"/>
    <x v="459"/>
    <n v="-11221.56384540592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0"/>
    <b v="0"/>
    <s v="theater/plays"/>
    <x v="524"/>
    <n v="-11222.56384540592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0"/>
    <b v="0"/>
    <s v="theater/plays"/>
    <x v="2178"/>
    <n v="-10612.56384540592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0"/>
    <b v="0"/>
    <s v="theater/plays"/>
    <x v="2179"/>
    <n v="-11078.5638454059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0"/>
    <b v="0"/>
    <s v="theater/plays"/>
    <x v="2180"/>
    <n v="-10786.5638454059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0"/>
    <b v="0"/>
    <s v="theater/plays"/>
    <x v="2181"/>
    <n v="-9861.563845405922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0"/>
    <b v="0"/>
    <s v="theater/plays"/>
    <x v="2182"/>
    <n v="-11172.56384540592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0"/>
    <b v="0"/>
    <s v="theater/plays"/>
    <x v="2183"/>
    <n v="-10552.56384540592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0"/>
    <b v="1"/>
    <s v="theater/musical"/>
    <x v="2184"/>
    <n v="-11094.563845405923"/>
    <x v="4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0"/>
    <b v="1"/>
    <s v="theater/musical"/>
    <x v="31"/>
    <n v="-10723.563845405923"/>
    <x v="4"/>
    <x v="3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0"/>
    <b v="1"/>
    <s v="theater/musical"/>
    <x v="31"/>
    <n v="-10923.563845405923"/>
    <x v="4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0"/>
    <b v="1"/>
    <s v="theater/musical"/>
    <x v="1912"/>
    <n v="14576.436154594077"/>
    <x v="4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0"/>
    <b v="1"/>
    <s v="theater/musical"/>
    <x v="2185"/>
    <n v="34877.12615459408"/>
    <x v="4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0"/>
    <b v="1"/>
    <s v="theater/musical"/>
    <x v="1054"/>
    <n v="-7473.5638454059226"/>
    <x v="4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0"/>
    <b v="1"/>
    <s v="theater/musical"/>
    <x v="2186"/>
    <n v="-8868.5638454059226"/>
    <x v="4"/>
    <x v="3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0"/>
    <b v="1"/>
    <s v="theater/musical"/>
    <x v="31"/>
    <n v="-10223.563845405923"/>
    <x v="4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0"/>
    <b v="1"/>
    <s v="theater/musical"/>
    <x v="2187"/>
    <n v="-3058.0138454059224"/>
    <x v="4"/>
    <x v="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0"/>
    <b v="1"/>
    <s v="theater/musical"/>
    <x v="2188"/>
    <n v="-1131.5638454059226"/>
    <x v="4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0"/>
    <b v="1"/>
    <s v="theater/musical"/>
    <x v="938"/>
    <n v="-10428.563845405923"/>
    <x v="4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0"/>
    <b v="1"/>
    <s v="theater/musical"/>
    <x v="2189"/>
    <n v="-7965.5638454059226"/>
    <x v="4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0"/>
    <b v="1"/>
    <s v="theater/musical"/>
    <x v="2190"/>
    <n v="-8654.5638454059226"/>
    <x v="4"/>
    <x v="3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0"/>
    <b v="1"/>
    <s v="theater/musical"/>
    <x v="1277"/>
    <n v="-8523.5638454059226"/>
    <x v="4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0"/>
    <b v="1"/>
    <s v="theater/musical"/>
    <x v="2191"/>
    <n v="-7692.5638454059226"/>
    <x v="4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0"/>
    <b v="1"/>
    <s v="theater/musical"/>
    <x v="602"/>
    <n v="-9943.5638454059226"/>
    <x v="4"/>
    <x v="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0"/>
    <b v="1"/>
    <s v="theater/musical"/>
    <x v="25"/>
    <n v="-9223.5638454059226"/>
    <x v="4"/>
    <x v="3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0"/>
    <b v="1"/>
    <s v="theater/musical"/>
    <x v="300"/>
    <n v="-7168.5638454059226"/>
    <x v="4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0"/>
    <b v="1"/>
    <s v="theater/musical"/>
    <x v="2192"/>
    <n v="-2993.5638454059226"/>
    <x v="4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0"/>
    <b v="1"/>
    <s v="theater/musical"/>
    <x v="2193"/>
    <n v="-8542.5638454059226"/>
    <x v="4"/>
    <x v="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0"/>
    <b v="0"/>
    <s v="theater/spaces"/>
    <x v="524"/>
    <n v="-11222.563845405923"/>
    <x v="1"/>
    <x v="3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0"/>
    <b v="0"/>
    <s v="theater/spaces"/>
    <x v="2194"/>
    <n v="29626.436154594077"/>
    <x v="1"/>
    <x v="3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-11223.563845405923"/>
    <x v="1"/>
    <x v="3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0"/>
    <b v="0"/>
    <s v="theater/spaces"/>
    <x v="460"/>
    <n v="-11123.563845405923"/>
    <x v="1"/>
    <x v="3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-11223.563845405923"/>
    <x v="1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0"/>
    <b v="0"/>
    <s v="theater/spaces"/>
    <x v="370"/>
    <n v="-11221.563845405923"/>
    <x v="1"/>
    <x v="3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0"/>
    <b v="0"/>
    <s v="theater/spaces"/>
    <x v="2195"/>
    <n v="-10151.563845405923"/>
    <x v="1"/>
    <x v="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0"/>
    <b v="0"/>
    <s v="theater/spaces"/>
    <x v="2196"/>
    <n v="-11199.563845405923"/>
    <x v="1"/>
    <x v="3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0"/>
    <b v="0"/>
    <s v="theater/spaces"/>
    <x v="453"/>
    <n v="-11198.563845405923"/>
    <x v="1"/>
    <x v="3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-11223.563845405923"/>
    <x v="1"/>
    <x v="3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0"/>
    <b v="0"/>
    <s v="theater/spaces"/>
    <x v="2197"/>
    <n v="-10127.563845405923"/>
    <x v="1"/>
    <x v="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0"/>
    <b v="0"/>
    <s v="theater/spaces"/>
    <x v="2198"/>
    <n v="-9618.5638454059226"/>
    <x v="1"/>
    <x v="3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0"/>
    <b v="0"/>
    <s v="theater/spaces"/>
    <x v="2199"/>
    <n v="-10618.563845405923"/>
    <x v="1"/>
    <x v="3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-11223.563845405923"/>
    <x v="1"/>
    <x v="3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0"/>
    <b v="0"/>
    <s v="theater/spaces"/>
    <x v="2200"/>
    <n v="-10508.563845405923"/>
    <x v="1"/>
    <x v="3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0"/>
    <b v="0"/>
    <s v="theater/spaces"/>
    <x v="2201"/>
    <n v="-9901.5638454059226"/>
    <x v="1"/>
    <x v="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0"/>
    <b v="0"/>
    <s v="theater/spaces"/>
    <x v="2202"/>
    <n v="-10943.563845405923"/>
    <x v="1"/>
    <x v="3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-11223.563845405923"/>
    <x v="1"/>
    <x v="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-11223.563845405923"/>
    <x v="1"/>
    <x v="3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-11223.563845405923"/>
    <x v="1"/>
    <x v="3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0"/>
    <b v="1"/>
    <s v="theater/plays"/>
    <x v="2203"/>
    <n v="-5742.563845405922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0"/>
    <b v="1"/>
    <s v="theater/plays"/>
    <x v="662"/>
    <n v="-10005.56384540592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0"/>
    <b v="1"/>
    <s v="theater/plays"/>
    <x v="2204"/>
    <n v="-538.563845405922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0"/>
    <b v="1"/>
    <s v="theater/plays"/>
    <x v="2205"/>
    <n v="-6187.8738454059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0"/>
    <b v="1"/>
    <s v="theater/plays"/>
    <x v="2206"/>
    <n v="-9588.563845405922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0"/>
    <b v="1"/>
    <s v="theater/plays"/>
    <x v="2207"/>
    <n v="139.4361545940773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0"/>
    <b v="1"/>
    <s v="theater/plays"/>
    <x v="2208"/>
    <n v="-5527.563845405922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0"/>
    <b v="1"/>
    <s v="theater/plays"/>
    <x v="938"/>
    <n v="-7513.563845405922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0"/>
    <b v="1"/>
    <s v="theater/plays"/>
    <x v="2209"/>
    <n v="-9598.563845405922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0"/>
    <b v="1"/>
    <s v="theater/plays"/>
    <x v="938"/>
    <n v="-4863.563845405922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0"/>
    <b v="1"/>
    <s v="theater/plays"/>
    <x v="2210"/>
    <n v="-8018.563845405922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0"/>
    <b v="1"/>
    <s v="theater/plays"/>
    <x v="2211"/>
    <n v="-9116.563845405922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0"/>
    <b v="1"/>
    <s v="theater/plays"/>
    <x v="2212"/>
    <n v="-2483.563845405922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0"/>
    <b v="1"/>
    <s v="theater/plays"/>
    <x v="607"/>
    <n v="-6123.563845405922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0"/>
    <b v="1"/>
    <s v="theater/plays"/>
    <x v="2213"/>
    <n v="-3213.563845405922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0"/>
    <b v="1"/>
    <s v="theater/plays"/>
    <x v="2214"/>
    <n v="-11103.56384540592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0"/>
    <b v="1"/>
    <s v="theater/plays"/>
    <x v="2215"/>
    <n v="-7816.563845405922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0"/>
    <b v="1"/>
    <s v="theater/plays"/>
    <x v="2216"/>
    <n v="-10252.56384540592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0"/>
    <b v="1"/>
    <s v="theater/plays"/>
    <x v="578"/>
    <n v="-6153.563845405922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0"/>
    <b v="1"/>
    <s v="theater/plays"/>
    <x v="2217"/>
    <n v="-7948.563845405922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0"/>
    <b v="1"/>
    <s v="theater/spaces"/>
    <x v="2218"/>
    <n v="-6066.5638454059226"/>
    <x v="1"/>
    <x v="3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0"/>
    <b v="1"/>
    <s v="theater/spaces"/>
    <x v="2219"/>
    <n v="-6120.5638454059226"/>
    <x v="1"/>
    <x v="3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0"/>
    <b v="1"/>
    <s v="theater/spaces"/>
    <x v="2220"/>
    <n v="158762.3461545941"/>
    <x v="1"/>
    <x v="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0"/>
    <b v="1"/>
    <s v="theater/spaces"/>
    <x v="2221"/>
    <n v="13864.436154594077"/>
    <x v="1"/>
    <x v="3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0"/>
    <b v="1"/>
    <s v="theater/spaces"/>
    <x v="2222"/>
    <n v="941.43615459407738"/>
    <x v="1"/>
    <x v="3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0"/>
    <b v="1"/>
    <s v="theater/spaces"/>
    <x v="269"/>
    <n v="-8691.5638454059226"/>
    <x v="1"/>
    <x v="3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0"/>
    <b v="1"/>
    <s v="theater/spaces"/>
    <x v="2223"/>
    <n v="16376.636154594078"/>
    <x v="1"/>
    <x v="3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0"/>
    <b v="1"/>
    <s v="theater/spaces"/>
    <x v="31"/>
    <n v="-10223.563845405923"/>
    <x v="1"/>
    <x v="3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0"/>
    <b v="1"/>
    <s v="theater/spaces"/>
    <x v="2224"/>
    <n v="24083.436154594077"/>
    <x v="1"/>
    <x v="3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0"/>
    <b v="1"/>
    <s v="theater/spaces"/>
    <x v="31"/>
    <n v="-1223.5638454059226"/>
    <x v="1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0"/>
    <b v="1"/>
    <s v="theater/spaces"/>
    <x v="2225"/>
    <n v="-2443.5638454059226"/>
    <x v="1"/>
    <x v="3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0"/>
    <b v="1"/>
    <s v="theater/spaces"/>
    <x v="2226"/>
    <n v="-8088.5638454059226"/>
    <x v="1"/>
    <x v="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0"/>
    <b v="1"/>
    <s v="theater/spaces"/>
    <x v="2227"/>
    <n v="-10220.563845405923"/>
    <x v="1"/>
    <x v="3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0"/>
    <b v="1"/>
    <s v="theater/spaces"/>
    <x v="2228"/>
    <n v="-9850.3238454059228"/>
    <x v="1"/>
    <x v="3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0"/>
    <b v="1"/>
    <s v="theater/spaces"/>
    <x v="2229"/>
    <n v="4520.4361545940774"/>
    <x v="1"/>
    <x v="3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0"/>
    <b v="1"/>
    <s v="theater/spaces"/>
    <x v="2230"/>
    <n v="48956.436154594077"/>
    <x v="1"/>
    <x v="3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0"/>
    <b v="1"/>
    <s v="theater/spaces"/>
    <x v="2231"/>
    <n v="-850.56384540592262"/>
    <x v="1"/>
    <x v="3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0"/>
    <b v="1"/>
    <s v="theater/spaces"/>
    <x v="2232"/>
    <n v="40290.936154594077"/>
    <x v="1"/>
    <x v="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0"/>
    <b v="1"/>
    <s v="theater/spaces"/>
    <x v="2233"/>
    <n v="-9618.5638454059226"/>
    <x v="1"/>
    <x v="3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0"/>
    <b v="1"/>
    <s v="theater/spaces"/>
    <x v="31"/>
    <n v="-10723.563845405923"/>
    <x v="1"/>
    <x v="3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0"/>
    <b v="1"/>
    <s v="theater/spaces"/>
    <x v="2234"/>
    <n v="11767.446154594076"/>
    <x v="1"/>
    <x v="3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0"/>
    <b v="1"/>
    <s v="theater/spaces"/>
    <x v="2235"/>
    <n v="-3628.1338454059223"/>
    <x v="1"/>
    <x v="3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0"/>
    <b v="1"/>
    <s v="theater/spaces"/>
    <x v="2107"/>
    <n v="-8188.5638454059226"/>
    <x v="1"/>
    <x v="3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0"/>
    <b v="1"/>
    <s v="theater/spaces"/>
    <x v="2236"/>
    <n v="33902.436154594077"/>
    <x v="1"/>
    <x v="3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0"/>
    <b v="1"/>
    <s v="theater/spaces"/>
    <x v="2237"/>
    <n v="1549.0361545940777"/>
    <x v="1"/>
    <x v="3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0"/>
    <b v="1"/>
    <s v="theater/spaces"/>
    <x v="2133"/>
    <n v="-2603.5638454059226"/>
    <x v="1"/>
    <x v="3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0"/>
    <b v="1"/>
    <s v="theater/spaces"/>
    <x v="2238"/>
    <n v="-10143.563845405923"/>
    <x v="1"/>
    <x v="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0"/>
    <b v="1"/>
    <s v="theater/spaces"/>
    <x v="2107"/>
    <n v="-8188.5638454059226"/>
    <x v="1"/>
    <x v="3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0"/>
    <b v="1"/>
    <s v="theater/spaces"/>
    <x v="2239"/>
    <n v="18715.436154594077"/>
    <x v="1"/>
    <x v="3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0"/>
    <b v="1"/>
    <s v="theater/spaces"/>
    <x v="2240"/>
    <n v="-8853.5638454059226"/>
    <x v="1"/>
    <x v="3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0"/>
    <b v="1"/>
    <s v="theater/spaces"/>
    <x v="2241"/>
    <n v="-10852.563845405923"/>
    <x v="1"/>
    <x v="3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0"/>
    <b v="1"/>
    <s v="theater/spaces"/>
    <x v="2242"/>
    <n v="-6538.5638454059226"/>
    <x v="1"/>
    <x v="3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0"/>
    <b v="1"/>
    <s v="theater/spaces"/>
    <x v="2243"/>
    <n v="4472.4361545940774"/>
    <x v="1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0"/>
    <b v="1"/>
    <s v="theater/spaces"/>
    <x v="2244"/>
    <n v="17052.436154594077"/>
    <x v="1"/>
    <x v="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0"/>
    <b v="1"/>
    <s v="theater/spaces"/>
    <x v="2245"/>
    <n v="-7715.5638454059226"/>
    <x v="1"/>
    <x v="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0"/>
    <b v="1"/>
    <s v="theater/spaces"/>
    <x v="2246"/>
    <n v="-2501.5638454059226"/>
    <x v="1"/>
    <x v="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0"/>
    <b v="1"/>
    <s v="theater/spaces"/>
    <x v="2247"/>
    <n v="12061.436154594077"/>
    <x v="1"/>
    <x v="3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0"/>
    <b v="1"/>
    <s v="theater/spaces"/>
    <x v="2248"/>
    <n v="-6993.5638454059226"/>
    <x v="1"/>
    <x v="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0"/>
    <b v="1"/>
    <s v="theater/spaces"/>
    <x v="2249"/>
    <n v="6961.4361545940774"/>
    <x v="1"/>
    <x v="3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0"/>
    <b v="1"/>
    <s v="theater/spaces"/>
    <x v="2250"/>
    <n v="-4183.5638454059226"/>
    <x v="1"/>
    <x v="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0"/>
    <b v="1"/>
    <s v="theater/spaces"/>
    <x v="2251"/>
    <n v="-6002.5638454059226"/>
    <x v="1"/>
    <x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0"/>
    <b v="1"/>
    <s v="theater/spaces"/>
    <x v="2252"/>
    <n v="-1135.5638454059226"/>
    <x v="1"/>
    <x v="3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0"/>
    <b v="1"/>
    <s v="theater/spaces"/>
    <x v="288"/>
    <n v="-10502.563845405923"/>
    <x v="1"/>
    <x v="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0"/>
    <b v="1"/>
    <s v="theater/spaces"/>
    <x v="2253"/>
    <n v="1097.4361545940774"/>
    <x v="1"/>
    <x v="3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0"/>
    <b v="1"/>
    <s v="theater/spaces"/>
    <x v="2254"/>
    <n v="-3668.5638454059226"/>
    <x v="1"/>
    <x v="3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0"/>
    <b v="1"/>
    <s v="theater/spaces"/>
    <x v="2255"/>
    <n v="-9933.5638454059226"/>
    <x v="1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0"/>
    <b v="1"/>
    <s v="theater/spaces"/>
    <x v="2256"/>
    <n v="41352.436154594077"/>
    <x v="1"/>
    <x v="3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0"/>
    <b v="1"/>
    <s v="theater/spaces"/>
    <x v="2257"/>
    <n v="-2822.5638454059226"/>
    <x v="1"/>
    <x v="3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0"/>
    <b v="1"/>
    <s v="theater/spaces"/>
    <x v="2258"/>
    <n v="21679.436154594077"/>
    <x v="1"/>
    <x v="3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0"/>
    <b v="1"/>
    <s v="theater/spaces"/>
    <x v="2259"/>
    <n v="-9356.5638454059226"/>
    <x v="1"/>
    <x v="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0"/>
    <b v="1"/>
    <s v="theater/spaces"/>
    <x v="31"/>
    <n v="-9723.5638454059226"/>
    <x v="1"/>
    <x v="3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0"/>
    <b v="1"/>
    <s v="theater/spaces"/>
    <x v="66"/>
    <n v="-9951.5638454059226"/>
    <x v="1"/>
    <x v="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0"/>
    <b v="1"/>
    <s v="theater/spaces"/>
    <x v="2260"/>
    <n v="-6827.5638454059226"/>
    <x v="1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0"/>
    <b v="1"/>
    <s v="theater/spaces"/>
    <x v="2261"/>
    <n v="101312.43615459408"/>
    <x v="1"/>
    <x v="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0"/>
    <b v="1"/>
    <s v="theater/spaces"/>
    <x v="2262"/>
    <n v="15973.146154594077"/>
    <x v="1"/>
    <x v="3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0"/>
    <b v="1"/>
    <s v="theater/spaces"/>
    <x v="2263"/>
    <n v="20459.436154594077"/>
    <x v="1"/>
    <x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0"/>
    <b v="1"/>
    <s v="theater/spaces"/>
    <x v="2264"/>
    <n v="-10157.563845405923"/>
    <x v="1"/>
    <x v="3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0"/>
    <b v="1"/>
    <s v="theater/spaces"/>
    <x v="10"/>
    <n v="-10218.563845405923"/>
    <x v="1"/>
    <x v="3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0"/>
    <b v="1"/>
    <s v="theater/spaces"/>
    <x v="2265"/>
    <n v="10519.216154594076"/>
    <x v="1"/>
    <x v="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0"/>
    <b v="1"/>
    <s v="theater/spaces"/>
    <x v="1881"/>
    <n v="-7998.5638454059226"/>
    <x v="1"/>
    <x v="3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0"/>
    <b v="1"/>
    <s v="theater/spaces"/>
    <x v="2266"/>
    <n v="-2053.5638454059226"/>
    <x v="1"/>
    <x v="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0"/>
    <b v="1"/>
    <s v="theater/spaces"/>
    <x v="602"/>
    <n v="-9303.5638454059226"/>
    <x v="1"/>
    <x v="3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0"/>
    <b v="1"/>
    <s v="theater/spaces"/>
    <x v="2267"/>
    <n v="5277.4361545940774"/>
    <x v="1"/>
    <x v="3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0"/>
    <b v="1"/>
    <s v="theater/spaces"/>
    <x v="2268"/>
    <n v="1897.4361545940774"/>
    <x v="1"/>
    <x v="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0"/>
    <b v="1"/>
    <s v="theater/spaces"/>
    <x v="2269"/>
    <n v="-5915.3038454059224"/>
    <x v="1"/>
    <x v="3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0"/>
    <b v="1"/>
    <s v="theater/spaces"/>
    <x v="2270"/>
    <n v="3853.4361545940774"/>
    <x v="1"/>
    <x v="3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0"/>
    <b v="1"/>
    <s v="theater/spaces"/>
    <x v="2271"/>
    <n v="-10478.563845405923"/>
    <x v="1"/>
    <x v="3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0"/>
    <b v="1"/>
    <s v="theater/spaces"/>
    <x v="2272"/>
    <n v="-2903.5638454059226"/>
    <x v="1"/>
    <x v="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0"/>
    <b v="1"/>
    <s v="theater/spaces"/>
    <x v="313"/>
    <n v="-7223.5638454059226"/>
    <x v="1"/>
    <x v="3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0"/>
    <b v="1"/>
    <s v="theater/spaces"/>
    <x v="938"/>
    <n v="-10587.563845405923"/>
    <x v="1"/>
    <x v="3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0"/>
    <b v="0"/>
    <s v="theater/spaces"/>
    <x v="2273"/>
    <n v="-10396.563845405923"/>
    <x v="1"/>
    <x v="3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0"/>
    <b v="0"/>
    <s v="theater/spaces"/>
    <x v="840"/>
    <n v="-11148.563845405923"/>
    <x v="1"/>
    <x v="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0"/>
    <b v="0"/>
    <s v="theater/spaces"/>
    <x v="177"/>
    <n v="-11183.563845405923"/>
    <x v="1"/>
    <x v="3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-11223.563845405923"/>
    <x v="1"/>
    <x v="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0"/>
    <b v="0"/>
    <s v="theater/spaces"/>
    <x v="2274"/>
    <n v="-11222.563845405923"/>
    <x v="1"/>
    <x v="3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-11223.563845405923"/>
    <x v="1"/>
    <x v="3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-11223.563845405923"/>
    <x v="1"/>
    <x v="3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0"/>
    <b v="0"/>
    <s v="theater/spaces"/>
    <x v="374"/>
    <n v="-11220.563845405923"/>
    <x v="1"/>
    <x v="3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0"/>
    <b v="0"/>
    <s v="theater/spaces"/>
    <x v="2275"/>
    <n v="-10772.563845405923"/>
    <x v="1"/>
    <x v="3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0"/>
    <b v="0"/>
    <s v="theater/spaces"/>
    <x v="2276"/>
    <n v="-10888.563845405923"/>
    <x v="1"/>
    <x v="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-11223.563845405923"/>
    <x v="1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0"/>
    <b v="0"/>
    <s v="theater/spaces"/>
    <x v="2277"/>
    <n v="-4539.5638454059226"/>
    <x v="1"/>
    <x v="3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0"/>
    <b v="0"/>
    <s v="theater/spaces"/>
    <x v="2278"/>
    <n v="-10636.563845405923"/>
    <x v="1"/>
    <x v="3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0"/>
    <b v="0"/>
    <s v="theater/spaces"/>
    <x v="2279"/>
    <n v="-2752.5638454059226"/>
    <x v="1"/>
    <x v="3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0"/>
    <b v="0"/>
    <s v="theater/spaces"/>
    <x v="167"/>
    <n v="-11213.563845405923"/>
    <x v="1"/>
    <x v="3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0"/>
    <b v="0"/>
    <s v="theater/spaces"/>
    <x v="2280"/>
    <n v="30726.436154594077"/>
    <x v="1"/>
    <x v="3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0"/>
    <b v="0"/>
    <s v="theater/spaces"/>
    <x v="453"/>
    <n v="-11023.563845405923"/>
    <x v="1"/>
    <x v="3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0"/>
    <b v="0"/>
    <s v="theater/spaces"/>
    <x v="2281"/>
    <n v="-11048.563845405923"/>
    <x v="1"/>
    <x v="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0"/>
    <b v="0"/>
    <s v="theater/spaces"/>
    <x v="2282"/>
    <n v="-11082.563845405923"/>
    <x v="1"/>
    <x v="3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0"/>
    <b v="0"/>
    <s v="theater/spaces"/>
    <x v="2283"/>
    <n v="-10889.563845405923"/>
    <x v="1"/>
    <x v="3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0"/>
    <b v="0"/>
    <s v="theater/spaces"/>
    <x v="2284"/>
    <n v="-4050.5638454059226"/>
    <x v="1"/>
    <x v="3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0"/>
    <b v="0"/>
    <s v="theater/spaces"/>
    <x v="374"/>
    <n v="-11221.563845405923"/>
    <x v="1"/>
    <x v="3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0"/>
    <b v="0"/>
    <s v="theater/spaces"/>
    <x v="2285"/>
    <n v="-10578.563845405923"/>
    <x v="1"/>
    <x v="3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0"/>
    <b v="0"/>
    <s v="theater/spaces"/>
    <x v="2286"/>
    <n v="-11201.563845405923"/>
    <x v="1"/>
    <x v="3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0"/>
    <b v="0"/>
    <s v="theater/spaces"/>
    <x v="2287"/>
    <n v="-9927.5638454059226"/>
    <x v="1"/>
    <x v="3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0"/>
    <b v="0"/>
    <s v="theater/spaces"/>
    <x v="2288"/>
    <n v="-9717.5638454059226"/>
    <x v="1"/>
    <x v="3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0"/>
    <b v="0"/>
    <s v="theater/spaces"/>
    <x v="2289"/>
    <n v="-11118.563845405923"/>
    <x v="1"/>
    <x v="3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0"/>
    <b v="0"/>
    <s v="theater/spaces"/>
    <x v="2290"/>
    <n v="-11152.563845405923"/>
    <x v="1"/>
    <x v="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0"/>
    <b v="0"/>
    <s v="theater/spaces"/>
    <x v="2291"/>
    <n v="2.4361545940773794"/>
    <x v="1"/>
    <x v="3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0"/>
    <b v="0"/>
    <s v="theater/spaces"/>
    <x v="2292"/>
    <n v="-10847.563845405923"/>
    <x v="1"/>
    <x v="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0"/>
    <b v="0"/>
    <s v="theater/spaces"/>
    <x v="2293"/>
    <n v="-9120.5638454059226"/>
    <x v="1"/>
    <x v="3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-11223.563845405923"/>
    <x v="1"/>
    <x v="3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0"/>
    <b v="0"/>
    <s v="theater/spaces"/>
    <x v="1228"/>
    <n v="-11167.563845405923"/>
    <x v="1"/>
    <x v="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0"/>
    <b v="0"/>
    <s v="theater/spaces"/>
    <x v="2294"/>
    <n v="-10753.563845405923"/>
    <x v="1"/>
    <x v="3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0"/>
    <b v="0"/>
    <s v="theater/spaces"/>
    <x v="2295"/>
    <n v="-10613.563845405923"/>
    <x v="1"/>
    <x v="3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0"/>
    <b v="0"/>
    <s v="theater/spaces"/>
    <x v="1161"/>
    <n v="-11173.563845405923"/>
    <x v="1"/>
    <x v="3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0"/>
    <b v="0"/>
    <s v="theater/spaces"/>
    <x v="895"/>
    <n v="-11098.563845405923"/>
    <x v="1"/>
    <x v="3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0"/>
    <b v="0"/>
    <s v="theater/spaces"/>
    <x v="2296"/>
    <n v="-11097.563845405923"/>
    <x v="1"/>
    <x v="3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0"/>
    <b v="0"/>
    <s v="theater/spaces"/>
    <x v="2297"/>
    <n v="-5369.5638454059226"/>
    <x v="1"/>
    <x v="3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0"/>
    <b v="0"/>
    <s v="theater/spaces"/>
    <x v="2298"/>
    <n v="208.43615459407738"/>
    <x v="1"/>
    <x v="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0"/>
    <b v="0"/>
    <s v="theater/spaces"/>
    <x v="2299"/>
    <n v="-10427.563845405923"/>
    <x v="1"/>
    <x v="3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0"/>
    <b v="0"/>
    <s v="theater/spaces"/>
    <x v="2300"/>
    <n v="-10040.373845405922"/>
    <x v="1"/>
    <x v="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0"/>
    <b v="0"/>
    <s v="theater/spaces"/>
    <x v="2301"/>
    <n v="-10313.563845405923"/>
    <x v="1"/>
    <x v="3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0"/>
    <b v="0"/>
    <s v="theater/spaces"/>
    <x v="1866"/>
    <n v="-11198.563845405923"/>
    <x v="1"/>
    <x v="3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0"/>
    <b v="0"/>
    <s v="theater/spaces"/>
    <x v="2302"/>
    <n v="-11173.563845405923"/>
    <x v="1"/>
    <x v="3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0"/>
    <b v="0"/>
    <s v="theater/spaces"/>
    <x v="2303"/>
    <n v="-10428.563845405923"/>
    <x v="1"/>
    <x v="3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0"/>
    <b v="0"/>
    <s v="theater/spaces"/>
    <x v="2304"/>
    <n v="-9508.5638454059226"/>
    <x v="1"/>
    <x v="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0"/>
    <b v="0"/>
    <s v="theater/spaces"/>
    <x v="2305"/>
    <n v="-9465.5638454059226"/>
    <x v="1"/>
    <x v="3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0"/>
    <b v="0"/>
    <s v="theater/spaces"/>
    <x v="2306"/>
    <n v="-10945.563845405923"/>
    <x v="1"/>
    <x v="3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0"/>
    <b v="0"/>
    <s v="theater/spaces"/>
    <x v="2307"/>
    <n v="-9396.5638454059226"/>
    <x v="1"/>
    <x v="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0"/>
    <b v="0"/>
    <s v="theater/spaces"/>
    <x v="746"/>
    <n v="-10923.563845405923"/>
    <x v="1"/>
    <x v="3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0"/>
    <b v="0"/>
    <s v="theater/spaces"/>
    <x v="2308"/>
    <n v="-4965.5638454059226"/>
    <x v="1"/>
    <x v="3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0"/>
    <b v="0"/>
    <s v="theater/spaces"/>
    <x v="2309"/>
    <n v="-11212.563845405923"/>
    <x v="1"/>
    <x v="3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0"/>
    <b v="0"/>
    <s v="theater/spaces"/>
    <x v="2310"/>
    <n v="-10038.563845405923"/>
    <x v="1"/>
    <x v="3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0"/>
    <b v="0"/>
    <s v="theater/spaces"/>
    <x v="2311"/>
    <n v="-8747.5638454059226"/>
    <x v="1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0"/>
    <b v="0"/>
    <s v="theater/spaces"/>
    <x v="2312"/>
    <n v="-11182.563845405923"/>
    <x v="1"/>
    <x v="3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0"/>
    <b v="0"/>
    <s v="theater/spaces"/>
    <x v="2313"/>
    <n v="-3318.5638454059226"/>
    <x v="1"/>
    <x v="3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0"/>
    <b v="0"/>
    <s v="theater/spaces"/>
    <x v="2314"/>
    <n v="-11197.563845405923"/>
    <x v="1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0"/>
    <b v="0"/>
    <s v="theater/spaces"/>
    <x v="2315"/>
    <n v="-4590.5638454059226"/>
    <x v="1"/>
    <x v="3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0"/>
    <b v="0"/>
    <s v="theater/spaces"/>
    <x v="167"/>
    <n v="-11213.563845405923"/>
    <x v="1"/>
    <x v="3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0"/>
    <b v="0"/>
    <s v="theater/spaces"/>
    <x v="2316"/>
    <n v="-5895.5638454059226"/>
    <x v="1"/>
    <x v="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0"/>
    <b v="0"/>
    <s v="theater/spaces"/>
    <x v="2317"/>
    <n v="-10702.563845405923"/>
    <x v="1"/>
    <x v="3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0"/>
    <b v="0"/>
    <s v="theater/spaces"/>
    <x v="2318"/>
    <n v="-6588.5638454059226"/>
    <x v="1"/>
    <x v="3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-11223.563845405923"/>
    <x v="1"/>
    <x v="3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0"/>
    <b v="0"/>
    <s v="theater/spaces"/>
    <x v="419"/>
    <n v="-10923.563845405923"/>
    <x v="1"/>
    <x v="3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0"/>
    <b v="0"/>
    <s v="theater/spaces"/>
    <x v="2319"/>
    <n v="-10793.563845405923"/>
    <x v="1"/>
    <x v="3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0"/>
    <b v="0"/>
    <s v="theater/spaces"/>
    <x v="370"/>
    <n v="-11222.563845405923"/>
    <x v="1"/>
    <x v="3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0"/>
    <b v="0"/>
    <s v="theater/spaces"/>
    <x v="691"/>
    <n v="-9673.5638454059226"/>
    <x v="1"/>
    <x v="3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0"/>
    <b v="0"/>
    <s v="theater/spaces"/>
    <x v="833"/>
    <n v="-11218.563845405923"/>
    <x v="1"/>
    <x v="3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0"/>
    <b v="0"/>
    <s v="theater/spaces"/>
    <x v="2320"/>
    <n v="-11095.563845405923"/>
    <x v="1"/>
    <x v="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0"/>
    <b v="0"/>
    <s v="theater/spaces"/>
    <x v="886"/>
    <n v="-11213.563845405923"/>
    <x v="1"/>
    <x v="36"/>
  </r>
  <r>
    <n v="3122"/>
    <s v="be back soon (Canceled)"/>
    <s v="cancelled until further notice"/>
    <n v="199"/>
    <n v="116"/>
    <x v="1"/>
    <x v="0"/>
    <s v="USD"/>
    <n v="1478733732"/>
    <n v="1478298132"/>
    <b v="0"/>
    <n v="0"/>
    <b v="0"/>
    <s v="theater/spaces"/>
    <x v="2321"/>
    <n v="-11107.563845405923"/>
    <x v="1"/>
    <x v="3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0"/>
    <b v="0"/>
    <s v="theater/spaces"/>
    <x v="2322"/>
    <n v="73968.436154594077"/>
    <x v="1"/>
    <x v="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0"/>
    <b v="0"/>
    <s v="theater/spaces"/>
    <x v="2323"/>
    <n v="-11197.563845405923"/>
    <x v="1"/>
    <x v="3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-11223.563845405923"/>
    <x v="1"/>
    <x v="3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0"/>
    <b v="0"/>
    <s v="theater/spaces"/>
    <x v="2324"/>
    <n v="-10183.563845405923"/>
    <x v="1"/>
    <x v="3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-11223.563845405923"/>
    <x v="1"/>
    <x v="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0"/>
    <b v="0"/>
    <s v="theater/plays"/>
    <x v="2325"/>
    <n v="5067.436154594077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0"/>
    <b v="0"/>
    <s v="theater/plays"/>
    <x v="417"/>
    <n v="-11213.56384540592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0"/>
    <b v="0"/>
    <s v="theater/plays"/>
    <x v="2326"/>
    <n v="-10848.56384540592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0"/>
    <b v="0"/>
    <s v="theater/plays"/>
    <x v="2327"/>
    <n v="-10578.56384540592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0"/>
    <b v="0"/>
    <s v="theater/plays"/>
    <x v="108"/>
    <n v="-11213.56384540592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0"/>
    <b v="0"/>
    <s v="theater/plays"/>
    <x v="1277"/>
    <n v="-10683.56384540592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0"/>
    <b v="0"/>
    <s v="theater/plays"/>
    <x v="2328"/>
    <n v="-10998.5638454059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0"/>
    <b v="0"/>
    <s v="theater/plays"/>
    <x v="2329"/>
    <n v="-11061.5638454059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0"/>
    <b v="0"/>
    <s v="theater/plays"/>
    <x v="2330"/>
    <n v="-10584.56384540592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0"/>
    <b v="0"/>
    <s v="theater/plays"/>
    <x v="422"/>
    <n v="-11173.56384540592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-11223.56384540592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0"/>
    <b v="0"/>
    <s v="theater/plays"/>
    <x v="2331"/>
    <n v="-8523.563845405922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0"/>
    <b v="0"/>
    <s v="theater/plays"/>
    <x v="2332"/>
    <n v="-11127.56384540592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0"/>
    <b v="0"/>
    <s v="theater/plays"/>
    <x v="2333"/>
    <n v="-10965.56384540592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0"/>
    <b v="0"/>
    <s v="theater/plays"/>
    <x v="2334"/>
    <n v="-11178.56384540592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-11223.56384540592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0"/>
    <b v="0"/>
    <s v="theater/plays"/>
    <x v="2335"/>
    <n v="-3683.563845405922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-11223.563845405923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0"/>
    <b v="0"/>
    <s v="theater/plays"/>
    <x v="1131"/>
    <n v="-5973.563845405922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0"/>
    <b v="1"/>
    <s v="theater/plays"/>
    <x v="2336"/>
    <n v="12281.436154594077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0"/>
    <b v="1"/>
    <s v="theater/plays"/>
    <x v="2337"/>
    <n v="-8862.563845405922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0"/>
    <b v="1"/>
    <s v="theater/plays"/>
    <x v="87"/>
    <n v="-9923.563845405922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0"/>
    <b v="1"/>
    <s v="theater/plays"/>
    <x v="50"/>
    <n v="-7688.563845405922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0"/>
    <b v="1"/>
    <s v="theater/plays"/>
    <x v="84"/>
    <n v="-7709.563845405922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0"/>
    <b v="1"/>
    <s v="theater/plays"/>
    <x v="2338"/>
    <n v="-8892.563845405922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0"/>
    <b v="1"/>
    <s v="theater/plays"/>
    <x v="2339"/>
    <n v="-1156.063845405922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0"/>
    <b v="1"/>
    <s v="theater/plays"/>
    <x v="2340"/>
    <n v="-3318.563845405922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0"/>
    <b v="1"/>
    <s v="theater/plays"/>
    <x v="2341"/>
    <n v="-1798.33384540592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0"/>
    <b v="1"/>
    <s v="theater/plays"/>
    <x v="2342"/>
    <n v="-5623.563845405922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0"/>
    <b v="1"/>
    <s v="theater/plays"/>
    <x v="50"/>
    <n v="-7183.563845405922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0"/>
    <b v="1"/>
    <s v="theater/plays"/>
    <x v="430"/>
    <n v="-5523.563845405922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0"/>
    <b v="1"/>
    <s v="theater/plays"/>
    <x v="2343"/>
    <n v="-9221.34384540592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0"/>
    <b v="1"/>
    <s v="theater/plays"/>
    <x v="1400"/>
    <n v="-6654.563845405922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0"/>
    <b v="1"/>
    <s v="theater/plays"/>
    <x v="2344"/>
    <n v="-9121.563845405922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0"/>
    <b v="1"/>
    <s v="theater/plays"/>
    <x v="2345"/>
    <n v="-6137.563845405922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0"/>
    <b v="1"/>
    <s v="theater/plays"/>
    <x v="2346"/>
    <n v="3226.436154594077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0"/>
    <b v="1"/>
    <s v="theater/plays"/>
    <x v="2347"/>
    <n v="-8554.563845405922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0"/>
    <b v="1"/>
    <s v="theater/plays"/>
    <x v="2348"/>
    <n v="-10003.56384540592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0"/>
    <b v="1"/>
    <s v="theater/plays"/>
    <x v="2349"/>
    <n v="44856.26615459407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0"/>
    <b v="1"/>
    <s v="theater/plays"/>
    <x v="2350"/>
    <n v="-7738.563845405922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0"/>
    <b v="1"/>
    <s v="theater/plays"/>
    <x v="2351"/>
    <n v="-8118.563845405922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0"/>
    <b v="1"/>
    <s v="theater/plays"/>
    <x v="2352"/>
    <n v="-2982.563845405922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0"/>
    <b v="1"/>
    <s v="theater/plays"/>
    <x v="2353"/>
    <n v="-8978.563845405922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0"/>
    <b v="1"/>
    <s v="theater/plays"/>
    <x v="2354"/>
    <n v="-3606.56384540592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0"/>
    <b v="1"/>
    <s v="theater/plays"/>
    <x v="935"/>
    <n v="-8923.563845405922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0"/>
    <b v="1"/>
    <s v="theater/plays"/>
    <x v="288"/>
    <n v="-923.5638454059226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0"/>
    <b v="1"/>
    <s v="theater/plays"/>
    <x v="2355"/>
    <n v="-8189.563845405922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0"/>
    <b v="1"/>
    <s v="theater/plays"/>
    <x v="2356"/>
    <n v="-5745.563845405922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0"/>
    <b v="1"/>
    <s v="theater/plays"/>
    <x v="2357"/>
    <n v="-9041.563845405922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0"/>
    <b v="1"/>
    <s v="theater/plays"/>
    <x v="2358"/>
    <n v="-8288.563845405922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0"/>
    <b v="1"/>
    <s v="theater/plays"/>
    <x v="2359"/>
    <n v="-8647.563845405922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0"/>
    <b v="1"/>
    <s v="theater/plays"/>
    <x v="2360"/>
    <n v="-6428.743845405922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0"/>
    <b v="1"/>
    <s v="theater/plays"/>
    <x v="2361"/>
    <n v="-9786.563845405922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0"/>
    <b v="1"/>
    <s v="theater/plays"/>
    <x v="2206"/>
    <n v="-10678.56384540592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0"/>
    <b v="1"/>
    <s v="theater/plays"/>
    <x v="2191"/>
    <n v="-4161.563845405922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0"/>
    <b v="1"/>
    <s v="theater/plays"/>
    <x v="2206"/>
    <n v="-8498.563845405922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0"/>
    <b v="1"/>
    <s v="theater/plays"/>
    <x v="2362"/>
    <n v="-6613.563845405922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0"/>
    <b v="1"/>
    <s v="theater/plays"/>
    <x v="31"/>
    <n v="-10223.56384540592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0"/>
    <b v="1"/>
    <s v="theater/plays"/>
    <x v="2363"/>
    <n v="-7953.563845405922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0"/>
    <b v="1"/>
    <s v="theater/plays"/>
    <x v="2364"/>
    <n v="6220.436154594077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0"/>
    <b v="0"/>
    <s v="theater/musical"/>
    <x v="2365"/>
    <n v="-11093.563845405923"/>
    <x v="4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0"/>
    <b v="0"/>
    <s v="theater/musical"/>
    <x v="2366"/>
    <n v="-4443.5638454059226"/>
    <x v="4"/>
    <x v="3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-11223.563845405923"/>
    <x v="4"/>
    <x v="3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0"/>
    <b v="0"/>
    <s v="theater/musical"/>
    <x v="2367"/>
    <n v="-11072.563845405923"/>
    <x v="4"/>
    <x v="3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0"/>
    <b v="0"/>
    <s v="theater/musical"/>
    <x v="391"/>
    <n v="-11121.563845405923"/>
    <x v="4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0"/>
    <b v="0"/>
    <s v="theater/musical"/>
    <x v="2368"/>
    <n v="-10636.563845405923"/>
    <x v="4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-11223.563845405923"/>
    <x v="4"/>
    <x v="3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0"/>
    <b v="0"/>
    <s v="theater/musical"/>
    <x v="2369"/>
    <n v="-9153.5638454059226"/>
    <x v="4"/>
    <x v="3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0"/>
    <b v="0"/>
    <s v="theater/musical"/>
    <x v="1855"/>
    <n v="-9423.5638454059226"/>
    <x v="4"/>
    <x v="3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0"/>
    <b v="0"/>
    <s v="theater/musical"/>
    <x v="2370"/>
    <n v="-10078.563845405923"/>
    <x v="4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0"/>
    <b v="0"/>
    <s v="theater/musical"/>
    <x v="456"/>
    <n v="-11113.563845405923"/>
    <x v="4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0"/>
    <b v="0"/>
    <s v="theater/musical"/>
    <x v="2371"/>
    <n v="-8615.5638454059226"/>
    <x v="4"/>
    <x v="3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0"/>
    <b v="0"/>
    <s v="theater/musical"/>
    <x v="133"/>
    <n v="-11222.563845405923"/>
    <x v="4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0"/>
    <b v="0"/>
    <s v="theater/musical"/>
    <x v="2372"/>
    <n v="-11198.563845405923"/>
    <x v="4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0"/>
    <b v="0"/>
    <s v="theater/musical"/>
    <x v="2373"/>
    <n v="-8497.5638454059226"/>
    <x v="4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0"/>
    <b v="0"/>
    <s v="theater/musical"/>
    <x v="180"/>
    <n v="-10973.563845405923"/>
    <x v="4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-11223.563845405923"/>
    <x v="4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0"/>
    <b v="0"/>
    <s v="theater/musical"/>
    <x v="2374"/>
    <n v="-10950.563845405923"/>
    <x v="4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-11223.563845405923"/>
    <x v="4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0"/>
    <b v="0"/>
    <s v="theater/musical"/>
    <x v="2375"/>
    <n v="-8673.5638454059226"/>
    <x v="4"/>
    <x v="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0"/>
    <b v="1"/>
    <s v="theater/plays"/>
    <x v="991"/>
    <n v="-6048.563845405922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0"/>
    <b v="1"/>
    <s v="theater/plays"/>
    <x v="2376"/>
    <n v="112.1361545940781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0"/>
    <b v="1"/>
    <s v="theater/plays"/>
    <x v="2377"/>
    <n v="-7450.56384540592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0"/>
    <b v="1"/>
    <s v="theater/plays"/>
    <x v="2378"/>
    <n v="16317.43615459407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0"/>
    <b v="1"/>
    <s v="theater/plays"/>
    <x v="2379"/>
    <n v="-6173.56384540592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0"/>
    <b v="1"/>
    <s v="theater/plays"/>
    <x v="2380"/>
    <n v="-5216.56384540592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0"/>
    <b v="1"/>
    <s v="theater/plays"/>
    <x v="2381"/>
    <n v="1032.436154594077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0"/>
    <b v="1"/>
    <s v="theater/plays"/>
    <x v="2382"/>
    <n v="23899.43615459407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0"/>
    <b v="1"/>
    <s v="theater/plays"/>
    <x v="2383"/>
    <n v="-9222.563845405922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0"/>
    <b v="1"/>
    <s v="theater/plays"/>
    <x v="2251"/>
    <n v="-6002.563845405922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0"/>
    <b v="1"/>
    <s v="theater/plays"/>
    <x v="426"/>
    <n v="1028.436154594077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0"/>
    <b v="1"/>
    <s v="theater/plays"/>
    <x v="2384"/>
    <n v="8798.436154594077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0"/>
    <b v="1"/>
    <s v="theater/plays"/>
    <x v="2385"/>
    <n v="3902.436154594077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0"/>
    <b v="1"/>
    <s v="theater/plays"/>
    <x v="2386"/>
    <n v="-7086.563845405922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0"/>
    <b v="1"/>
    <s v="theater/plays"/>
    <x v="2387"/>
    <n v="-8103.563845405922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0"/>
    <b v="1"/>
    <s v="theater/plays"/>
    <x v="2388"/>
    <n v="-7828.563845405922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0"/>
    <b v="1"/>
    <s v="theater/plays"/>
    <x v="2389"/>
    <n v="19386.43615459407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0"/>
    <b v="1"/>
    <s v="theater/plays"/>
    <x v="1099"/>
    <n v="-9176.563845405922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0"/>
    <b v="1"/>
    <s v="theater/plays"/>
    <x v="44"/>
    <n v="-9973.56384540592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0"/>
    <b v="1"/>
    <s v="theater/plays"/>
    <x v="1054"/>
    <n v="-9723.563845405922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0"/>
    <b v="1"/>
    <s v="theater/plays"/>
    <x v="2390"/>
    <n v="-4059.563845405922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0"/>
    <b v="1"/>
    <s v="theater/plays"/>
    <x v="2391"/>
    <n v="10349.43615459407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0"/>
    <b v="1"/>
    <s v="theater/plays"/>
    <x v="2392"/>
    <n v="-8366.563845405922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0"/>
    <b v="1"/>
    <s v="theater/plays"/>
    <x v="2393"/>
    <n v="-9613.563845405922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0"/>
    <b v="1"/>
    <s v="theater/plays"/>
    <x v="2394"/>
    <n v="-9911.563845405922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0"/>
    <b v="1"/>
    <s v="theater/plays"/>
    <x v="2395"/>
    <n v="-5283.563845405922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0"/>
    <b v="1"/>
    <s v="theater/plays"/>
    <x v="2396"/>
    <n v="-7207.8538454059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0"/>
    <b v="1"/>
    <s v="theater/plays"/>
    <x v="2397"/>
    <n v="4257.436154594077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0"/>
    <b v="1"/>
    <s v="theater/plays"/>
    <x v="1794"/>
    <n v="8896.4361545940774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0"/>
    <b v="1"/>
    <s v="theater/plays"/>
    <x v="2398"/>
    <n v="24052.07615459407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0"/>
    <b v="1"/>
    <s v="theater/plays"/>
    <x v="2399"/>
    <n v="-8078.563845405922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0"/>
    <b v="1"/>
    <s v="theater/plays"/>
    <x v="2400"/>
    <n v="-5014.583845405923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0"/>
    <b v="1"/>
    <s v="theater/plays"/>
    <x v="518"/>
    <n v="-8206.563845405922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0"/>
    <b v="1"/>
    <s v="theater/plays"/>
    <x v="2401"/>
    <n v="-1422.563845405922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0"/>
    <b v="1"/>
    <s v="theater/plays"/>
    <x v="2402"/>
    <n v="1506.85615459407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0"/>
    <b v="1"/>
    <s v="theater/plays"/>
    <x v="2403"/>
    <n v="-2996.563845405922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0"/>
    <b v="1"/>
    <s v="theater/plays"/>
    <x v="2404"/>
    <n v="-9576.563845405922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0"/>
    <b v="1"/>
    <s v="theater/plays"/>
    <x v="2405"/>
    <n v="10680.43615459407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0"/>
    <b v="1"/>
    <s v="theater/plays"/>
    <x v="2406"/>
    <n v="-101.5638454059226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0"/>
    <b v="1"/>
    <s v="theater/plays"/>
    <x v="2407"/>
    <n v="-8577.063845405922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0"/>
    <b v="1"/>
    <s v="theater/plays"/>
    <x v="2408"/>
    <n v="871.4361545940773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0"/>
    <b v="1"/>
    <s v="theater/plays"/>
    <x v="2409"/>
    <n v="-5452.563845405922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0"/>
    <b v="1"/>
    <s v="theater/plays"/>
    <x v="2410"/>
    <n v="14164.4361545940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0"/>
    <b v="1"/>
    <s v="theater/plays"/>
    <x v="1613"/>
    <n v="-9562.563845405922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0"/>
    <b v="1"/>
    <s v="theater/plays"/>
    <x v="2411"/>
    <n v="-8347.563845405922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0"/>
    <b v="1"/>
    <s v="theater/plays"/>
    <x v="2412"/>
    <n v="9141.436154594077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0"/>
    <b v="1"/>
    <s v="theater/plays"/>
    <x v="2413"/>
    <n v="1939.936154594077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0"/>
    <b v="1"/>
    <s v="theater/plays"/>
    <x v="1290"/>
    <n v="-10698.56384540592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0"/>
    <b v="1"/>
    <s v="theater/plays"/>
    <x v="2414"/>
    <n v="1582.436154594077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0"/>
    <b v="1"/>
    <s v="theater/plays"/>
    <x v="2415"/>
    <n v="-9097.573845405922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0"/>
    <b v="1"/>
    <s v="theater/plays"/>
    <x v="2416"/>
    <n v="-3858.563845405922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0"/>
    <b v="1"/>
    <s v="theater/plays"/>
    <x v="2417"/>
    <n v="13195.03615459407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0"/>
    <b v="1"/>
    <s v="theater/plays"/>
    <x v="2418"/>
    <n v="-5761.563845405922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0"/>
    <b v="1"/>
    <s v="theater/plays"/>
    <x v="2419"/>
    <n v="-7908.563845405922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0"/>
    <b v="1"/>
    <s v="theater/plays"/>
    <x v="2420"/>
    <n v="1347.436154594077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0"/>
    <b v="1"/>
    <s v="theater/plays"/>
    <x v="2421"/>
    <n v="-8419.403845405922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0"/>
    <b v="1"/>
    <s v="theater/plays"/>
    <x v="288"/>
    <n v="-8648.563845405922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0"/>
    <b v="1"/>
    <s v="theater/plays"/>
    <x v="2002"/>
    <n v="-6795.563845405922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0"/>
    <b v="1"/>
    <s v="theater/plays"/>
    <x v="2422"/>
    <n v="-3346.563845405922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0"/>
    <b v="1"/>
    <s v="theater/plays"/>
    <x v="426"/>
    <n v="4091.436154594077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0"/>
    <b v="1"/>
    <s v="theater/plays"/>
    <x v="602"/>
    <n v="-8663.563845405922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0"/>
    <b v="1"/>
    <s v="theater/plays"/>
    <x v="1240"/>
    <n v="-3103.563845405922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0"/>
    <b v="1"/>
    <s v="theater/plays"/>
    <x v="658"/>
    <n v="-9393.563845405922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0"/>
    <b v="1"/>
    <s v="theater/plays"/>
    <x v="2129"/>
    <n v="-9273.563845405922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0"/>
    <b v="1"/>
    <s v="theater/plays"/>
    <x v="2423"/>
    <n v="4219.436154594077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0"/>
    <b v="1"/>
    <s v="theater/plays"/>
    <x v="202"/>
    <n v="-6927.563845405922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0"/>
    <b v="1"/>
    <s v="theater/plays"/>
    <x v="2424"/>
    <n v="4481.436154594077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0"/>
    <b v="1"/>
    <s v="theater/plays"/>
    <x v="2425"/>
    <n v="-9418.563845405922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0"/>
    <b v="1"/>
    <s v="theater/plays"/>
    <x v="2426"/>
    <n v="-5965.563845405922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0"/>
    <b v="1"/>
    <s v="theater/plays"/>
    <x v="1878"/>
    <n v="-5793.563845405922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0"/>
    <b v="1"/>
    <s v="theater/plays"/>
    <x v="1936"/>
    <n v="-8638.563845405922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0"/>
    <b v="1"/>
    <s v="theater/plays"/>
    <x v="2427"/>
    <n v="-4595.563845405922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0"/>
    <b v="1"/>
    <s v="theater/plays"/>
    <x v="288"/>
    <n v="-9163.563845405922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0"/>
    <b v="1"/>
    <s v="theater/plays"/>
    <x v="2428"/>
    <n v="-5143.563845405922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0"/>
    <b v="1"/>
    <s v="theater/plays"/>
    <x v="2429"/>
    <n v="20596.9361545940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0"/>
    <b v="1"/>
    <s v="theater/plays"/>
    <x v="2430"/>
    <n v="-10385.56384540592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0"/>
    <b v="1"/>
    <s v="theater/plays"/>
    <x v="264"/>
    <n v="-8175.563845405922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0"/>
    <b v="1"/>
    <s v="theater/plays"/>
    <x v="2431"/>
    <n v="-5619.563845405922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0"/>
    <b v="1"/>
    <s v="theater/plays"/>
    <x v="2432"/>
    <n v="4041.4361545940774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0"/>
    <b v="1"/>
    <s v="theater/plays"/>
    <x v="31"/>
    <n v="-8723.563845405922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0"/>
    <b v="1"/>
    <s v="theater/plays"/>
    <x v="2433"/>
    <n v="-1197.073845405922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0"/>
    <b v="1"/>
    <s v="theater/plays"/>
    <x v="2434"/>
    <n v="-10558.35384540592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0"/>
    <b v="1"/>
    <s v="theater/plays"/>
    <x v="1247"/>
    <n v="-8799.563845405922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0"/>
    <b v="1"/>
    <s v="theater/plays"/>
    <x v="430"/>
    <n v="-10653.56384540592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0"/>
    <b v="1"/>
    <s v="theater/plays"/>
    <x v="2435"/>
    <n v="-10934.56384540592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0"/>
    <b v="1"/>
    <s v="theater/plays"/>
    <x v="2436"/>
    <n v="-3553.563845405922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0"/>
    <b v="1"/>
    <s v="theater/plays"/>
    <x v="1237"/>
    <n v="-10513.56384540592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0"/>
    <b v="1"/>
    <s v="theater/plays"/>
    <x v="2437"/>
    <n v="-10503.55384540592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0"/>
    <b v="1"/>
    <s v="theater/plays"/>
    <x v="2438"/>
    <n v="-9062.563845405922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0"/>
    <b v="1"/>
    <s v="theater/plays"/>
    <x v="2439"/>
    <n v="-5719.56384540592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0"/>
    <b v="1"/>
    <s v="theater/plays"/>
    <x v="2440"/>
    <n v="-1050.563845405922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0"/>
    <b v="1"/>
    <s v="theater/plays"/>
    <x v="2441"/>
    <n v="-7737.563845405922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0"/>
    <b v="1"/>
    <s v="theater/plays"/>
    <x v="2442"/>
    <n v="-7138.56384540592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0"/>
    <b v="1"/>
    <s v="theater/plays"/>
    <x v="1424"/>
    <n v="-7219.563845405922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0"/>
    <b v="1"/>
    <s v="theater/plays"/>
    <x v="2443"/>
    <n v="-2538.563845405922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0"/>
    <b v="1"/>
    <s v="theater/plays"/>
    <x v="2444"/>
    <n v="-9137.563845405922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0"/>
    <b v="1"/>
    <s v="theater/plays"/>
    <x v="2445"/>
    <n v="4453.936154594077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0"/>
    <b v="1"/>
    <s v="theater/plays"/>
    <x v="2446"/>
    <n v="-7142.563845405922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0"/>
    <b v="1"/>
    <s v="theater/plays"/>
    <x v="2447"/>
    <n v="-8593.563845405922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0"/>
    <b v="1"/>
    <s v="theater/plays"/>
    <x v="2448"/>
    <n v="-10156.76384540592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0"/>
    <b v="1"/>
    <s v="theater/plays"/>
    <x v="2449"/>
    <n v="-6943.563845405922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0"/>
    <b v="1"/>
    <s v="theater/plays"/>
    <x v="2450"/>
    <n v="-10665.56384540592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0"/>
    <b v="1"/>
    <s v="theater/plays"/>
    <x v="1417"/>
    <n v="-4718.563845405922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0"/>
    <b v="1"/>
    <s v="theater/plays"/>
    <x v="2451"/>
    <n v="-8477.5638454059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0"/>
    <b v="1"/>
    <s v="theater/plays"/>
    <x v="2452"/>
    <n v="-8722.563845405922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0"/>
    <b v="1"/>
    <s v="theater/plays"/>
    <x v="2453"/>
    <n v="-8902.563845405922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0"/>
    <b v="1"/>
    <s v="theater/plays"/>
    <x v="2454"/>
    <n v="-9537.563845405922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0"/>
    <b v="1"/>
    <s v="theater/plays"/>
    <x v="1007"/>
    <n v="-6823.563845405922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0"/>
    <b v="1"/>
    <s v="theater/plays"/>
    <x v="2455"/>
    <n v="523.6161545940776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0"/>
    <b v="1"/>
    <s v="theater/plays"/>
    <x v="2456"/>
    <n v="-10108.56384540592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0"/>
    <b v="1"/>
    <s v="theater/plays"/>
    <x v="2457"/>
    <n v="-8711.56384540592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0"/>
    <b v="1"/>
    <s v="theater/plays"/>
    <x v="1277"/>
    <n v="-10683.56384540592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0"/>
    <b v="1"/>
    <s v="theater/plays"/>
    <x v="50"/>
    <n v="-8698.563845405922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0"/>
    <b v="1"/>
    <s v="theater/plays"/>
    <x v="202"/>
    <n v="-10686.56384540592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0"/>
    <b v="1"/>
    <s v="theater/plays"/>
    <x v="2458"/>
    <n v="-7873.563845405922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0"/>
    <b v="1"/>
    <s v="theater/plays"/>
    <x v="2459"/>
    <n v="-9964.56384540592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0"/>
    <b v="1"/>
    <s v="theater/plays"/>
    <x v="658"/>
    <n v="-9698.563845405922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0"/>
    <b v="1"/>
    <s v="theater/plays"/>
    <x v="2460"/>
    <n v="-10773.56384540592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0"/>
    <b v="1"/>
    <s v="theater/plays"/>
    <x v="300"/>
    <n v="-3113.563845405922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0"/>
    <b v="1"/>
    <s v="theater/plays"/>
    <x v="982"/>
    <n v="-10413.56384540592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0"/>
    <b v="1"/>
    <s v="theater/plays"/>
    <x v="2461"/>
    <n v="-8588.563845405922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0"/>
    <b v="1"/>
    <s v="theater/plays"/>
    <x v="2462"/>
    <n v="-10055.56384540592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0"/>
    <b v="1"/>
    <s v="theater/plays"/>
    <x v="2463"/>
    <n v="-9629.563845405922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0"/>
    <b v="1"/>
    <s v="theater/plays"/>
    <x v="2464"/>
    <n v="-5997.563845405922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0"/>
    <b v="1"/>
    <s v="theater/plays"/>
    <x v="31"/>
    <n v="-5223.563845405922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0"/>
    <b v="1"/>
    <s v="theater/plays"/>
    <x v="2465"/>
    <n v="-7563.563845405922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0"/>
    <b v="1"/>
    <s v="theater/plays"/>
    <x v="2466"/>
    <n v="-5857.563845405922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0"/>
    <b v="1"/>
    <s v="theater/plays"/>
    <x v="2467"/>
    <n v="-6207.563845405922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0"/>
    <b v="1"/>
    <s v="theater/plays"/>
    <x v="31"/>
    <n v="-10973.56384540592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0"/>
    <b v="1"/>
    <s v="theater/plays"/>
    <x v="1097"/>
    <n v="-8468.563845405922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0"/>
    <b v="1"/>
    <s v="theater/plays"/>
    <x v="2468"/>
    <n v="4103.436154594077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0"/>
    <b v="1"/>
    <s v="theater/plays"/>
    <x v="2469"/>
    <n v="-2875.563845405922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0"/>
    <b v="1"/>
    <s v="theater/plays"/>
    <x v="2470"/>
    <n v="-7078.563845405922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0"/>
    <b v="1"/>
    <s v="theater/plays"/>
    <x v="31"/>
    <n v="-7873.563845405922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0"/>
    <b v="1"/>
    <s v="theater/plays"/>
    <x v="658"/>
    <n v="-5123.563845405922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0"/>
    <b v="1"/>
    <s v="theater/plays"/>
    <x v="2214"/>
    <n v="-10023.56384540592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0"/>
    <b v="1"/>
    <s v="theater/plays"/>
    <x v="2471"/>
    <n v="-6658.563845405922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0"/>
    <b v="1"/>
    <s v="theater/plays"/>
    <x v="2129"/>
    <n v="-10573.56384540592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0"/>
    <b v="1"/>
    <s v="theater/plays"/>
    <x v="1007"/>
    <n v="-9573.563845405922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0"/>
    <b v="1"/>
    <s v="theater/plays"/>
    <x v="2472"/>
    <n v="-8834.563845405922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0"/>
    <b v="1"/>
    <s v="theater/plays"/>
    <x v="2473"/>
    <n v="-5707.563845405922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0"/>
    <b v="1"/>
    <s v="theater/plays"/>
    <x v="2474"/>
    <n v="-9689.563845405922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0"/>
    <b v="1"/>
    <s v="theater/plays"/>
    <x v="2475"/>
    <n v="-7568.563845405922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0"/>
    <b v="1"/>
    <s v="theater/plays"/>
    <x v="940"/>
    <n v="-6168.563845405922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0"/>
    <b v="1"/>
    <s v="theater/plays"/>
    <x v="2476"/>
    <n v="-5847.563845405922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0"/>
    <b v="1"/>
    <s v="theater/plays"/>
    <x v="2477"/>
    <n v="-9648.563845405922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0"/>
    <b v="1"/>
    <s v="theater/plays"/>
    <x v="2478"/>
    <n v="-8165.563845405922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0"/>
    <b v="1"/>
    <s v="theater/plays"/>
    <x v="2479"/>
    <n v="-9013.56384540592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0"/>
    <b v="1"/>
    <s v="theater/plays"/>
    <x v="578"/>
    <n v="-9702.563845405922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0"/>
    <b v="1"/>
    <s v="theater/plays"/>
    <x v="50"/>
    <n v="-9203.56384540592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0"/>
    <b v="1"/>
    <s v="theater/plays"/>
    <x v="2480"/>
    <n v="-924.5638454059226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0"/>
    <b v="1"/>
    <s v="theater/plays"/>
    <x v="90"/>
    <n v="-6973.56384540592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0"/>
    <b v="1"/>
    <s v="theater/plays"/>
    <x v="2481"/>
    <n v="-2099.563845405922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0"/>
    <b v="1"/>
    <s v="theater/plays"/>
    <x v="2482"/>
    <n v="-5550.563845405922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0"/>
    <b v="1"/>
    <s v="theater/plays"/>
    <x v="678"/>
    <n v="-10133.56384540592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0"/>
    <b v="1"/>
    <s v="theater/plays"/>
    <x v="2483"/>
    <n v="-3363.563845405922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0"/>
    <b v="1"/>
    <s v="theater/plays"/>
    <x v="2484"/>
    <n v="-8045.563845405922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0"/>
    <b v="1"/>
    <s v="theater/plays"/>
    <x v="87"/>
    <n v="-8623.563845405922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0"/>
    <b v="1"/>
    <s v="theater/plays"/>
    <x v="2485"/>
    <n v="-10118.56384540592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0"/>
    <b v="1"/>
    <s v="theater/plays"/>
    <x v="2486"/>
    <n v="-10333.56384540592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0"/>
    <b v="1"/>
    <s v="theater/plays"/>
    <x v="81"/>
    <n v="-10177.5638454059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0"/>
    <b v="1"/>
    <s v="theater/plays"/>
    <x v="3"/>
    <n v="-6028.563845405922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0"/>
    <b v="1"/>
    <s v="theater/plays"/>
    <x v="2487"/>
    <n v="-9457.563845405922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0"/>
    <b v="1"/>
    <s v="theater/plays"/>
    <x v="2488"/>
    <n v="-10946.56384540592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0"/>
    <b v="1"/>
    <s v="theater/plays"/>
    <x v="991"/>
    <n v="-10188.56384540592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0"/>
    <b v="1"/>
    <s v="theater/plays"/>
    <x v="598"/>
    <n v="-9218.563845405922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0"/>
    <b v="1"/>
    <s v="theater/plays"/>
    <x v="2489"/>
    <n v="-7493.563845405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0"/>
    <b v="1"/>
    <s v="theater/plays"/>
    <x v="31"/>
    <n v="-8223.563845405922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0"/>
    <b v="1"/>
    <s v="theater/plays"/>
    <x v="77"/>
    <n v="-3222.563845405922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0"/>
    <b v="1"/>
    <s v="theater/plays"/>
    <x v="348"/>
    <n v="-3139.563845405922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0"/>
    <b v="1"/>
    <s v="theater/plays"/>
    <x v="2490"/>
    <n v="-10631.56384540592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0"/>
    <b v="1"/>
    <s v="theater/plays"/>
    <x v="2491"/>
    <n v="-9150.56384540592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0"/>
    <b v="1"/>
    <s v="theater/plays"/>
    <x v="2492"/>
    <n v="-8090.563845405922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0"/>
    <b v="1"/>
    <s v="theater/plays"/>
    <x v="1891"/>
    <n v="-7133.563845405922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0"/>
    <b v="1"/>
    <s v="theater/plays"/>
    <x v="2493"/>
    <n v="-7697.563845405922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0"/>
    <b v="1"/>
    <s v="theater/plays"/>
    <x v="1942"/>
    <n v="-9268.563845405922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0"/>
    <b v="1"/>
    <s v="theater/plays"/>
    <x v="2494"/>
    <n v="-5222.903845405922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0"/>
    <b v="1"/>
    <s v="theater/plays"/>
    <x v="31"/>
    <n v="-9223.563845405922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0"/>
    <b v="1"/>
    <s v="theater/plays"/>
    <x v="2"/>
    <n v="-9123.563845405922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0"/>
    <b v="1"/>
    <s v="theater/plays"/>
    <x v="2495"/>
    <n v="-7717.563845405922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0"/>
    <b v="1"/>
    <s v="theater/plays"/>
    <x v="965"/>
    <n v="-9666.563845405922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0"/>
    <b v="1"/>
    <s v="theater/plays"/>
    <x v="1444"/>
    <n v="226.4361545940773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0"/>
    <b v="1"/>
    <s v="theater/plays"/>
    <x v="2122"/>
    <n v="-9687.563845405922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0"/>
    <b v="1"/>
    <s v="theater/plays"/>
    <x v="2496"/>
    <n v="-10108.5638454059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0"/>
    <b v="1"/>
    <s v="theater/plays"/>
    <x v="31"/>
    <n v="-10723.56384540592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0"/>
    <b v="1"/>
    <s v="theater/plays"/>
    <x v="1725"/>
    <n v="-9636.563845405922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0"/>
    <b v="1"/>
    <s v="theater/plays"/>
    <x v="2497"/>
    <n v="-10440.56384540592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0"/>
    <b v="1"/>
    <s v="theater/plays"/>
    <x v="2498"/>
    <n v="-10303.56384540592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0"/>
    <b v="1"/>
    <s v="theater/plays"/>
    <x v="2499"/>
    <n v="-9658.563845405922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0"/>
    <b v="1"/>
    <s v="theater/plays"/>
    <x v="1990"/>
    <n v="-10943.5638454059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0"/>
    <b v="1"/>
    <s v="theater/plays"/>
    <x v="2500"/>
    <n v="-6780.563845405922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0"/>
    <b v="1"/>
    <s v="theater/plays"/>
    <x v="603"/>
    <n v="-9978.563845405922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0"/>
    <b v="1"/>
    <s v="theater/plays"/>
    <x v="2501"/>
    <n v="-1182.563845405922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0"/>
    <b v="1"/>
    <s v="theater/plays"/>
    <x v="2502"/>
    <n v="-8269.563845405922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0"/>
    <b v="1"/>
    <s v="theater/plays"/>
    <x v="2503"/>
    <n v="5241.4361545940774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0"/>
    <b v="1"/>
    <s v="theater/plays"/>
    <x v="31"/>
    <n v="-9223.563845405922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0"/>
    <b v="1"/>
    <s v="theater/plays"/>
    <x v="1009"/>
    <n v="-10613.56384540592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0"/>
    <b v="1"/>
    <s v="theater/plays"/>
    <x v="2504"/>
    <n v="-10742.06384540592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0"/>
    <b v="1"/>
    <s v="theater/plays"/>
    <x v="2505"/>
    <n v="-1192.563845405922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0"/>
    <b v="1"/>
    <s v="theater/plays"/>
    <x v="1088"/>
    <n v="-9081.563845405922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0"/>
    <b v="1"/>
    <s v="theater/plays"/>
    <x v="2506"/>
    <n v="-10168.56384540592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0"/>
    <b v="1"/>
    <s v="theater/plays"/>
    <x v="2507"/>
    <n v="-10605.56384540592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0"/>
    <b v="1"/>
    <s v="theater/plays"/>
    <x v="2508"/>
    <n v="-7968.563845405922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0"/>
    <b v="1"/>
    <s v="theater/plays"/>
    <x v="2509"/>
    <n v="4311.436154594077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0"/>
    <b v="1"/>
    <s v="theater/plays"/>
    <x v="31"/>
    <n v="-8223.563845405922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0"/>
    <b v="1"/>
    <s v="theater/plays"/>
    <x v="2129"/>
    <n v="-10573.56384540592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0"/>
    <b v="1"/>
    <s v="theater/plays"/>
    <x v="991"/>
    <n v="-8118.563845405922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0"/>
    <b v="1"/>
    <s v="theater/plays"/>
    <x v="31"/>
    <n v="-11023.5638454059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0"/>
    <b v="1"/>
    <s v="theater/plays"/>
    <x v="1774"/>
    <n v="-6439.563845405922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0"/>
    <b v="1"/>
    <s v="theater/plays"/>
    <x v="2510"/>
    <n v="-9523.5538454059224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0"/>
    <b v="1"/>
    <s v="theater/plays"/>
    <x v="2511"/>
    <n v="-7188.56384540592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0"/>
    <b v="1"/>
    <s v="theater/plays"/>
    <x v="2512"/>
    <n v="-8293.563845405922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0"/>
    <b v="1"/>
    <s v="theater/plays"/>
    <x v="2513"/>
    <n v="-10257.56384540592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0"/>
    <b v="1"/>
    <s v="theater/plays"/>
    <x v="2514"/>
    <n v="-1108.56384540592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0"/>
    <b v="1"/>
    <s v="theater/plays"/>
    <x v="1071"/>
    <n v="-7950.563845405922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0"/>
    <b v="1"/>
    <s v="theater/plays"/>
    <x v="2515"/>
    <n v="-10873.56384540592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0"/>
    <b v="1"/>
    <s v="theater/plays"/>
    <x v="2062"/>
    <n v="-5008.563845405922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0"/>
    <b v="1"/>
    <s v="theater/plays"/>
    <x v="2516"/>
    <n v="19667.53615459407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0"/>
    <b v="1"/>
    <s v="theater/plays"/>
    <x v="2517"/>
    <n v="-7168.563845405922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0"/>
    <b v="1"/>
    <s v="theater/plays"/>
    <x v="31"/>
    <n v="-9723.563845405922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0"/>
    <b v="1"/>
    <s v="theater/plays"/>
    <x v="1015"/>
    <n v="-9168.56384540592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0"/>
    <b v="1"/>
    <s v="theater/plays"/>
    <x v="2129"/>
    <n v="-11028.56384540592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0"/>
    <b v="1"/>
    <s v="theater/plays"/>
    <x v="2518"/>
    <n v="-9052.573845405922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0"/>
    <b v="1"/>
    <s v="theater/plays"/>
    <x v="31"/>
    <n v="-9223.563845405922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0"/>
    <b v="1"/>
    <s v="theater/plays"/>
    <x v="2519"/>
    <n v="-9030.563845405922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0"/>
    <b v="1"/>
    <s v="theater/plays"/>
    <x v="2520"/>
    <n v="-1698.563845405922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0"/>
    <b v="1"/>
    <s v="theater/plays"/>
    <x v="1442"/>
    <n v="-668.5638454059226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0"/>
    <b v="1"/>
    <s v="theater/plays"/>
    <x v="1990"/>
    <n v="-10103.56384540592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0"/>
    <b v="1"/>
    <s v="theater/plays"/>
    <x v="2521"/>
    <n v="-5928.563845405922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0"/>
    <b v="1"/>
    <s v="theater/plays"/>
    <x v="50"/>
    <n v="-8193.563845405922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0"/>
    <b v="1"/>
    <s v="theater/plays"/>
    <x v="1243"/>
    <n v="-8618.563845405922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0"/>
    <b v="1"/>
    <s v="theater/plays"/>
    <x v="2522"/>
    <n v="-9607.423845405923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0"/>
    <b v="1"/>
    <s v="theater/plays"/>
    <x v="2523"/>
    <n v="-5962.643845405922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0"/>
    <b v="1"/>
    <s v="theater/plays"/>
    <x v="946"/>
    <n v="-8658.563845405922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0"/>
    <b v="1"/>
    <s v="theater/plays"/>
    <x v="31"/>
    <n v="-10973.56384540592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0"/>
    <b v="1"/>
    <s v="theater/plays"/>
    <x v="2524"/>
    <n v="-9368.563845405922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0"/>
    <b v="1"/>
    <s v="theater/plays"/>
    <x v="2525"/>
    <n v="-10356.56384540592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0"/>
    <b v="1"/>
    <s v="theater/plays"/>
    <x v="31"/>
    <n v="-9223.563845405922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0"/>
    <b v="1"/>
    <s v="theater/plays"/>
    <x v="2123"/>
    <n v="-10141.56384540592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0"/>
    <b v="1"/>
    <s v="theater/plays"/>
    <x v="2526"/>
    <n v="-10145.56384540592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0"/>
    <b v="1"/>
    <s v="theater/plays"/>
    <x v="2527"/>
    <n v="-8918.563845405922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0"/>
    <b v="1"/>
    <s v="theater/plays"/>
    <x v="2528"/>
    <n v="-9858.563845405922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0"/>
    <b v="1"/>
    <s v="theater/plays"/>
    <x v="1710"/>
    <n v="-10463.56384540592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0"/>
    <b v="1"/>
    <s v="theater/plays"/>
    <x v="2529"/>
    <n v="-10565.56384540592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0"/>
    <b v="1"/>
    <s v="theater/plays"/>
    <x v="2530"/>
    <n v="-9691.563845405922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0"/>
    <b v="1"/>
    <s v="theater/plays"/>
    <x v="2531"/>
    <n v="-10838.56384540592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0"/>
    <b v="1"/>
    <s v="theater/plays"/>
    <x v="2248"/>
    <n v="-10518.56384540592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0"/>
    <b v="1"/>
    <s v="theater/plays"/>
    <x v="2532"/>
    <n v="-1158.563845405922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0"/>
    <b v="1"/>
    <s v="theater/plays"/>
    <x v="2533"/>
    <n v="-5484.563845405922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0"/>
    <b v="1"/>
    <s v="theater/plays"/>
    <x v="2534"/>
    <n v="-8419.563845405922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0"/>
    <b v="1"/>
    <s v="theater/plays"/>
    <x v="2535"/>
    <n v="-10007.56384540592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0"/>
    <b v="1"/>
    <s v="theater/plays"/>
    <x v="2536"/>
    <n v="-10592.56384540592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0"/>
    <b v="1"/>
    <s v="theater/plays"/>
    <x v="2537"/>
    <n v="-10273.56384540592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0"/>
    <b v="1"/>
    <s v="theater/plays"/>
    <x v="2538"/>
    <n v="-10528.56384540592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0"/>
    <b v="1"/>
    <s v="theater/plays"/>
    <x v="2539"/>
    <n v="-10718.56384540592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0"/>
    <b v="1"/>
    <s v="theater/plays"/>
    <x v="2540"/>
    <n v="-885.5638454059226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0"/>
    <b v="1"/>
    <s v="theater/plays"/>
    <x v="2541"/>
    <n v="-6107.383845405922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0"/>
    <b v="1"/>
    <s v="theater/plays"/>
    <x v="288"/>
    <n v="-9163.563845405922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0"/>
    <b v="1"/>
    <s v="theater/plays"/>
    <x v="2542"/>
    <n v="-6773.563845405922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0"/>
    <b v="1"/>
    <s v="theater/plays"/>
    <x v="50"/>
    <n v="-8193.563845405922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0"/>
    <b v="1"/>
    <s v="theater/plays"/>
    <x v="2543"/>
    <n v="954.4361545940773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0"/>
    <b v="1"/>
    <s v="theater/plays"/>
    <x v="2544"/>
    <n v="-8048.563845405922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0"/>
    <b v="1"/>
    <s v="theater/plays"/>
    <x v="2111"/>
    <n v="-10848.56384540592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0"/>
    <b v="1"/>
    <s v="theater/plays"/>
    <x v="2545"/>
    <n v="-10150.56384540592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0"/>
    <b v="1"/>
    <s v="theater/plays"/>
    <x v="2546"/>
    <n v="-9182.563845405922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0"/>
    <b v="1"/>
    <s v="theater/plays"/>
    <x v="31"/>
    <n v="-6323.563845405922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0"/>
    <b v="1"/>
    <s v="theater/plays"/>
    <x v="50"/>
    <n v="-9203.563845405922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0"/>
    <b v="1"/>
    <s v="theater/plays"/>
    <x v="1614"/>
    <n v="-10883.56384540592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0"/>
    <b v="1"/>
    <s v="theater/plays"/>
    <x v="87"/>
    <n v="-10911.56384540592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0"/>
    <b v="1"/>
    <s v="theater/plays"/>
    <x v="1288"/>
    <n v="-9147.563845405922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0"/>
    <b v="1"/>
    <s v="theater/plays"/>
    <x v="2547"/>
    <n v="-8966.563845405922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0"/>
    <b v="1"/>
    <s v="theater/plays"/>
    <x v="2548"/>
    <n v="-9305.563845405922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0"/>
    <b v="1"/>
    <s v="theater/plays"/>
    <x v="2549"/>
    <n v="-9083.563845405922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0"/>
    <b v="1"/>
    <s v="theater/plays"/>
    <x v="2395"/>
    <n v="656.4361545940773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0"/>
    <b v="1"/>
    <s v="theater/plays"/>
    <x v="2550"/>
    <n v="-7073.563845405922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0"/>
    <b v="1"/>
    <s v="theater/plays"/>
    <x v="2551"/>
    <n v="-5865.563845405922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0"/>
    <b v="1"/>
    <s v="theater/plays"/>
    <x v="2552"/>
    <n v="-8367.563845405922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0"/>
    <b v="1"/>
    <s v="theater/plays"/>
    <x v="2553"/>
    <n v="-9563.563845405922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0"/>
    <b v="1"/>
    <s v="theater/plays"/>
    <x v="26"/>
    <n v="-6567.563845405922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0"/>
    <b v="1"/>
    <s v="theater/plays"/>
    <x v="92"/>
    <n v="-8668.563845405922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0"/>
    <b v="1"/>
    <s v="theater/plays"/>
    <x v="1247"/>
    <n v="-7587.563845405922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0"/>
    <b v="1"/>
    <s v="theater/plays"/>
    <x v="2554"/>
    <n v="-5588.56384540592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0"/>
    <b v="1"/>
    <s v="theater/plays"/>
    <x v="1901"/>
    <n v="-9948.563845405922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0"/>
    <b v="1"/>
    <s v="theater/plays"/>
    <x v="2555"/>
    <n v="-10432.56384540592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0"/>
    <b v="1"/>
    <s v="theater/plays"/>
    <x v="2556"/>
    <n v="-7223.343845405923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0"/>
    <b v="1"/>
    <s v="theater/plays"/>
    <x v="31"/>
    <n v="-9723.563845405922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0"/>
    <b v="1"/>
    <s v="theater/plays"/>
    <x v="31"/>
    <n v="-10823.56384540592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0"/>
    <b v="1"/>
    <s v="theater/plays"/>
    <x v="2557"/>
    <n v="-5880.563845405922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0"/>
    <b v="1"/>
    <s v="theater/plays"/>
    <x v="2558"/>
    <n v="-7491.563845405922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0"/>
    <b v="1"/>
    <s v="theater/plays"/>
    <x v="2559"/>
    <n v="-9537.56384540592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0"/>
    <b v="1"/>
    <s v="theater/plays"/>
    <x v="2560"/>
    <n v="-9533.563845405922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0"/>
    <b v="1"/>
    <s v="theater/plays"/>
    <x v="269"/>
    <n v="-9113.56384540592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0"/>
    <b v="1"/>
    <s v="theater/plays"/>
    <x v="2561"/>
    <n v="-10160.56384540592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0"/>
    <b v="1"/>
    <s v="theater/plays"/>
    <x v="17"/>
    <n v="-9713.563845405922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0"/>
    <b v="1"/>
    <s v="theater/plays"/>
    <x v="2562"/>
    <n v="-7007.563845405922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0"/>
    <b v="1"/>
    <s v="theater/plays"/>
    <x v="2563"/>
    <n v="-8534.56384540592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0"/>
    <b v="1"/>
    <s v="theater/plays"/>
    <x v="31"/>
    <n v="-10223.56384540592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0"/>
    <b v="1"/>
    <s v="theater/plays"/>
    <x v="2564"/>
    <n v="-8629.56384540592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0"/>
    <b v="1"/>
    <s v="theater/plays"/>
    <x v="1240"/>
    <n v="-8178.563845405922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0"/>
    <b v="1"/>
    <s v="theater/plays"/>
    <x v="2565"/>
    <n v="-783.5638454059226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0"/>
    <b v="1"/>
    <s v="theater/plays"/>
    <x v="2238"/>
    <n v="-11043.56384540592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0"/>
    <b v="1"/>
    <s v="theater/plays"/>
    <x v="2566"/>
    <n v="-8033.563845405922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0"/>
    <b v="1"/>
    <s v="theater/plays"/>
    <x v="2567"/>
    <n v="-10318.56384540592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0"/>
    <b v="1"/>
    <s v="theater/plays"/>
    <x v="2568"/>
    <n v="-9705.56384540592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0"/>
    <b v="1"/>
    <s v="theater/plays"/>
    <x v="31"/>
    <n v="-10223.56384540592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0"/>
    <b v="1"/>
    <s v="theater/plays"/>
    <x v="2569"/>
    <n v="-7908.563845405922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0"/>
    <b v="1"/>
    <s v="theater/plays"/>
    <x v="1007"/>
    <n v="-10673.56384540592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0"/>
    <b v="1"/>
    <s v="theater/plays"/>
    <x v="2570"/>
    <n v="-8143.563845405922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0"/>
    <b v="1"/>
    <s v="theater/plays"/>
    <x v="31"/>
    <n v="-8723.563845405922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0"/>
    <b v="1"/>
    <s v="theater/plays"/>
    <x v="31"/>
    <n v="-7223.563845405922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0"/>
    <b v="1"/>
    <s v="theater/plays"/>
    <x v="2571"/>
    <n v="-9572.873845405922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0"/>
    <b v="1"/>
    <s v="theater/plays"/>
    <x v="40"/>
    <n v="-9196.563845405922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0"/>
    <b v="1"/>
    <s v="theater/plays"/>
    <x v="1266"/>
    <n v="-9208.563845405922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0"/>
    <b v="1"/>
    <s v="theater/plays"/>
    <x v="2572"/>
    <n v="-10630.563845405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0"/>
    <b v="1"/>
    <s v="theater/plays"/>
    <x v="31"/>
    <n v="-9828.563845405922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0"/>
    <b v="1"/>
    <s v="theater/plays"/>
    <x v="2573"/>
    <n v="-6677.563845405922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0"/>
    <b v="1"/>
    <s v="theater/plays"/>
    <x v="2574"/>
    <n v="-1067.56384540592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0"/>
    <b v="1"/>
    <s v="theater/plays"/>
    <x v="938"/>
    <n v="-10693.56384540592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0"/>
    <b v="1"/>
    <s v="theater/plays"/>
    <x v="607"/>
    <n v="-7857.563845405922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0"/>
    <b v="1"/>
    <s v="theater/plays"/>
    <x v="2575"/>
    <n v="-4208.563845405922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0"/>
    <b v="1"/>
    <s v="theater/plays"/>
    <x v="2576"/>
    <n v="-9554.563845405922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0"/>
    <b v="1"/>
    <s v="theater/plays"/>
    <x v="2577"/>
    <n v="-10563.56384540592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0"/>
    <b v="1"/>
    <s v="theater/plays"/>
    <x v="31"/>
    <n v="-8473.563845405922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0"/>
    <b v="1"/>
    <s v="theater/plays"/>
    <x v="602"/>
    <n v="-9943.563845405922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0"/>
    <b v="1"/>
    <s v="theater/plays"/>
    <x v="2578"/>
    <n v="-10081.56384540592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0"/>
    <b v="1"/>
    <s v="theater/plays"/>
    <x v="2536"/>
    <n v="-10592.56384540592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0"/>
    <b v="1"/>
    <s v="theater/plays"/>
    <x v="2579"/>
    <n v="-3413.563845405922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0"/>
    <b v="1"/>
    <s v="theater/plays"/>
    <x v="2580"/>
    <n v="-9160.563845405922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0"/>
    <b v="1"/>
    <s v="theater/plays"/>
    <x v="71"/>
    <n v="-10993.56384540592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0"/>
    <b v="1"/>
    <s v="theater/plays"/>
    <x v="2581"/>
    <n v="-10005.5638454059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0"/>
    <b v="1"/>
    <s v="theater/plays"/>
    <x v="2582"/>
    <n v="-8654.56384540592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0"/>
    <b v="1"/>
    <s v="theater/plays"/>
    <x v="2583"/>
    <n v="-10505.5638454059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0"/>
    <b v="1"/>
    <s v="theater/plays"/>
    <x v="2584"/>
    <n v="-10854.5638454059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0"/>
    <b v="1"/>
    <s v="theater/plays"/>
    <x v="2"/>
    <n v="-9963.563845405922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0"/>
    <b v="1"/>
    <s v="theater/plays"/>
    <x v="2585"/>
    <n v="-5600.563845405922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0"/>
    <b v="1"/>
    <s v="theater/plays"/>
    <x v="436"/>
    <n v="-9653.563845405922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0"/>
    <b v="1"/>
    <s v="theater/plays"/>
    <x v="31"/>
    <n v="-8723.563845405922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0"/>
    <b v="1"/>
    <s v="theater/plays"/>
    <x v="84"/>
    <n v="-10972.56384540592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0"/>
    <b v="1"/>
    <s v="theater/plays"/>
    <x v="2586"/>
    <n v="-10098.56384540592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0"/>
    <b v="1"/>
    <s v="theater/plays"/>
    <x v="2587"/>
    <n v="28819.68615459407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0"/>
    <b v="1"/>
    <s v="theater/plays"/>
    <x v="2588"/>
    <n v="-9083.563845405922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0"/>
    <b v="1"/>
    <s v="theater/plays"/>
    <x v="607"/>
    <n v="-10203.56384540592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0"/>
    <b v="1"/>
    <s v="theater/plays"/>
    <x v="2131"/>
    <n v="-8603.563845405922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0"/>
    <b v="1"/>
    <s v="theater/plays"/>
    <x v="2118"/>
    <n v="-9696.063845405922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0"/>
    <b v="1"/>
    <s v="theater/plays"/>
    <x v="31"/>
    <n v="-10450.56384540592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0"/>
    <b v="1"/>
    <s v="theater/plays"/>
    <x v="2589"/>
    <n v="-5378.563845405922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0"/>
    <b v="1"/>
    <s v="theater/plays"/>
    <x v="2590"/>
    <n v="-5552.453845405922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0"/>
    <b v="1"/>
    <s v="theater/plays"/>
    <x v="31"/>
    <n v="-8823.563845405922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0"/>
    <b v="1"/>
    <s v="theater/plays"/>
    <x v="2419"/>
    <n v="-9013.563845405922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0"/>
    <b v="1"/>
    <s v="theater/plays"/>
    <x v="2591"/>
    <n v="88812.43615459407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0"/>
    <b v="1"/>
    <s v="theater/plays"/>
    <x v="2592"/>
    <n v="-10719.5638454059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0"/>
    <b v="1"/>
    <s v="theater/plays"/>
    <x v="991"/>
    <n v="-10188.56384540592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0"/>
    <b v="1"/>
    <s v="theater/plays"/>
    <x v="2593"/>
    <n v="-7753.563845405922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0"/>
    <b v="1"/>
    <s v="theater/plays"/>
    <x v="2122"/>
    <n v="-8663.563845405922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0"/>
    <b v="1"/>
    <s v="theater/plays"/>
    <x v="2594"/>
    <n v="-10754.56384540592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0"/>
    <b v="1"/>
    <s v="theater/plays"/>
    <x v="2595"/>
    <n v="-10696.11384540592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0"/>
    <b v="1"/>
    <s v="theater/plays"/>
    <x v="10"/>
    <n v="-10218.56384540592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0"/>
    <b v="1"/>
    <s v="theater/plays"/>
    <x v="2596"/>
    <n v="-10048.56384540592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0"/>
    <b v="1"/>
    <s v="theater/plays"/>
    <x v="2430"/>
    <n v="-9128.563845405922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0"/>
    <b v="1"/>
    <s v="theater/plays"/>
    <x v="2597"/>
    <n v="-10135.56384540592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0"/>
    <b v="1"/>
    <s v="theater/plays"/>
    <x v="2598"/>
    <n v="-10113.56384540592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0"/>
    <b v="1"/>
    <s v="theater/plays"/>
    <x v="2599"/>
    <n v="-6199.563845405922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0"/>
    <b v="1"/>
    <s v="theater/plays"/>
    <x v="2600"/>
    <n v="-8936.563845405922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0"/>
    <b v="1"/>
    <s v="theater/plays"/>
    <x v="2601"/>
    <n v="-9392.563845405922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0"/>
    <b v="1"/>
    <s v="theater/plays"/>
    <x v="31"/>
    <n v="-10723.563845405923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0"/>
    <b v="1"/>
    <s v="theater/plays"/>
    <x v="2602"/>
    <n v="-8139.563845405922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0"/>
    <b v="1"/>
    <s v="theater/plays"/>
    <x v="2603"/>
    <n v="-5068.563845405922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0"/>
    <b v="1"/>
    <s v="theater/plays"/>
    <x v="2604"/>
    <n v="-1090.563845405922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0"/>
    <b v="1"/>
    <s v="theater/plays"/>
    <x v="31"/>
    <n v="-11123.56384540592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0"/>
    <b v="1"/>
    <s v="theater/plays"/>
    <x v="2129"/>
    <n v="-10443.56384540592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0"/>
    <b v="1"/>
    <s v="theater/plays"/>
    <x v="2605"/>
    <n v="-9723.363845405921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0"/>
    <b v="1"/>
    <s v="theater/plays"/>
    <x v="31"/>
    <n v="-10723.56384540592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0"/>
    <b v="1"/>
    <s v="theater/plays"/>
    <x v="2606"/>
    <n v="-10198.56384540592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0"/>
    <b v="1"/>
    <s v="theater/plays"/>
    <x v="31"/>
    <n v="-9723.563845405922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0"/>
    <b v="1"/>
    <s v="theater/plays"/>
    <x v="2607"/>
    <n v="-8353.563845405922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0"/>
    <b v="1"/>
    <s v="theater/plays"/>
    <x v="2508"/>
    <n v="-7968.563845405922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0"/>
    <b v="1"/>
    <s v="theater/plays"/>
    <x v="2113"/>
    <n v="-7758.563845405922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0"/>
    <b v="1"/>
    <s v="theater/plays"/>
    <x v="2608"/>
    <n v="-7173.563845405922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0"/>
    <b v="1"/>
    <s v="theater/plays"/>
    <x v="2609"/>
    <n v="-3016.563845405922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0"/>
    <b v="1"/>
    <s v="theater/plays"/>
    <x v="2610"/>
    <n v="-10590.5638454059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0"/>
    <b v="1"/>
    <s v="theater/plays"/>
    <x v="10"/>
    <n v="-11022.56384540592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0"/>
    <b v="1"/>
    <s v="theater/plays"/>
    <x v="1901"/>
    <n v="-6123.56384540592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0"/>
    <b v="1"/>
    <s v="theater/plays"/>
    <x v="2611"/>
    <n v="-6220.563845405922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0"/>
    <b v="1"/>
    <s v="theater/plays"/>
    <x v="1290"/>
    <n v="-9998.563845405922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0"/>
    <b v="1"/>
    <s v="theater/plays"/>
    <x v="2612"/>
    <n v="-8678.563845405922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0"/>
    <b v="1"/>
    <s v="theater/plays"/>
    <x v="2613"/>
    <n v="-7904.563845405922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0"/>
    <b v="1"/>
    <s v="theater/plays"/>
    <x v="2614"/>
    <n v="-9208.56384540592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0"/>
    <b v="1"/>
    <s v="theater/plays"/>
    <x v="23"/>
    <n v="-8142.563845405922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0"/>
    <b v="1"/>
    <s v="theater/plays"/>
    <x v="2615"/>
    <n v="-10038.56384540592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0"/>
    <b v="1"/>
    <s v="theater/plays"/>
    <x v="946"/>
    <n v="-8658.563845405922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0"/>
    <b v="1"/>
    <s v="theater/plays"/>
    <x v="2616"/>
    <n v="-10122.56384540592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0"/>
    <b v="1"/>
    <s v="theater/plays"/>
    <x v="2539"/>
    <n v="-10213.56384540592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0"/>
    <b v="1"/>
    <s v="theater/plays"/>
    <x v="2129"/>
    <n v="-11210.56384540592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0"/>
    <b v="1"/>
    <s v="theater/plays"/>
    <x v="2469"/>
    <n v="-9136.563845405922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0"/>
    <b v="1"/>
    <s v="theater/plays"/>
    <x v="2383"/>
    <n v="-7221.563845405922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0"/>
    <b v="1"/>
    <s v="theater/plays"/>
    <x v="2617"/>
    <n v="-8663.563845405922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0"/>
    <b v="1"/>
    <s v="theater/plays"/>
    <x v="2618"/>
    <n v="-7838.563845405922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0"/>
    <b v="1"/>
    <s v="theater/plays"/>
    <x v="2498"/>
    <n v="-10763.56384540592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0"/>
    <b v="1"/>
    <s v="theater/plays"/>
    <x v="2619"/>
    <n v="-7315.563845405922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0"/>
    <b v="1"/>
    <s v="theater/plays"/>
    <x v="2620"/>
    <n v="-10643.56384540592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0"/>
    <b v="1"/>
    <s v="theater/plays"/>
    <x v="31"/>
    <n v="-10423.56384540592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0"/>
    <b v="1"/>
    <s v="theater/plays"/>
    <x v="2621"/>
    <n v="-8218.5638454059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0"/>
    <b v="1"/>
    <s v="theater/plays"/>
    <x v="2622"/>
    <n v="-9600.563845405922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0"/>
    <b v="1"/>
    <s v="theater/plays"/>
    <x v="1627"/>
    <n v="-7823.563845405922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0"/>
    <b v="1"/>
    <s v="theater/plays"/>
    <x v="2623"/>
    <n v="-4003.563845405922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0"/>
    <b v="1"/>
    <s v="theater/plays"/>
    <x v="31"/>
    <n v="-9973.563845405922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0"/>
    <b v="1"/>
    <s v="theater/plays"/>
    <x v="2624"/>
    <n v="-8703.563845405922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0"/>
    <b v="1"/>
    <s v="theater/plays"/>
    <x v="2020"/>
    <n v="-8553.563845405922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0"/>
    <b v="1"/>
    <s v="theater/plays"/>
    <x v="2387"/>
    <n v="-8103.563845405922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0"/>
    <b v="1"/>
    <s v="theater/plays"/>
    <x v="2625"/>
    <n v="-10343.56384540592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0"/>
    <b v="1"/>
    <s v="theater/plays"/>
    <x v="50"/>
    <n v="-9203.563845405922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0"/>
    <b v="1"/>
    <s v="theater/plays"/>
    <x v="1246"/>
    <n v="-10093.56384540592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0"/>
    <b v="1"/>
    <s v="theater/plays"/>
    <x v="2626"/>
    <n v="-178.5638454059226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0"/>
    <b v="1"/>
    <s v="theater/plays"/>
    <x v="2627"/>
    <n v="-7931.563845405922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0"/>
    <b v="1"/>
    <s v="theater/plays"/>
    <x v="2628"/>
    <n v="-10222.57384540592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0"/>
    <b v="1"/>
    <s v="theater/plays"/>
    <x v="43"/>
    <n v="-8223.563845405922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0"/>
    <b v="1"/>
    <s v="theater/plays"/>
    <x v="2629"/>
    <n v="-8075.563845405922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0"/>
    <b v="1"/>
    <s v="theater/plays"/>
    <x v="2570"/>
    <n v="-8143.563845405922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0"/>
    <b v="1"/>
    <s v="theater/plays"/>
    <x v="2412"/>
    <n v="-7150.563845405922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0"/>
    <b v="1"/>
    <s v="theater/plays"/>
    <x v="31"/>
    <n v="-9223.563845405922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-11223.563845405923"/>
    <x v="4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0"/>
    <b v="0"/>
    <s v="theater/musical"/>
    <x v="2630"/>
    <n v="-11221.563845405923"/>
    <x v="4"/>
    <x v="3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0"/>
    <b v="0"/>
    <s v="theater/musical"/>
    <x v="108"/>
    <n v="-11222.563845405923"/>
    <x v="4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0"/>
    <b v="0"/>
    <s v="theater/musical"/>
    <x v="2631"/>
    <n v="-2498.5638454059226"/>
    <x v="4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0"/>
    <b v="0"/>
    <s v="theater/musical"/>
    <x v="143"/>
    <n v="-11123.563845405923"/>
    <x v="4"/>
    <x v="3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0"/>
    <b v="0"/>
    <s v="theater/musical"/>
    <x v="2632"/>
    <n v="-9461.5638454059226"/>
    <x v="4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0"/>
    <b v="0"/>
    <s v="theater/musical"/>
    <x v="2633"/>
    <n v="-8038.5638454059226"/>
    <x v="4"/>
    <x v="3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0"/>
    <b v="0"/>
    <s v="theater/musical"/>
    <x v="2634"/>
    <n v="-9947.5638454059226"/>
    <x v="4"/>
    <x v="3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-11223.563845405923"/>
    <x v="4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0"/>
    <b v="0"/>
    <s v="theater/musical"/>
    <x v="2635"/>
    <n v="-10297.563845405923"/>
    <x v="4"/>
    <x v="38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0"/>
    <b v="0"/>
    <s v="theater/musical"/>
    <x v="2636"/>
    <n v="-11007.563845405923"/>
    <x v="4"/>
    <x v="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0"/>
    <b v="0"/>
    <s v="theater/musical"/>
    <x v="524"/>
    <n v="-11222.563845405923"/>
    <x v="4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0"/>
    <b v="0"/>
    <s v="theater/musical"/>
    <x v="148"/>
    <n v="-11168.563845405923"/>
    <x v="4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-11223.563845405923"/>
    <x v="4"/>
    <x v="3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0"/>
    <b v="0"/>
    <s v="theater/musical"/>
    <x v="2637"/>
    <n v="-11208.563845405923"/>
    <x v="4"/>
    <x v="3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-11223.563845405923"/>
    <x v="4"/>
    <x v="3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0"/>
    <b v="0"/>
    <s v="theater/musical"/>
    <x v="2638"/>
    <n v="-10402.563845405923"/>
    <x v="4"/>
    <x v="3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0"/>
    <b v="0"/>
    <s v="theater/musical"/>
    <x v="370"/>
    <n v="-11222.563845405923"/>
    <x v="4"/>
    <x v="3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0"/>
    <b v="0"/>
    <s v="theater/musical"/>
    <x v="2639"/>
    <n v="-10742.563845405923"/>
    <x v="4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0"/>
    <b v="0"/>
    <s v="theater/musical"/>
    <x v="733"/>
    <n v="-11193.563845405923"/>
    <x v="4"/>
    <x v="3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0"/>
    <b v="1"/>
    <s v="theater/plays"/>
    <x v="2640"/>
    <n v="28929.436154594077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0"/>
    <b v="1"/>
    <s v="theater/plays"/>
    <x v="87"/>
    <n v="-10443.56384540592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0"/>
    <b v="1"/>
    <s v="theater/plays"/>
    <x v="31"/>
    <n v="-10723.56384540592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0"/>
    <b v="1"/>
    <s v="theater/plays"/>
    <x v="87"/>
    <n v="-10703.56384540592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0"/>
    <b v="1"/>
    <s v="theater/plays"/>
    <x v="2641"/>
    <n v="-10471.5638454059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0"/>
    <b v="1"/>
    <s v="theater/plays"/>
    <x v="10"/>
    <n v="-9213.563845405922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0"/>
    <b v="1"/>
    <s v="theater/plays"/>
    <x v="2642"/>
    <n v="-8607.563845405922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0"/>
    <b v="1"/>
    <s v="theater/plays"/>
    <x v="2643"/>
    <n v="-5410.56384540592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0"/>
    <b v="1"/>
    <s v="theater/plays"/>
    <x v="2644"/>
    <n v="-5932.563845405922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0"/>
    <b v="1"/>
    <s v="theater/plays"/>
    <x v="2645"/>
    <n v="-9008.563845405922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0"/>
    <b v="1"/>
    <s v="theater/plays"/>
    <x v="17"/>
    <n v="-9713.563845405922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0"/>
    <b v="1"/>
    <s v="theater/plays"/>
    <x v="2389"/>
    <n v="-8162.563845405922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0"/>
    <b v="1"/>
    <s v="theater/plays"/>
    <x v="31"/>
    <n v="-10973.56384540592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0"/>
    <b v="1"/>
    <s v="theater/plays"/>
    <x v="2598"/>
    <n v="-7893.563845405922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0"/>
    <b v="1"/>
    <s v="theater/plays"/>
    <x v="2646"/>
    <n v="-3109.56384540592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0"/>
    <b v="1"/>
    <s v="theater/plays"/>
    <x v="87"/>
    <n v="-10989.56384540592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0"/>
    <b v="1"/>
    <s v="theater/plays"/>
    <x v="2647"/>
    <n v="-10348.56384540592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0"/>
    <b v="1"/>
    <s v="theater/plays"/>
    <x v="2648"/>
    <n v="-10509.56384540592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0"/>
    <b v="1"/>
    <s v="theater/plays"/>
    <x v="31"/>
    <n v="-10023.5638454059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0"/>
    <b v="1"/>
    <s v="theater/plays"/>
    <x v="2649"/>
    <n v="-8128.45384540592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0"/>
    <b v="1"/>
    <s v="theater/plays"/>
    <x v="991"/>
    <n v="-10188.56384540592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0"/>
    <b v="1"/>
    <s v="theater/plays"/>
    <x v="2650"/>
    <n v="-9841.56384540592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0"/>
    <b v="1"/>
    <s v="theater/plays"/>
    <x v="2651"/>
    <n v="-10982.56384540592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0"/>
    <b v="1"/>
    <s v="theater/plays"/>
    <x v="2652"/>
    <n v="-7693.563845405922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0"/>
    <b v="1"/>
    <s v="theater/plays"/>
    <x v="1400"/>
    <n v="-8177.563845405922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0"/>
    <b v="1"/>
    <s v="theater/plays"/>
    <x v="2653"/>
    <n v="-6678.563845405922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0"/>
    <b v="1"/>
    <s v="theater/plays"/>
    <x v="31"/>
    <n v="-6723.563845405922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0"/>
    <b v="1"/>
    <s v="theater/plays"/>
    <x v="2515"/>
    <n v="-11153.5638454059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0"/>
    <b v="1"/>
    <s v="theater/plays"/>
    <x v="2654"/>
    <n v="-10193.5638454059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0"/>
    <b v="1"/>
    <s v="theater/plays"/>
    <x v="2655"/>
    <n v="1124.936154594077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0"/>
    <b v="1"/>
    <s v="theater/plays"/>
    <x v="78"/>
    <n v="-9173.563845405922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0"/>
    <b v="1"/>
    <s v="theater/plays"/>
    <x v="2616"/>
    <n v="-9021.563845405922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0"/>
    <b v="1"/>
    <s v="theater/plays"/>
    <x v="2656"/>
    <n v="-7840.563845405922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0"/>
    <b v="1"/>
    <s v="theater/plays"/>
    <x v="2657"/>
    <n v="-10104.56384540592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0"/>
    <b v="1"/>
    <s v="theater/plays"/>
    <x v="2658"/>
    <n v="-7047.563845405922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0"/>
    <b v="1"/>
    <s v="theater/plays"/>
    <x v="2659"/>
    <n v="-7343.563845405922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0"/>
    <b v="1"/>
    <s v="theater/plays"/>
    <x v="2660"/>
    <n v="-10180.5638454059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0"/>
    <b v="1"/>
    <s v="theater/plays"/>
    <x v="2661"/>
    <n v="-5938.563845405922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0"/>
    <b v="1"/>
    <s v="theater/plays"/>
    <x v="2662"/>
    <n v="-10868.56384540592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0"/>
    <b v="1"/>
    <s v="theater/plays"/>
    <x v="2663"/>
    <n v="-6211.313845405922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0"/>
    <b v="1"/>
    <s v="theater/plays"/>
    <x v="2217"/>
    <n v="-7948.563845405922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0"/>
    <b v="1"/>
    <s v="theater/plays"/>
    <x v="1237"/>
    <n v="-7673.56384540592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0"/>
    <b v="1"/>
    <s v="theater/plays"/>
    <x v="43"/>
    <n v="-9423.563845405922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0"/>
    <b v="1"/>
    <s v="theater/plays"/>
    <x v="2664"/>
    <n v="39960.43615459407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0"/>
    <b v="1"/>
    <s v="theater/plays"/>
    <x v="582"/>
    <n v="-9963.56384540592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0"/>
    <b v="1"/>
    <s v="theater/plays"/>
    <x v="2665"/>
    <n v="-10793.56384540592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0"/>
    <b v="1"/>
    <s v="theater/plays"/>
    <x v="2666"/>
    <n v="-7463.563845405922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0"/>
    <b v="1"/>
    <s v="theater/plays"/>
    <x v="2213"/>
    <n v="-7218.563845405922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0"/>
    <b v="1"/>
    <s v="theater/plays"/>
    <x v="1342"/>
    <n v="-8123.563845405922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0"/>
    <b v="1"/>
    <s v="theater/plays"/>
    <x v="1277"/>
    <n v="-9063.563845405922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0"/>
    <b v="1"/>
    <s v="theater/plays"/>
    <x v="2667"/>
    <n v="-5697.563845405922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0"/>
    <b v="1"/>
    <s v="theater/plays"/>
    <x v="2624"/>
    <n v="-8703.563845405922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0"/>
    <b v="1"/>
    <s v="theater/plays"/>
    <x v="1247"/>
    <n v="-10617.56384540592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0"/>
    <b v="1"/>
    <s v="theater/plays"/>
    <x v="1415"/>
    <n v="-9718.563845405922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0"/>
    <b v="1"/>
    <s v="theater/plays"/>
    <x v="2217"/>
    <n v="-7948.563845405922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0"/>
    <b v="1"/>
    <s v="theater/plays"/>
    <x v="2668"/>
    <n v="-9927.563845405922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0"/>
    <b v="1"/>
    <s v="theater/plays"/>
    <x v="2669"/>
    <n v="-10814.55384540592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0"/>
    <b v="1"/>
    <s v="theater/plays"/>
    <x v="2670"/>
    <n v="-8298.563845405922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0"/>
    <b v="1"/>
    <s v="theater/plays"/>
    <x v="2671"/>
    <n v="-9403.563845405922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0"/>
    <b v="1"/>
    <s v="theater/plays"/>
    <x v="2672"/>
    <n v="-9363.563845405922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0"/>
    <b v="1"/>
    <s v="theater/plays"/>
    <x v="2673"/>
    <n v="-9123.563845405922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0"/>
    <b v="1"/>
    <s v="theater/plays"/>
    <x v="2674"/>
    <n v="-10141.06384540592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0"/>
    <b v="1"/>
    <s v="theater/plays"/>
    <x v="2675"/>
    <n v="-9388.563845405922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0"/>
    <b v="1"/>
    <s v="theater/plays"/>
    <x v="430"/>
    <n v="-10653.56384540592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0"/>
    <b v="1"/>
    <s v="theater/plays"/>
    <x v="2676"/>
    <n v="306.4361545940773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0"/>
    <b v="1"/>
    <s v="theater/plays"/>
    <x v="1240"/>
    <n v="-9193.563845405922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0"/>
    <b v="1"/>
    <s v="theater/plays"/>
    <x v="1099"/>
    <n v="-988.5638454059226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0"/>
    <b v="1"/>
    <s v="theater/plays"/>
    <x v="2677"/>
    <n v="-7633.563845405922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0"/>
    <b v="1"/>
    <s v="theater/plays"/>
    <x v="2678"/>
    <n v="-9977.563845405922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0"/>
    <b v="1"/>
    <s v="theater/plays"/>
    <x v="1266"/>
    <n v="-7193.56384540592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0"/>
    <b v="1"/>
    <s v="theater/plays"/>
    <x v="2679"/>
    <n v="-10026.56384540592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0"/>
    <b v="1"/>
    <s v="theater/plays"/>
    <x v="2680"/>
    <n v="-10803.56384540592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0"/>
    <b v="1"/>
    <s v="theater/plays"/>
    <x v="2681"/>
    <n v="-7774.563845405922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0"/>
    <b v="1"/>
    <s v="theater/plays"/>
    <x v="2624"/>
    <n v="-6183.563845405922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0"/>
    <b v="1"/>
    <s v="theater/plays"/>
    <x v="2682"/>
    <n v="-9555.563845405922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0"/>
    <b v="1"/>
    <s v="theater/plays"/>
    <x v="2683"/>
    <n v="-6631.563845405922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0"/>
    <b v="1"/>
    <s v="theater/plays"/>
    <x v="2684"/>
    <n v="-6814.013845405922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0"/>
    <b v="1"/>
    <s v="theater/plays"/>
    <x v="74"/>
    <n v="-10842.56384540592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0"/>
    <b v="1"/>
    <s v="theater/plays"/>
    <x v="2685"/>
    <n v="-8344.563845405922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0"/>
    <b v="1"/>
    <s v="theater/plays"/>
    <x v="1266"/>
    <n v="-9208.563845405922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0"/>
    <b v="0"/>
    <s v="theater/plays"/>
    <x v="2686"/>
    <n v="-9361.563845405922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0"/>
    <b v="0"/>
    <s v="theater/plays"/>
    <x v="2687"/>
    <n v="-10861.56384540592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0"/>
    <b v="0"/>
    <s v="theater/plays"/>
    <x v="709"/>
    <n v="-11123.56384540592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0"/>
    <b v="0"/>
    <s v="theater/plays"/>
    <x v="2688"/>
    <n v="-10603.56384540592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0"/>
    <b v="0"/>
    <s v="theater/plays"/>
    <x v="2689"/>
    <n v="-11092.56384540592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-11223.563845405923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0"/>
    <b v="0"/>
    <s v="theater/plays"/>
    <x v="2690"/>
    <n v="-10796.56384540592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0"/>
    <b v="0"/>
    <s v="theater/plays"/>
    <x v="2691"/>
    <n v="-11203.56384540592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0"/>
    <b v="0"/>
    <s v="theater/plays"/>
    <x v="886"/>
    <n v="-11213.56384540592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0"/>
    <b v="0"/>
    <s v="theater/plays"/>
    <x v="2692"/>
    <n v="-11073.56384540592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0"/>
    <b v="0"/>
    <s v="theater/plays"/>
    <x v="2693"/>
    <n v="-10953.56384540592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0"/>
    <b v="0"/>
    <s v="theater/plays"/>
    <x v="2694"/>
    <n v="-10418.56384540592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0"/>
    <b v="0"/>
    <s v="theater/plays"/>
    <x v="2695"/>
    <n v="-10865.56384540592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-11223.563845405923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0"/>
    <b v="0"/>
    <s v="theater/plays"/>
    <x v="172"/>
    <n v="-11123.56384540592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-11223.56384540592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-11223.563845405923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0"/>
    <b v="0"/>
    <s v="theater/plays"/>
    <x v="709"/>
    <n v="-11213.56384540592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0"/>
    <b v="0"/>
    <s v="theater/plays"/>
    <x v="2696"/>
    <n v="-11021.56384540592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0"/>
    <b v="0"/>
    <s v="theater/plays"/>
    <x v="460"/>
    <n v="-11198.56384540592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0"/>
    <b v="1"/>
    <s v="theater/musical"/>
    <x v="2697"/>
    <n v="-6047.5638454059226"/>
    <x v="4"/>
    <x v="3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0"/>
    <b v="1"/>
    <s v="theater/musical"/>
    <x v="2"/>
    <n v="-10698.563845405923"/>
    <x v="4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0"/>
    <b v="1"/>
    <s v="theater/musical"/>
    <x v="1004"/>
    <n v="-5196.5638454059226"/>
    <x v="4"/>
    <x v="3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0"/>
    <b v="1"/>
    <s v="theater/musical"/>
    <x v="2698"/>
    <n v="-9897.5638454059226"/>
    <x v="4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0"/>
    <b v="1"/>
    <s v="theater/musical"/>
    <x v="1246"/>
    <n v="-10658.563845405923"/>
    <x v="4"/>
    <x v="3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0"/>
    <b v="1"/>
    <s v="theater/musical"/>
    <x v="2699"/>
    <n v="-6056.5638454059226"/>
    <x v="4"/>
    <x v="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0"/>
    <b v="1"/>
    <s v="theater/musical"/>
    <x v="43"/>
    <n v="-8223.5638454059226"/>
    <x v="4"/>
    <x v="3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0"/>
    <b v="1"/>
    <s v="theater/musical"/>
    <x v="2700"/>
    <n v="-10510.563845405923"/>
    <x v="4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0"/>
    <b v="1"/>
    <s v="theater/musical"/>
    <x v="2701"/>
    <n v="-6673.5638454059226"/>
    <x v="4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0"/>
    <b v="1"/>
    <s v="theater/musical"/>
    <x v="2702"/>
    <n v="-7425.5638454059226"/>
    <x v="4"/>
    <x v="3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0"/>
    <b v="1"/>
    <s v="theater/musical"/>
    <x v="2703"/>
    <n v="-9688.5638454059226"/>
    <x v="4"/>
    <x v="3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0"/>
    <b v="1"/>
    <s v="theater/musical"/>
    <x v="2704"/>
    <n v="-6813.7938454059222"/>
    <x v="4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0"/>
    <b v="1"/>
    <s v="theater/musical"/>
    <x v="2705"/>
    <n v="-6172.7938454059222"/>
    <x v="4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0"/>
    <b v="1"/>
    <s v="theater/musical"/>
    <x v="31"/>
    <n v="-10723.563845405923"/>
    <x v="4"/>
    <x v="3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0"/>
    <b v="1"/>
    <s v="theater/musical"/>
    <x v="2706"/>
    <n v="-9895.5638454059226"/>
    <x v="4"/>
    <x v="3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0"/>
    <b v="1"/>
    <s v="theater/musical"/>
    <x v="31"/>
    <n v="-6223.5638454059226"/>
    <x v="4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0"/>
    <b v="1"/>
    <s v="theater/musical"/>
    <x v="31"/>
    <n v="-9723.5638454059226"/>
    <x v="4"/>
    <x v="3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0"/>
    <b v="1"/>
    <s v="theater/musical"/>
    <x v="2707"/>
    <n v="-3281.5638454059226"/>
    <x v="4"/>
    <x v="3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0"/>
    <b v="1"/>
    <s v="theater/musical"/>
    <x v="2708"/>
    <n v="-958.5538454059224"/>
    <x v="4"/>
    <x v="3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0"/>
    <b v="1"/>
    <s v="theater/musical"/>
    <x v="2709"/>
    <n v="-8888.5638454059226"/>
    <x v="4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0"/>
    <b v="1"/>
    <s v="theater/musical"/>
    <x v="2710"/>
    <n v="-6917.4538454059229"/>
    <x v="4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0"/>
    <b v="1"/>
    <s v="theater/musical"/>
    <x v="31"/>
    <n v="-10123.563845405923"/>
    <x v="4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0"/>
    <b v="1"/>
    <s v="theater/musical"/>
    <x v="31"/>
    <n v="-9223.5638454059226"/>
    <x v="4"/>
    <x v="3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0"/>
    <b v="1"/>
    <s v="theater/musical"/>
    <x v="2711"/>
    <n v="-9763.5638454059226"/>
    <x v="4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0"/>
    <b v="1"/>
    <s v="theater/musical"/>
    <x v="1097"/>
    <n v="-5713.5638454059226"/>
    <x v="4"/>
    <x v="3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0"/>
    <b v="1"/>
    <s v="theater/musical"/>
    <x v="2123"/>
    <n v="-5813.5638454059226"/>
    <x v="4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0"/>
    <b v="1"/>
    <s v="theater/musical"/>
    <x v="31"/>
    <n v="-8723.5638454059226"/>
    <x v="4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0"/>
    <b v="1"/>
    <s v="theater/musical"/>
    <x v="598"/>
    <n v="-9218.5638454059226"/>
    <x v="4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0"/>
    <b v="1"/>
    <s v="theater/musical"/>
    <x v="2712"/>
    <n v="-2686.5638454059226"/>
    <x v="4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0"/>
    <b v="1"/>
    <s v="theater/musical"/>
    <x v="2713"/>
    <n v="-8359.5638454059226"/>
    <x v="4"/>
    <x v="3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0"/>
    <b v="1"/>
    <s v="theater/musical"/>
    <x v="2714"/>
    <n v="-8702.5638454059226"/>
    <x v="4"/>
    <x v="3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0"/>
    <b v="1"/>
    <s v="theater/musical"/>
    <x v="2715"/>
    <n v="4373.4361545940774"/>
    <x v="4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0"/>
    <b v="1"/>
    <s v="theater/musical"/>
    <x v="43"/>
    <n v="-8223.5638454059226"/>
    <x v="4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0"/>
    <b v="1"/>
    <s v="theater/musical"/>
    <x v="2716"/>
    <n v="-6288.5638454059226"/>
    <x v="4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0"/>
    <b v="1"/>
    <s v="theater/musical"/>
    <x v="1409"/>
    <n v="-9188.5638454059226"/>
    <x v="4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0"/>
    <b v="1"/>
    <s v="theater/musical"/>
    <x v="2717"/>
    <n v="-9676.5638454059226"/>
    <x v="4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0"/>
    <b v="1"/>
    <s v="theater/musical"/>
    <x v="935"/>
    <n v="-10073.563845405923"/>
    <x v="4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0"/>
    <b v="1"/>
    <s v="theater/musical"/>
    <x v="2718"/>
    <n v="-8208.5638454059226"/>
    <x v="4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0"/>
    <b v="1"/>
    <s v="theater/musical"/>
    <x v="2719"/>
    <n v="-4565.5638454059226"/>
    <x v="4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0"/>
    <b v="1"/>
    <s v="theater/musical"/>
    <x v="2720"/>
    <n v="-10872.563845405923"/>
    <x v="4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0"/>
    <b v="0"/>
    <s v="theater/musical"/>
    <x v="886"/>
    <n v="-10723.563845405923"/>
    <x v="4"/>
    <x v="3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0"/>
    <b v="0"/>
    <s v="theater/musical"/>
    <x v="2721"/>
    <n v="-11107.563845405923"/>
    <x v="4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-11223.563845405923"/>
    <x v="4"/>
    <x v="38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-11223.563845405923"/>
    <x v="4"/>
    <x v="3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0"/>
    <b v="0"/>
    <s v="theater/musical"/>
    <x v="1228"/>
    <n v="-11188.563845405923"/>
    <x v="4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0"/>
    <b v="0"/>
    <s v="theater/musical"/>
    <x v="2722"/>
    <n v="-7047.5638454059226"/>
    <x v="4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0"/>
    <b v="0"/>
    <s v="theater/musical"/>
    <x v="460"/>
    <n v="-11173.563845405923"/>
    <x v="4"/>
    <x v="3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0"/>
    <b v="0"/>
    <s v="theater/musical"/>
    <x v="1312"/>
    <n v="-11213.563845405923"/>
    <x v="4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0"/>
    <b v="0"/>
    <s v="theater/musical"/>
    <x v="2723"/>
    <n v="-11222.563845405923"/>
    <x v="4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0"/>
    <b v="0"/>
    <s v="theater/musical"/>
    <x v="2724"/>
    <n v="-5843.5638454059226"/>
    <x v="4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0"/>
    <b v="0"/>
    <s v="theater/musical"/>
    <x v="2725"/>
    <n v="-10198.563845405923"/>
    <x v="4"/>
    <x v="3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0"/>
    <b v="0"/>
    <s v="theater/musical"/>
    <x v="2726"/>
    <n v="-10821.563845405923"/>
    <x v="4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0"/>
    <b v="0"/>
    <s v="theater/musical"/>
    <x v="2727"/>
    <n v="-10342.563845405923"/>
    <x v="4"/>
    <x v="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0"/>
    <b v="0"/>
    <s v="theater/musical"/>
    <x v="2728"/>
    <n v="-10797.563845405923"/>
    <x v="4"/>
    <x v="38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-11223.563845405923"/>
    <x v="4"/>
    <x v="3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0"/>
    <b v="0"/>
    <s v="theater/musical"/>
    <x v="2729"/>
    <n v="-8865.5638454059226"/>
    <x v="4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-11223.563845405923"/>
    <x v="4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0"/>
    <b v="0"/>
    <s v="theater/musical"/>
    <x v="133"/>
    <n v="-11220.563845405923"/>
    <x v="4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0"/>
    <b v="0"/>
    <s v="theater/musical"/>
    <x v="2730"/>
    <n v="-11218.563845405923"/>
    <x v="4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0"/>
    <b v="0"/>
    <s v="theater/musical"/>
    <x v="2731"/>
    <n v="-10768.563845405923"/>
    <x v="4"/>
    <x v="3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0"/>
    <b v="1"/>
    <s v="theater/plays"/>
    <x v="31"/>
    <n v="-10223.56384540592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0"/>
    <b v="1"/>
    <s v="theater/plays"/>
    <x v="982"/>
    <n v="-9198.563845405922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0"/>
    <b v="1"/>
    <s v="theater/plays"/>
    <x v="2732"/>
    <n v="-9397.563845405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0"/>
    <b v="1"/>
    <s v="theater/plays"/>
    <x v="2733"/>
    <n v="-10398.5638454059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0"/>
    <b v="1"/>
    <s v="theater/plays"/>
    <x v="1708"/>
    <n v="-9032.563845405922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0"/>
    <b v="1"/>
    <s v="theater/plays"/>
    <x v="2734"/>
    <n v="-9103.573845405922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0"/>
    <b v="1"/>
    <s v="theater/plays"/>
    <x v="2735"/>
    <n v="-9121.56384540592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0"/>
    <b v="1"/>
    <s v="theater/plays"/>
    <x v="2736"/>
    <n v="-10223.55384540592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0"/>
    <b v="1"/>
    <s v="theater/plays"/>
    <x v="2737"/>
    <n v="-9434.993845405922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0"/>
    <b v="1"/>
    <s v="theater/plays"/>
    <x v="75"/>
    <n v="-9078.563845405922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0"/>
    <b v="1"/>
    <s v="theater/plays"/>
    <x v="2738"/>
    <n v="-10653.56384540592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0"/>
    <b v="1"/>
    <s v="theater/plays"/>
    <x v="201"/>
    <n v="-10159.56384540592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0"/>
    <b v="1"/>
    <s v="theater/plays"/>
    <x v="2255"/>
    <n v="-10793.56384540592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0"/>
    <b v="1"/>
    <s v="theater/plays"/>
    <x v="2739"/>
    <n v="-7564.563845405922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0"/>
    <b v="1"/>
    <s v="theater/plays"/>
    <x v="2740"/>
    <n v="-5722.563845405922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0"/>
    <b v="1"/>
    <s v="theater/plays"/>
    <x v="938"/>
    <n v="-8573.563845405922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0"/>
    <b v="1"/>
    <s v="theater/plays"/>
    <x v="1277"/>
    <n v="-10953.56384540592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0"/>
    <b v="1"/>
    <s v="theater/plays"/>
    <x v="2741"/>
    <n v="-5952.563845405922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0"/>
    <b v="1"/>
    <s v="theater/plays"/>
    <x v="650"/>
    <n v="-10508.56384540592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0"/>
    <b v="1"/>
    <s v="theater/plays"/>
    <x v="2742"/>
    <n v="-6643.563845405922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0"/>
    <b v="1"/>
    <s v="theater/plays"/>
    <x v="31"/>
    <n v="-6223.563845405922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0"/>
    <b v="1"/>
    <s v="theater/plays"/>
    <x v="20"/>
    <n v="-10722.56384540592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0"/>
    <b v="1"/>
    <s v="theater/plays"/>
    <x v="2743"/>
    <n v="-10998.56384540592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0"/>
    <b v="1"/>
    <s v="theater/plays"/>
    <x v="2744"/>
    <n v="-10693.45384540592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0"/>
    <b v="1"/>
    <s v="theater/plays"/>
    <x v="436"/>
    <n v="-9967.563845405922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0"/>
    <b v="1"/>
    <s v="theater/plays"/>
    <x v="988"/>
    <n v="-9823.563845405922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0"/>
    <b v="1"/>
    <s v="theater/plays"/>
    <x v="2745"/>
    <n v="-7952.563845405922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0"/>
    <b v="1"/>
    <s v="theater/plays"/>
    <x v="583"/>
    <n v="-10903.56384540592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0"/>
    <b v="1"/>
    <s v="theater/plays"/>
    <x v="2460"/>
    <n v="-10323.56384540592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0"/>
    <b v="1"/>
    <s v="theater/plays"/>
    <x v="426"/>
    <n v="-9181.563845405922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0"/>
    <b v="1"/>
    <s v="theater/plays"/>
    <x v="2746"/>
    <n v="89600.43615459407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0"/>
    <b v="1"/>
    <s v="theater/plays"/>
    <x v="982"/>
    <n v="-9198.563845405922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0"/>
    <b v="1"/>
    <s v="theater/plays"/>
    <x v="2747"/>
    <n v="-11158.56384540592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0"/>
    <b v="0"/>
    <s v="theater/plays"/>
    <x v="2748"/>
    <n v="-10351.56384540592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0"/>
    <b v="0"/>
    <s v="theater/plays"/>
    <x v="2749"/>
    <n v="-10126.56384540592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0"/>
    <b v="0"/>
    <s v="theater/plays"/>
    <x v="2750"/>
    <n v="-10158.56384540592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0"/>
    <b v="0"/>
    <s v="theater/plays"/>
    <x v="2751"/>
    <n v="-7157.563845405922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0"/>
    <b v="0"/>
    <s v="theater/plays"/>
    <x v="2752"/>
    <n v="-10381.56384540592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0"/>
    <b v="0"/>
    <s v="theater/plays"/>
    <x v="837"/>
    <n v="-11034.56384540592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0"/>
    <b v="0"/>
    <s v="theater/plays"/>
    <x v="2753"/>
    <n v="-9526.563845405922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0"/>
    <b v="0"/>
    <s v="theater/plays"/>
    <x v="2754"/>
    <n v="-9094.563845405922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0"/>
    <b v="0"/>
    <s v="theater/plays"/>
    <x v="2755"/>
    <n v="-9110.563845405922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0"/>
    <b v="0"/>
    <s v="theater/plays"/>
    <x v="2756"/>
    <n v="-11185.56384540592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0"/>
    <b v="0"/>
    <s v="theater/plays"/>
    <x v="2757"/>
    <n v="-10371.563845405923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0"/>
    <b v="0"/>
    <s v="theater/plays"/>
    <x v="418"/>
    <n v="-11203.56384540592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0"/>
    <b v="0"/>
    <s v="theater/plays"/>
    <x v="2758"/>
    <n v="-11197.56384540592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0"/>
    <b v="0"/>
    <s v="theater/plays"/>
    <x v="2759"/>
    <n v="-9435.563845405922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0"/>
    <b v="0"/>
    <s v="theater/plays"/>
    <x v="453"/>
    <n v="-11198.56384540592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0"/>
    <b v="0"/>
    <s v="theater/plays"/>
    <x v="459"/>
    <n v="-11222.56384540592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0"/>
    <b v="0"/>
    <s v="theater/plays"/>
    <x v="2760"/>
    <n v="-10963.56384540592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0"/>
    <b v="0"/>
    <s v="theater/plays"/>
    <x v="172"/>
    <n v="-11213.563845405923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0"/>
    <b v="0"/>
    <s v="theater/plays"/>
    <x v="167"/>
    <n v="-11222.56384540592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0"/>
    <b v="0"/>
    <s v="theater/plays"/>
    <x v="2761"/>
    <n v="-10163.56384540592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0"/>
    <b v="0"/>
    <s v="theater/plays"/>
    <x v="152"/>
    <n v="-11123.56384540592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0"/>
    <b v="0"/>
    <s v="theater/plays"/>
    <x v="473"/>
    <n v="-11222.563845405923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-11223.563845405923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0"/>
    <b v="0"/>
    <s v="theater/plays"/>
    <x v="444"/>
    <n v="-11163.56384540592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0"/>
    <b v="0"/>
    <s v="theater/plays"/>
    <x v="2762"/>
    <n v="-10573.56384540592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0"/>
    <b v="0"/>
    <s v="theater/plays"/>
    <x v="1219"/>
    <n v="-11212.56384540592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0"/>
    <b v="0"/>
    <s v="theater/plays"/>
    <x v="2763"/>
    <n v="-10972.56384540592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0"/>
    <b v="0"/>
    <s v="theater/musical"/>
    <x v="418"/>
    <n v="-11213.563845405923"/>
    <x v="4"/>
    <x v="3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0"/>
    <b v="0"/>
    <s v="theater/musical"/>
    <x v="2764"/>
    <n v="-10771.563845405923"/>
    <x v="4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0"/>
    <b v="0"/>
    <s v="theater/musical"/>
    <x v="2154"/>
    <n v="-9723.5638454059226"/>
    <x v="4"/>
    <x v="3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0"/>
    <b v="0"/>
    <s v="theater/musical"/>
    <x v="129"/>
    <n v="-11183.563845405923"/>
    <x v="4"/>
    <x v="38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-11223.563845405923"/>
    <x v="4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-11223.563845405923"/>
    <x v="4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-11223.563845405923"/>
    <x v="4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-11223.563845405923"/>
    <x v="4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0"/>
    <b v="0"/>
    <s v="theater/musical"/>
    <x v="2765"/>
    <n v="-9164.5638454059226"/>
    <x v="4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0"/>
    <b v="0"/>
    <s v="theater/musical"/>
    <x v="2766"/>
    <n v="-9982.5638454059226"/>
    <x v="4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0"/>
    <b v="0"/>
    <s v="theater/musical"/>
    <x v="2767"/>
    <n v="-11213.563845405923"/>
    <x v="4"/>
    <x v="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-11223.563845405923"/>
    <x v="4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0"/>
    <b v="0"/>
    <s v="theater/musical"/>
    <x v="2768"/>
    <n v="-10243.563845405923"/>
    <x v="4"/>
    <x v="3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0"/>
    <b v="0"/>
    <s v="theater/musical"/>
    <x v="152"/>
    <n v="-11198.563845405923"/>
    <x v="4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-11223.563845405923"/>
    <x v="4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-11223.563845405923"/>
    <x v="4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-11223.563845405923"/>
    <x v="4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-11223.563845405923"/>
    <x v="4"/>
    <x v="38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-11223.563845405923"/>
    <x v="4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0"/>
    <b v="0"/>
    <s v="theater/musical"/>
    <x v="1922"/>
    <n v="-11188.563845405923"/>
    <x v="4"/>
    <x v="3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0"/>
    <b v="0"/>
    <s v="theater/plays"/>
    <x v="2769"/>
    <n v="-10681.56384540592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0"/>
    <b v="0"/>
    <s v="theater/plays"/>
    <x v="2770"/>
    <n v="-11105.56384540592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0"/>
    <b v="0"/>
    <s v="theater/plays"/>
    <x v="2771"/>
    <n v="-8699.563845405922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0"/>
    <b v="0"/>
    <s v="theater/plays"/>
    <x v="2164"/>
    <n v="-10963.56384540592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-11223.56384540592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0"/>
    <b v="0"/>
    <s v="theater/plays"/>
    <x v="2772"/>
    <n v="-448.5638454059226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0"/>
    <b v="0"/>
    <s v="theater/plays"/>
    <x v="2773"/>
    <n v="-10703.56384540592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0"/>
    <b v="0"/>
    <s v="theater/plays"/>
    <x v="152"/>
    <n v="-11173.56384540592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0"/>
    <b v="0"/>
    <s v="theater/plays"/>
    <x v="2774"/>
    <n v="-11053.56384540592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0"/>
    <b v="0"/>
    <s v="theater/plays"/>
    <x v="2775"/>
    <n v="-10783.56384540592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0"/>
    <b v="0"/>
    <s v="theater/plays"/>
    <x v="397"/>
    <n v="-10409.56384540592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0"/>
    <b v="0"/>
    <s v="theater/plays"/>
    <x v="2372"/>
    <n v="-11098.56384540592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0"/>
    <b v="0"/>
    <s v="theater/plays"/>
    <x v="2331"/>
    <n v="-11088.56384540592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0"/>
    <b v="0"/>
    <s v="theater/plays"/>
    <x v="1863"/>
    <n v="-11198.56384540592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0"/>
    <b v="0"/>
    <s v="theater/plays"/>
    <x v="2776"/>
    <n v="-9758.56384540592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-11223.563845405923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0"/>
    <b v="0"/>
    <s v="theater/plays"/>
    <x v="479"/>
    <n v="-11220.56384540592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0"/>
    <b v="0"/>
    <s v="theater/plays"/>
    <x v="2777"/>
    <n v="-11050.56384540592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0"/>
    <b v="0"/>
    <s v="theater/plays"/>
    <x v="2778"/>
    <n v="-10213.56384540592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0"/>
    <b v="0"/>
    <s v="theater/plays"/>
    <x v="2779"/>
    <n v="-11070.56384540592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0"/>
    <b v="0"/>
    <s v="theater/plays"/>
    <x v="2780"/>
    <n v="-11158.56384540592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0"/>
    <b v="0"/>
    <s v="theater/plays"/>
    <x v="2781"/>
    <n v="-11088.56384540592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0"/>
    <b v="0"/>
    <s v="theater/plays"/>
    <x v="2782"/>
    <n v="-11038.56384540592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0"/>
    <b v="0"/>
    <s v="theater/plays"/>
    <x v="2783"/>
    <n v="-8230.563845405922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0"/>
    <b v="0"/>
    <s v="theater/plays"/>
    <x v="440"/>
    <n v="-11222.56384540592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0"/>
    <b v="0"/>
    <s v="theater/plays"/>
    <x v="709"/>
    <n v="-10223.56384540592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0"/>
    <b v="0"/>
    <s v="theater/plays"/>
    <x v="2784"/>
    <n v="-10314.56384540592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0"/>
    <b v="0"/>
    <s v="theater/plays"/>
    <x v="119"/>
    <n v="-11218.56384540592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-11223.563845405923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0"/>
    <b v="0"/>
    <s v="theater/plays"/>
    <x v="2785"/>
    <n v="-11213.56384540592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0"/>
    <b v="0"/>
    <s v="theater/plays"/>
    <x v="418"/>
    <n v="-11103.56384540592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0"/>
    <b v="0"/>
    <s v="theater/plays"/>
    <x v="2786"/>
    <n v="-11133.56384540592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0"/>
    <b v="0"/>
    <s v="theater/plays"/>
    <x v="2331"/>
    <n v="-11088.56384540592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-11223.56384540592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0"/>
    <b v="0"/>
    <s v="theater/plays"/>
    <x v="2787"/>
    <n v="-11162.56384540592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0"/>
    <b v="0"/>
    <s v="theater/plays"/>
    <x v="2788"/>
    <n v="-9839.563845405922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0"/>
    <b v="0"/>
    <s v="theater/plays"/>
    <x v="2789"/>
    <n v="-8933.563845405922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0"/>
    <b v="0"/>
    <s v="theater/plays"/>
    <x v="709"/>
    <n v="-11208.56384540592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0"/>
    <b v="0"/>
    <s v="theater/plays"/>
    <x v="715"/>
    <n v="-11208.56384540592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0"/>
    <b v="0"/>
    <s v="theater/plays"/>
    <x v="460"/>
    <n v="-11198.56384540592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0"/>
    <b v="0"/>
    <s v="theater/plays"/>
    <x v="2790"/>
    <n v="-10572.56384540592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0"/>
    <b v="0"/>
    <s v="theater/plays"/>
    <x v="2791"/>
    <n v="-10770.56384540592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-11223.563845405923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-11223.563845405923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0"/>
    <b v="0"/>
    <s v="theater/plays"/>
    <x v="2792"/>
    <n v="-11222.56384540592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0"/>
    <b v="0"/>
    <s v="theater/plays"/>
    <x v="2793"/>
    <n v="-10121.56384540592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0"/>
    <b v="0"/>
    <s v="theater/plays"/>
    <x v="1324"/>
    <n v="-10673.56384540592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0"/>
    <b v="0"/>
    <s v="theater/plays"/>
    <x v="2794"/>
    <n v="-9908.563845405922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-11223.563845405923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0"/>
    <b v="0"/>
    <s v="theater/plays"/>
    <x v="2795"/>
    <n v="-8738.563845405922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0"/>
    <b v="0"/>
    <s v="theater/plays"/>
    <x v="2796"/>
    <n v="-10826.56384540592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0"/>
    <b v="0"/>
    <s v="theater/plays"/>
    <x v="370"/>
    <n v="-11218.56384540592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0"/>
    <b v="0"/>
    <s v="theater/plays"/>
    <x v="881"/>
    <n v="-11212.56384540592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0"/>
    <b v="0"/>
    <s v="theater/plays"/>
    <x v="957"/>
    <n v="-11173.56384540592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-11223.563845405923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0"/>
    <b v="0"/>
    <s v="theater/plays"/>
    <x v="2797"/>
    <n v="-9441.563845405922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-11223.563845405923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0"/>
    <b v="0"/>
    <s v="theater/plays"/>
    <x v="1161"/>
    <n v="-11218.56384540592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0"/>
    <b v="0"/>
    <s v="theater/plays"/>
    <x v="140"/>
    <n v="-11028.56384540592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0"/>
    <b v="0"/>
    <s v="theater/plays"/>
    <x v="2798"/>
    <n v="-11122.56384540592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-11223.56384540592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0"/>
    <b v="0"/>
    <s v="theater/plays"/>
    <x v="2799"/>
    <n v="-9646.563845405922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0"/>
    <b v="0"/>
    <s v="theater/plays"/>
    <x v="895"/>
    <n v="-11198.56384540592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0"/>
    <b v="0"/>
    <s v="theater/plays"/>
    <x v="2800"/>
    <n v="-11222.56384540592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0"/>
    <b v="0"/>
    <s v="theater/plays"/>
    <x v="2801"/>
    <n v="-11198.56384540592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-11223.563845405923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-11223.56384540592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0"/>
    <b v="0"/>
    <s v="theater/plays"/>
    <x v="2802"/>
    <n v="-10798.56384540592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-11223.56384540592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0"/>
    <b v="0"/>
    <s v="theater/plays"/>
    <x v="1866"/>
    <n v="-11216.56384540592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0"/>
    <b v="0"/>
    <s v="theater/plays"/>
    <x v="2803"/>
    <n v="-10582.56384540592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0"/>
    <b v="0"/>
    <s v="theater/plays"/>
    <x v="695"/>
    <n v="-10931.56384540592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0"/>
    <b v="0"/>
    <s v="theater/plays"/>
    <x v="1835"/>
    <n v="-11178.56384540592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0"/>
    <b v="0"/>
    <s v="theater/plays"/>
    <x v="714"/>
    <n v="-11202.56384540592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0"/>
    <b v="0"/>
    <s v="theater/plays"/>
    <x v="2804"/>
    <n v="-11178.56384540592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-11223.563845405923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0"/>
    <b v="0"/>
    <s v="theater/plays"/>
    <x v="2805"/>
    <n v="-11097.5638454059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0"/>
    <b v="0"/>
    <s v="theater/plays"/>
    <x v="2100"/>
    <n v="-10938.56384540592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0"/>
    <b v="0"/>
    <s v="theater/plays"/>
    <x v="722"/>
    <n v="-11178.5638454059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0"/>
    <b v="0"/>
    <s v="theater/plays"/>
    <x v="2806"/>
    <n v="-10813.56384540592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0"/>
    <b v="0"/>
    <s v="theater/plays"/>
    <x v="2807"/>
    <n v="-10696.56384540592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0"/>
    <b v="0"/>
    <s v="theater/plays"/>
    <x v="2808"/>
    <n v="-11012.56384540592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0"/>
    <b v="0"/>
    <s v="theater/plays"/>
    <x v="2809"/>
    <n v="-11212.56384540592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0"/>
    <b v="0"/>
    <s v="theater/plays"/>
    <x v="2810"/>
    <n v="-11087.5638454059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0"/>
    <b v="0"/>
    <s v="theater/plays"/>
    <x v="2811"/>
    <n v="-11012.56384540592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0"/>
    <b v="0"/>
    <s v="theater/plays"/>
    <x v="2812"/>
    <n v="-7318.563845405922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0"/>
    <b v="0"/>
    <s v="theater/plays"/>
    <x v="2149"/>
    <n v="-10903.56384540592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-11223.56384540592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0"/>
    <b v="0"/>
    <s v="theater/plays"/>
    <x v="2813"/>
    <n v="-10603.56384540592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0"/>
    <b v="0"/>
    <s v="theater/plays"/>
    <x v="2814"/>
    <n v="-9918.563845405922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0"/>
    <b v="0"/>
    <s v="theater/plays"/>
    <x v="2815"/>
    <n v="-11009.56384540592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0"/>
    <b v="0"/>
    <s v="theater/plays"/>
    <x v="2816"/>
    <n v="-11113.56384540592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0"/>
    <b v="0"/>
    <s v="theater/plays"/>
    <x v="2693"/>
    <n v="-10773.56384540592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0"/>
    <b v="0"/>
    <s v="theater/plays"/>
    <x v="2817"/>
    <n v="-9998.563845405922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0"/>
    <b v="0"/>
    <s v="theater/plays"/>
    <x v="143"/>
    <n v="-11053.56384540592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0"/>
    <b v="0"/>
    <s v="theater/plays"/>
    <x v="2818"/>
    <n v="-7346.56384540592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0"/>
    <b v="0"/>
    <s v="theater/plays"/>
    <x v="2819"/>
    <n v="-11128.56384540592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0"/>
    <b v="0"/>
    <s v="theater/plays"/>
    <x v="2803"/>
    <n v="-10582.56384540592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0"/>
    <b v="0"/>
    <s v="theater/plays"/>
    <x v="2820"/>
    <n v="-10735.56384540592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0"/>
    <b v="0"/>
    <s v="theater/plays"/>
    <x v="2821"/>
    <n v="-11072.56384540592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0"/>
    <b v="0"/>
    <s v="theater/plays"/>
    <x v="2822"/>
    <n v="-11191.56384540592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-11223.563845405923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0"/>
    <b v="0"/>
    <s v="theater/plays"/>
    <x v="2823"/>
    <n v="-11154.5638454059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0"/>
    <b v="0"/>
    <s v="theater/plays"/>
    <x v="143"/>
    <n v="-11123.56384540592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0"/>
    <b v="0"/>
    <s v="theater/plays"/>
    <x v="2824"/>
    <n v="-10682.56384540592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0"/>
    <b v="0"/>
    <s v="theater/plays"/>
    <x v="130"/>
    <n v="-11220.56384540592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0"/>
    <b v="0"/>
    <s v="theater/plays"/>
    <x v="1161"/>
    <n v="-11218.56384540592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0"/>
    <b v="0"/>
    <s v="theater/plays"/>
    <x v="2825"/>
    <n v="-11153.563845405923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0"/>
    <b v="0"/>
    <s v="theater/plays"/>
    <x v="2826"/>
    <n v="-10726.56384540592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-11223.56384540592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0"/>
    <b v="0"/>
    <s v="theater/plays"/>
    <x v="2827"/>
    <n v="-10508.56384540592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0"/>
    <b v="0"/>
    <s v="theater/plays"/>
    <x v="2828"/>
    <n v="-10067.56384540592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0"/>
    <b v="0"/>
    <s v="theater/plays"/>
    <x v="415"/>
    <n v="-11213.56384540592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0"/>
    <b v="0"/>
    <s v="theater/plays"/>
    <x v="2821"/>
    <n v="-10770.56384540592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0"/>
    <b v="0"/>
    <s v="theater/plays"/>
    <x v="1861"/>
    <n v="-11200.56384540592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0"/>
    <b v="0"/>
    <s v="theater/plays"/>
    <x v="2829"/>
    <n v="-11022.56384540592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0"/>
    <b v="0"/>
    <s v="theater/plays"/>
    <x v="418"/>
    <n v="-11222.56384540592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0"/>
    <b v="0"/>
    <s v="theater/plays"/>
    <x v="843"/>
    <n v="-11183.56384540592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0"/>
    <b v="0"/>
    <s v="theater/plays"/>
    <x v="440"/>
    <n v="-11221.56384540592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0"/>
    <b v="0"/>
    <s v="theater/plays"/>
    <x v="1161"/>
    <n v="-11218.56384540592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0"/>
    <b v="0"/>
    <s v="theater/plays"/>
    <x v="733"/>
    <n v="-11163.5638454059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0"/>
    <b v="0"/>
    <s v="theater/plays"/>
    <x v="2830"/>
    <n v="-11148.56384540592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0"/>
    <b v="0"/>
    <s v="theater/plays"/>
    <x v="2831"/>
    <n v="-9481.563845405922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0"/>
    <b v="0"/>
    <s v="theater/plays"/>
    <x v="2832"/>
    <n v="-11204.56384540592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-11223.56384540592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0"/>
    <b v="0"/>
    <s v="theater/plays"/>
    <x v="698"/>
    <n v="-11197.56384540592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-11223.563845405923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0"/>
    <b v="0"/>
    <s v="theater/plays"/>
    <x v="107"/>
    <n v="-11222.56384540592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0"/>
    <b v="0"/>
    <s v="theater/plays"/>
    <x v="111"/>
    <n v="-11153.56384540592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0"/>
    <b v="0"/>
    <s v="theater/plays"/>
    <x v="857"/>
    <n v="-11118.56384540592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0"/>
    <b v="0"/>
    <s v="theater/plays"/>
    <x v="2780"/>
    <n v="-11093.56384540592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0"/>
    <b v="0"/>
    <s v="theater/plays"/>
    <x v="2833"/>
    <n v="-11194.56384540592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0"/>
    <b v="0"/>
    <s v="theater/plays"/>
    <x v="2834"/>
    <n v="-11123.56384540592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0"/>
    <b v="0"/>
    <s v="theater/plays"/>
    <x v="1863"/>
    <n v="-11098.56384540592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0"/>
    <b v="0"/>
    <s v="theater/plays"/>
    <x v="2835"/>
    <n v="1297.436154594077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-11223.56384540592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0"/>
    <b v="0"/>
    <s v="theater/plays"/>
    <x v="2372"/>
    <n v="-11213.56384540592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0"/>
    <b v="0"/>
    <s v="theater/plays"/>
    <x v="152"/>
    <n v="-10973.56384540592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-11223.563845405923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0"/>
    <b v="0"/>
    <s v="theater/plays"/>
    <x v="2836"/>
    <n v="-11008.56384540592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0"/>
    <b v="0"/>
    <s v="theater/plays"/>
    <x v="2837"/>
    <n v="-10662.56384540592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-11223.563845405923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0"/>
    <b v="0"/>
    <s v="theater/plays"/>
    <x v="149"/>
    <n v="-10823.56384540592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-11223.56384540592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0"/>
    <b v="0"/>
    <s v="theater/plays"/>
    <x v="2838"/>
    <n v="-10810.56384540592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0"/>
    <b v="0"/>
    <s v="theater/plays"/>
    <x v="2839"/>
    <n v="-5081.573845405922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0"/>
    <b v="0"/>
    <s v="theater/plays"/>
    <x v="2840"/>
    <n v="-11023.563845405923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0"/>
    <b v="0"/>
    <s v="theater/plays"/>
    <x v="2841"/>
    <n v="-7538.563845405922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0"/>
    <b v="0"/>
    <s v="theater/plays"/>
    <x v="2842"/>
    <n v="-8400.563845405922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0"/>
    <b v="0"/>
    <s v="theater/plays"/>
    <x v="2843"/>
    <n v="-11143.56384540592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0"/>
    <b v="0"/>
    <s v="theater/plays"/>
    <x v="2844"/>
    <n v="-10922.56384540592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0"/>
    <b v="0"/>
    <s v="theater/plays"/>
    <x v="137"/>
    <n v="-10923.563845405923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0"/>
    <b v="0"/>
    <s v="theater/plays"/>
    <x v="1296"/>
    <n v="-8723.563845405922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0"/>
    <b v="0"/>
    <s v="theater/plays"/>
    <x v="714"/>
    <n v="-11202.56384540592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0"/>
    <b v="0"/>
    <s v="theater/plays"/>
    <x v="2845"/>
    <n v="-11202.56384540592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-11223.56384540592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0"/>
    <b v="0"/>
    <s v="theater/plays"/>
    <x v="2846"/>
    <n v="-10998.56384540592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0"/>
    <b v="0"/>
    <s v="theater/plays"/>
    <x v="459"/>
    <n v="-11222.56384540592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0"/>
    <b v="0"/>
    <s v="theater/plays"/>
    <x v="2847"/>
    <n v="-10763.56384540592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0"/>
    <b v="0"/>
    <s v="theater/plays"/>
    <x v="727"/>
    <n v="-11113.56384540592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0"/>
    <b v="0"/>
    <s v="theater/plays"/>
    <x v="2848"/>
    <n v="-8222.563845405922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0"/>
    <b v="0"/>
    <s v="theater/plays"/>
    <x v="123"/>
    <n v="-11207.56384540592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0"/>
    <b v="0"/>
    <s v="theater/plays"/>
    <x v="2730"/>
    <n v="-11222.56384540592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-11223.56384540592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0"/>
    <b v="0"/>
    <s v="theater/plays"/>
    <x v="2849"/>
    <n v="-10097.56384540592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0"/>
    <b v="0"/>
    <s v="theater/plays"/>
    <x v="2850"/>
    <n v="-11113.56384540592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-11223.563845405923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0"/>
    <b v="0"/>
    <s v="theater/plays"/>
    <x v="2851"/>
    <n v="-10342.56384540592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0"/>
    <b v="0"/>
    <s v="theater/plays"/>
    <x v="2852"/>
    <n v="-10428.56384540592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0"/>
    <b v="0"/>
    <s v="theater/plays"/>
    <x v="2853"/>
    <n v="-10448.56384540592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0"/>
    <b v="0"/>
    <s v="theater/plays"/>
    <x v="2854"/>
    <n v="-11128.56384540592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0"/>
    <b v="0"/>
    <s v="theater/plays"/>
    <x v="453"/>
    <n v="-10973.56384540592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0"/>
    <b v="0"/>
    <s v="theater/plays"/>
    <x v="2855"/>
    <n v="-10938.56384540592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-11223.56384540592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0"/>
    <b v="0"/>
    <s v="theater/plays"/>
    <x v="2856"/>
    <n v="-10733.56384540592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0"/>
    <b v="0"/>
    <s v="theater/plays"/>
    <x v="2857"/>
    <n v="-11088.56384540592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0"/>
    <b v="0"/>
    <s v="theater/plays"/>
    <x v="2858"/>
    <n v="-10838.56384540592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0"/>
    <b v="0"/>
    <s v="theater/plays"/>
    <x v="2859"/>
    <n v="-11196.56384540592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0"/>
    <b v="0"/>
    <s v="theater/plays"/>
    <x v="874"/>
    <n v="-11198.56384540592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0"/>
    <b v="0"/>
    <s v="theater/plays"/>
    <x v="2860"/>
    <n v="-8178.563845405922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0"/>
    <b v="0"/>
    <s v="theater/plays"/>
    <x v="460"/>
    <n v="-11188.61384540592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0"/>
    <b v="0"/>
    <s v="theater/plays"/>
    <x v="2861"/>
    <n v="-10793.56384540592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0"/>
    <b v="0"/>
    <s v="theater/plays"/>
    <x v="2862"/>
    <n v="-11058.563845405923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-11223.563845405923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0"/>
    <b v="0"/>
    <s v="theater/plays"/>
    <x v="177"/>
    <n v="-11219.56384540592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0"/>
    <b v="0"/>
    <s v="theater/plays"/>
    <x v="2863"/>
    <n v="-11186.56384540592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0"/>
    <b v="0"/>
    <s v="theater/plays"/>
    <x v="2864"/>
    <n v="-10488.56384540592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0"/>
    <b v="0"/>
    <s v="theater/plays"/>
    <x v="2865"/>
    <n v="-10647.56384540592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-11223.563845405923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0"/>
    <b v="0"/>
    <s v="theater/plays"/>
    <x v="1159"/>
    <n v="-9888.563845405922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-11223.56384540592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0"/>
    <b v="0"/>
    <s v="theater/plays"/>
    <x v="874"/>
    <n v="-11218.56384540592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-11223.563845405923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0"/>
    <b v="0"/>
    <s v="theater/plays"/>
    <x v="2866"/>
    <n v="-10873.56384540592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0"/>
    <b v="0"/>
    <s v="theater/plays"/>
    <x v="172"/>
    <n v="-11220.56384540592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0"/>
    <b v="0"/>
    <s v="theater/plays"/>
    <x v="2867"/>
    <n v="-10464.56384540592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0"/>
    <b v="0"/>
    <s v="theater/plays"/>
    <x v="119"/>
    <n v="-11213.56384540592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0"/>
    <b v="0"/>
    <s v="theater/plays"/>
    <x v="2785"/>
    <n v="-11213.56384540592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0"/>
    <b v="0"/>
    <s v="theater/plays"/>
    <x v="609"/>
    <n v="-11176.56384540592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-11223.563845405923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0"/>
    <b v="0"/>
    <s v="theater/plays"/>
    <x v="2868"/>
    <n v="-11007.56384540592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0"/>
    <b v="0"/>
    <s v="theater/plays"/>
    <x v="2869"/>
    <n v="-10983.56384540592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0"/>
    <b v="0"/>
    <s v="theater/plays"/>
    <x v="416"/>
    <n v="-11191.56384540592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0"/>
    <b v="0"/>
    <s v="theater/plays"/>
    <x v="782"/>
    <n v="-11019.56384540592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0"/>
    <b v="0"/>
    <s v="theater/plays"/>
    <x v="2870"/>
    <n v="-11203.56384540592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0"/>
    <b v="0"/>
    <s v="theater/plays"/>
    <x v="365"/>
    <n v="-11163.56384540592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0"/>
    <b v="0"/>
    <s v="theater/plays"/>
    <x v="2176"/>
    <n v="-10493.56384540592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0"/>
    <b v="0"/>
    <s v="theater/plays"/>
    <x v="129"/>
    <n v="-10423.56384540592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0"/>
    <b v="0"/>
    <s v="theater/plays"/>
    <x v="2843"/>
    <n v="-10823.563845405923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-11223.56384540592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-11223.563845405923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0"/>
    <b v="0"/>
    <s v="theater/plays"/>
    <x v="2871"/>
    <n v="-11173.56384540592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-11223.563845405923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-11223.56384540592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0"/>
    <b v="0"/>
    <s v="theater/plays"/>
    <x v="2872"/>
    <n v="-11086.5638454059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0"/>
    <b v="0"/>
    <s v="theater/plays"/>
    <x v="709"/>
    <n v="-11123.56384540592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0"/>
    <b v="0"/>
    <s v="theater/plays"/>
    <x v="2873"/>
    <n v="-10582.56384540592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0"/>
    <b v="0"/>
    <s v="theater/plays"/>
    <x v="2874"/>
    <n v="-8923.563845405922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0"/>
    <b v="0"/>
    <s v="theater/plays"/>
    <x v="2875"/>
    <n v="-7693.563845405922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0"/>
    <b v="0"/>
    <s v="theater/plays"/>
    <x v="2876"/>
    <n v="-11182.56384540592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0"/>
    <b v="0"/>
    <s v="theater/plays"/>
    <x v="2877"/>
    <n v="-11164.56384540592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-11223.563845405923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0"/>
    <b v="0"/>
    <s v="theater/plays"/>
    <x v="2878"/>
    <n v="-11137.56384540592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0"/>
    <b v="0"/>
    <s v="theater/plays"/>
    <x v="2879"/>
    <n v="-11129.56384540592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0"/>
    <b v="0"/>
    <s v="theater/plays"/>
    <x v="167"/>
    <n v="-11222.56384540592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0"/>
    <b v="0"/>
    <s v="theater/plays"/>
    <x v="418"/>
    <n v="-11220.56384540592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409.43615459407738"/>
    <x v="0"/>
    <x v="0"/>
    <x v="0"/>
    <d v="2015-06-21T19:10:11"/>
    <m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3429.4361545940774"/>
    <x v="0"/>
    <x v="0"/>
    <x v="1"/>
    <d v="2017-01-31T09:24:43"/>
    <m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-10698.563845405923"/>
    <x v="0"/>
    <x v="0"/>
    <x v="2"/>
    <d v="2016-02-05T11:51:23"/>
    <m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-833.56384540592262"/>
    <x v="0"/>
    <x v="0"/>
    <x v="3"/>
    <d v="2014-07-08T07:21:47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42892.716154594076"/>
    <x v="0"/>
    <x v="0"/>
    <x v="4"/>
    <d v="2015-11-19T15:01:19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-6833.5638454059226"/>
    <x v="0"/>
    <x v="0"/>
    <x v="5"/>
    <d v="2016-07-12T17:23:27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-2704.5638454059226"/>
    <x v="0"/>
    <x v="0"/>
    <x v="6"/>
    <d v="2014-06-03T20:44:10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-2113.5638454059226"/>
    <x v="0"/>
    <x v="0"/>
    <x v="7"/>
    <d v="2016-05-25T20:07:47"/>
    <m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-7722.0438454059222"/>
    <x v="0"/>
    <x v="0"/>
    <x v="8"/>
    <d v="2016-04-08T17:40:12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-10593.573845405923"/>
    <x v="0"/>
    <x v="0"/>
    <x v="9"/>
    <d v="2016-03-17T21:29:04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-8208.5638454059226"/>
    <x v="0"/>
    <x v="0"/>
    <x v="10"/>
    <d v="2014-05-20T20:37:59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-5198.5638454059226"/>
    <x v="0"/>
    <x v="0"/>
    <x v="11"/>
    <d v="2016-07-21T13:41:02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38364.436154594077"/>
    <x v="0"/>
    <x v="0"/>
    <x v="12"/>
    <d v="2014-06-01T12:07:05"/>
    <m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-5624.5638454059226"/>
    <x v="0"/>
    <x v="0"/>
    <x v="13"/>
    <d v="2016-05-18T11:15:09"/>
    <m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-5167.5638454059226"/>
    <x v="0"/>
    <x v="0"/>
    <x v="14"/>
    <d v="2014-06-17T19:38:08"/>
    <m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-9091.5638454059226"/>
    <x v="0"/>
    <x v="0"/>
    <x v="15"/>
    <d v="2015-09-09T04:24:18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805.43615459407738"/>
    <x v="0"/>
    <x v="0"/>
    <x v="16"/>
    <d v="2014-05-01T14:06:51"/>
    <m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-9713.5638454059226"/>
    <x v="0"/>
    <x v="0"/>
    <x v="17"/>
    <d v="2014-10-05T12:33:42"/>
    <m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20672.766154594079"/>
    <x v="0"/>
    <x v="0"/>
    <x v="18"/>
    <d v="2014-08-18T08:00:56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-9988.5638454059226"/>
    <x v="0"/>
    <x v="0"/>
    <x v="19"/>
    <d v="2015-06-20T14:35:34"/>
    <m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-9219.5638454059226"/>
    <x v="0"/>
    <x v="0"/>
    <x v="20"/>
    <d v="2015-07-15T13:11:52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8966.4361545940774"/>
    <x v="0"/>
    <x v="0"/>
    <x v="21"/>
    <d v="2014-08-27T10:03:09"/>
    <m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-10813.563845405923"/>
    <x v="0"/>
    <x v="0"/>
    <x v="22"/>
    <d v="2014-12-16T16:52:20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-8853.5638454059226"/>
    <x v="0"/>
    <x v="0"/>
    <x v="23"/>
    <d v="2015-04-03T13:41:41"/>
    <m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26859.12615459408"/>
    <x v="0"/>
    <x v="0"/>
    <x v="24"/>
    <d v="2015-08-13T14:41:03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-10423.563845405923"/>
    <x v="0"/>
    <x v="0"/>
    <x v="25"/>
    <d v="2015-11-09T19:36:01"/>
    <m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-9283.5638454059226"/>
    <x v="0"/>
    <x v="0"/>
    <x v="26"/>
    <d v="2014-07-08T07:22:24"/>
    <m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1121.436154594077"/>
    <x v="0"/>
    <x v="0"/>
    <x v="27"/>
    <d v="2014-10-16T22:57:13"/>
    <m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818.43615459407738"/>
    <x v="0"/>
    <x v="0"/>
    <x v="28"/>
    <d v="2015-11-16T18:08:04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-7523.5638454059226"/>
    <x v="0"/>
    <x v="0"/>
    <x v="29"/>
    <d v="2014-06-22T11:09:28"/>
    <m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-7171.5738454059228"/>
    <x v="0"/>
    <x v="0"/>
    <x v="30"/>
    <d v="2014-07-22T02:01:55"/>
    <m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-11210.563845405923"/>
    <x v="0"/>
    <x v="0"/>
    <x v="31"/>
    <d v="2016-01-07T14:00:34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17296.436154594077"/>
    <x v="0"/>
    <x v="0"/>
    <x v="32"/>
    <d v="2016-04-01T10:03:37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-5863.5638454059226"/>
    <x v="0"/>
    <x v="0"/>
    <x v="33"/>
    <d v="2015-10-09T10:51:41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-7831.5638454059226"/>
    <x v="0"/>
    <x v="0"/>
    <x v="34"/>
    <d v="2014-07-21T02:43:21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-9558.5638454059226"/>
    <x v="0"/>
    <x v="0"/>
    <x v="35"/>
    <d v="2015-04-04T02:00:14"/>
    <m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-2694.5638454059226"/>
    <x v="0"/>
    <x v="0"/>
    <x v="36"/>
    <d v="2015-03-05T02:22:05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29133.436154594077"/>
    <x v="0"/>
    <x v="0"/>
    <x v="37"/>
    <d v="2015-01-28T11:37:59"/>
    <m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-8472.5638454059226"/>
    <x v="0"/>
    <x v="0"/>
    <x v="38"/>
    <d v="2013-04-10T20:22:24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21521.436154594077"/>
    <x v="0"/>
    <x v="0"/>
    <x v="39"/>
    <d v="2014-04-24T20:07:48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-9196.5638454059226"/>
    <x v="0"/>
    <x v="0"/>
    <x v="40"/>
    <d v="2014-05-30T00:08:08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-9223.5638454059226"/>
    <x v="0"/>
    <x v="0"/>
    <x v="41"/>
    <d v="2014-09-05T08:39:14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8636.4361545940774"/>
    <x v="0"/>
    <x v="0"/>
    <x v="42"/>
    <d v="2014-11-28T10:20:26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9642.436154594077"/>
    <x v="0"/>
    <x v="0"/>
    <x v="43"/>
    <d v="2014-06-12T13:58:06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-9223.5638454059226"/>
    <x v="0"/>
    <x v="0"/>
    <x v="44"/>
    <d v="2014-08-22T21:22:17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-5223.5638454059226"/>
    <x v="0"/>
    <x v="0"/>
    <x v="45"/>
    <d v="2016-03-28T09:58:27"/>
    <m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-2473.5638454059226"/>
    <x v="0"/>
    <x v="0"/>
    <x v="46"/>
    <d v="2015-11-15T18:09:34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-5843.0138454059224"/>
    <x v="0"/>
    <x v="0"/>
    <x v="47"/>
    <d v="2014-10-20T14:40:07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-9064.5638454059226"/>
    <x v="0"/>
    <x v="0"/>
    <x v="48"/>
    <d v="2015-01-29T07:24:20"/>
    <m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776.43615459407738"/>
    <x v="0"/>
    <x v="0"/>
    <x v="49"/>
    <d v="2015-09-23T23:14:05"/>
    <m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-10623.563845405923"/>
    <x v="0"/>
    <x v="0"/>
    <x v="50"/>
    <d v="2014-12-22T13:04:18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2858.4361545940774"/>
    <x v="0"/>
    <x v="0"/>
    <x v="51"/>
    <d v="2015-07-11T17:17:17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397.43615459407738"/>
    <x v="0"/>
    <x v="0"/>
    <x v="52"/>
    <d v="2014-06-17T11:50:46"/>
    <m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-7934.5638454059226"/>
    <x v="0"/>
    <x v="0"/>
    <x v="53"/>
    <d v="2014-03-21T08:10:45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-1123.5638454059226"/>
    <x v="0"/>
    <x v="0"/>
    <x v="54"/>
    <d v="2015-11-25T12:07:01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-133.56384540592262"/>
    <x v="0"/>
    <x v="0"/>
    <x v="55"/>
    <d v="2016-05-06T18:15:16"/>
    <m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-2642.5638454059226"/>
    <x v="0"/>
    <x v="0"/>
    <x v="56"/>
    <d v="2015-05-25T08:10:24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4061.4361545940774"/>
    <x v="0"/>
    <x v="0"/>
    <x v="57"/>
    <d v="2015-03-26T14:59:22"/>
    <m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-932.56384540592262"/>
    <x v="0"/>
    <x v="0"/>
    <x v="58"/>
    <d v="2014-10-20T12:52:52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8801.5761545940768"/>
    <x v="0"/>
    <x v="0"/>
    <x v="59"/>
    <d v="2015-08-14T00:39:36"/>
    <m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-6575.2338454059227"/>
    <x v="0"/>
    <x v="1"/>
    <x v="60"/>
    <d v="2014-03-03T16:38:37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-3808.5638454059226"/>
    <x v="0"/>
    <x v="1"/>
    <x v="61"/>
    <d v="2013-05-15T14:32:37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-6581.5638454059226"/>
    <x v="0"/>
    <x v="1"/>
    <x v="62"/>
    <d v="2013-02-06T14:11:18"/>
    <m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-8953.1938454059236"/>
    <x v="0"/>
    <x v="1"/>
    <x v="63"/>
    <d v="2013-12-04T16:53:33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-9143.5638454059226"/>
    <x v="0"/>
    <x v="1"/>
    <x v="64"/>
    <d v="2013-06-07T19:26:21"/>
    <m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-3696.5638454059226"/>
    <x v="0"/>
    <x v="1"/>
    <x v="65"/>
    <d v="2014-07-15T14:42:34"/>
    <m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-8851.5638454059226"/>
    <x v="0"/>
    <x v="1"/>
    <x v="66"/>
    <d v="2016-06-18T15:23:40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-8898.5638454059226"/>
    <x v="0"/>
    <x v="1"/>
    <x v="67"/>
    <d v="2012-06-15T09:00:04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-10460.563845405923"/>
    <x v="0"/>
    <x v="1"/>
    <x v="68"/>
    <d v="2014-01-24T08:39:51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-129.33384540592306"/>
    <x v="0"/>
    <x v="1"/>
    <x v="69"/>
    <d v="2011-08-30T23:30:25"/>
    <m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-10587.563845405923"/>
    <x v="0"/>
    <x v="1"/>
    <x v="70"/>
    <d v="2011-07-06T16:30:45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-8992.5638454059226"/>
    <x v="0"/>
    <x v="1"/>
    <x v="71"/>
    <d v="2012-03-29T01:30:57"/>
    <m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-8838.5638454059226"/>
    <x v="0"/>
    <x v="1"/>
    <x v="72"/>
    <d v="2012-10-25T19:14:41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-10323.563845405923"/>
    <x v="0"/>
    <x v="1"/>
    <x v="73"/>
    <d v="2011-02-13T13:09:44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-10658.903845405923"/>
    <x v="0"/>
    <x v="1"/>
    <x v="74"/>
    <d v="2015-12-22T06:41:35"/>
    <m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-7183.5638454059226"/>
    <x v="0"/>
    <x v="1"/>
    <x v="75"/>
    <d v="2013-03-24T00:01:12"/>
    <m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-10763.563845405923"/>
    <x v="0"/>
    <x v="1"/>
    <x v="76"/>
    <d v="2011-10-28T11:35:58"/>
    <m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-9653.5638454059226"/>
    <x v="0"/>
    <x v="1"/>
    <x v="77"/>
    <d v="2012-03-28T22:28:37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-9872.5638454059226"/>
    <x v="0"/>
    <x v="1"/>
    <x v="78"/>
    <d v="2016-08-22T12:32:01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-9572.5638454059226"/>
    <x v="0"/>
    <x v="1"/>
    <x v="79"/>
    <d v="2014-03-26T13:38:13"/>
    <m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1646.4361545940774"/>
    <x v="0"/>
    <x v="1"/>
    <x v="80"/>
    <d v="2013-11-04T21:00:56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-9738.5638454059226"/>
    <x v="0"/>
    <x v="1"/>
    <x v="81"/>
    <d v="2012-07-09T22:48:47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-7223.0638454059226"/>
    <x v="0"/>
    <x v="1"/>
    <x v="82"/>
    <d v="2011-09-09T14:41:01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-11018.563845405923"/>
    <x v="0"/>
    <x v="1"/>
    <x v="83"/>
    <d v="2015-02-07T09:46:29"/>
    <m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-10723.563845405923"/>
    <x v="0"/>
    <x v="1"/>
    <x v="84"/>
    <d v="2011-04-15T13:11:26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-9717.5638454059226"/>
    <x v="0"/>
    <x v="1"/>
    <x v="85"/>
    <d v="2011-08-23T22:00:37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-4835.5638454059226"/>
    <x v="0"/>
    <x v="1"/>
    <x v="86"/>
    <d v="2015-10-14T08:20:45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-8608.5638454059226"/>
    <x v="0"/>
    <x v="1"/>
    <x v="87"/>
    <d v="2010-05-24T07:56:43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-7623.5638454059226"/>
    <x v="0"/>
    <x v="1"/>
    <x v="88"/>
    <d v="2014-05-27T10:48:51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-4319.5638454059226"/>
    <x v="0"/>
    <x v="1"/>
    <x v="89"/>
    <d v="2013-05-08T13:03:12"/>
    <m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-10721.563845405923"/>
    <x v="0"/>
    <x v="1"/>
    <x v="90"/>
    <d v="2011-06-12T02:08:19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-7623.5638454059226"/>
    <x v="0"/>
    <x v="1"/>
    <x v="91"/>
    <d v="2011-03-17T04:39:24"/>
    <m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-5963.5638454059226"/>
    <x v="0"/>
    <x v="1"/>
    <x v="92"/>
    <d v="2016-12-16T23:46:23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-10117.563845405923"/>
    <x v="0"/>
    <x v="1"/>
    <x v="93"/>
    <d v="2012-06-05T15:35:37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-10963.563845405923"/>
    <x v="0"/>
    <x v="1"/>
    <x v="94"/>
    <d v="2014-03-18T12:13:42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-10763.563845405923"/>
    <x v="0"/>
    <x v="1"/>
    <x v="95"/>
    <d v="2012-01-26T19:07:21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-9503.5638454059226"/>
    <x v="0"/>
    <x v="1"/>
    <x v="96"/>
    <d v="2010-05-26T10:54:01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-10798.563845405923"/>
    <x v="0"/>
    <x v="1"/>
    <x v="97"/>
    <d v="2011-06-11T22:14:42"/>
    <m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-7823.5638454059226"/>
    <x v="0"/>
    <x v="1"/>
    <x v="98"/>
    <d v="2012-11-01T14:04:34"/>
    <m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-9633.2738454059217"/>
    <x v="0"/>
    <x v="1"/>
    <x v="99"/>
    <d v="2013-12-23T16:39:59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-6223.5638454059226"/>
    <x v="0"/>
    <x v="1"/>
    <x v="100"/>
    <d v="2012-10-15T13:04:46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-7723.5638454059226"/>
    <x v="0"/>
    <x v="1"/>
    <x v="101"/>
    <d v="2012-12-31T13:38:30"/>
    <m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-3558.5638454059226"/>
    <x v="0"/>
    <x v="1"/>
    <x v="102"/>
    <d v="2010-11-22T22:08:53"/>
    <m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-9856.5638454059226"/>
    <x v="0"/>
    <x v="1"/>
    <x v="103"/>
    <d v="2014-02-12T14:20:30"/>
    <m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-10623.563845405923"/>
    <x v="0"/>
    <x v="1"/>
    <x v="104"/>
    <d v="2011-03-10T11:41:06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-8860.5638454059226"/>
    <x v="0"/>
    <x v="1"/>
    <x v="105"/>
    <d v="2016-04-25T12:23:40"/>
    <m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-6198.5638454059226"/>
    <x v="0"/>
    <x v="1"/>
    <x v="106"/>
    <d v="2012-03-19T13:38:21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-3538.5638454059226"/>
    <x v="0"/>
    <x v="1"/>
    <x v="107"/>
    <d v="2011-04-02T18:34:47"/>
    <m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-7523.5638454059226"/>
    <x v="0"/>
    <x v="1"/>
    <x v="108"/>
    <d v="2013-04-01T09:42:50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-9028.5638454059226"/>
    <x v="0"/>
    <x v="1"/>
    <x v="109"/>
    <d v="2011-01-26T19:37:10"/>
    <m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-9523.5638454059226"/>
    <x v="0"/>
    <x v="1"/>
    <x v="110"/>
    <d v="2013-10-10T17:47:33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-5813.5638454059226"/>
    <x v="0"/>
    <x v="1"/>
    <x v="111"/>
    <d v="2015-05-01T02:59:47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-6023.5638454059226"/>
    <x v="0"/>
    <x v="1"/>
    <x v="112"/>
    <d v="2014-03-19T20:01:58"/>
    <m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-4173.5638454059226"/>
    <x v="0"/>
    <x v="1"/>
    <x v="113"/>
    <d v="2011-07-29T13:12:08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-8123.5638454059226"/>
    <x v="0"/>
    <x v="1"/>
    <x v="114"/>
    <d v="2011-11-14T01:34:48"/>
    <m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-10591.563845405923"/>
    <x v="0"/>
    <x v="1"/>
    <x v="115"/>
    <d v="2012-01-10T12:44:04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-7245.5638454059226"/>
    <x v="0"/>
    <x v="1"/>
    <x v="116"/>
    <d v="2011-02-21T06:55:55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-6701.3438454059224"/>
    <x v="0"/>
    <x v="1"/>
    <x v="117"/>
    <d v="2010-03-11T15:02:24"/>
    <m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-5571.9838454059227"/>
    <x v="0"/>
    <x v="1"/>
    <x v="118"/>
    <d v="2011-06-28T20:17:16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-7825.4638454059223"/>
    <x v="0"/>
    <x v="1"/>
    <x v="119"/>
    <d v="2011-07-14T20:39:46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-11213.563845405923"/>
    <x v="0"/>
    <x v="2"/>
    <x v="120"/>
    <d v="2016-09-02T20:11:47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-11222.563845405923"/>
    <x v="0"/>
    <x v="2"/>
    <x v="121"/>
    <d v="2015-04-02T11:55:10"/>
    <m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-11223.563845405923"/>
    <x v="0"/>
    <x v="2"/>
    <x v="122"/>
    <d v="2016-08-11T05:21:47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-11072.563845405923"/>
    <x v="0"/>
    <x v="2"/>
    <x v="123"/>
    <d v="2014-09-22T13:46:04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-11223.563845405923"/>
    <x v="0"/>
    <x v="2"/>
    <x v="124"/>
    <d v="2015-04-20T17:17:22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-11153.563845405923"/>
    <x v="0"/>
    <x v="2"/>
    <x v="125"/>
    <d v="2016-12-05T18:51:20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-9836.5638454059226"/>
    <x v="0"/>
    <x v="2"/>
    <x v="126"/>
    <d v="2015-05-11T09:08:57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-11033.563845405923"/>
    <x v="0"/>
    <x v="2"/>
    <x v="127"/>
    <d v="2015-03-04T09:59:01"/>
    <m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-9356.5638454059226"/>
    <x v="0"/>
    <x v="2"/>
    <x v="128"/>
    <d v="2016-09-15T00:28:13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-11223.563845405923"/>
    <x v="0"/>
    <x v="2"/>
    <x v="129"/>
    <d v="2014-08-31T17:29:43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-11223.563845405923"/>
    <x v="0"/>
    <x v="2"/>
    <x v="130"/>
    <d v="2014-05-19T16:58:12"/>
    <m/>
    <m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-11223.563845405923"/>
    <x v="0"/>
    <x v="2"/>
    <x v="131"/>
    <d v="2016-06-20T15:06:01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-3568.5638454059226"/>
    <x v="0"/>
    <x v="2"/>
    <x v="132"/>
    <d v="2014-09-23T14:30:07"/>
    <m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-11223.563845405923"/>
    <x v="0"/>
    <x v="2"/>
    <x v="133"/>
    <d v="2016-05-01T14:23:04"/>
    <m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-11223.563845405923"/>
    <x v="0"/>
    <x v="2"/>
    <x v="134"/>
    <d v="2015-08-05T16:50:18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-10820.563845405923"/>
    <x v="0"/>
    <x v="2"/>
    <x v="135"/>
    <d v="2014-05-29T04:09:57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-11223.563845405923"/>
    <x v="0"/>
    <x v="2"/>
    <x v="136"/>
    <d v="2015-04-02T04:50:34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-11223.563845405923"/>
    <x v="0"/>
    <x v="2"/>
    <x v="137"/>
    <d v="2015-08-23T08:46:33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-6511.5638454059226"/>
    <x v="0"/>
    <x v="2"/>
    <x v="138"/>
    <d v="2015-07-01T01:10:41"/>
    <m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-10723.563845405923"/>
    <x v="0"/>
    <x v="2"/>
    <x v="139"/>
    <d v="2015-07-02T17:06:12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-11223.563845405923"/>
    <x v="0"/>
    <x v="2"/>
    <x v="140"/>
    <d v="2015-02-17T23:45:32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-9930.5638454059226"/>
    <x v="0"/>
    <x v="2"/>
    <x v="141"/>
    <d v="2015-04-15T22:40:23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-11213.563845405923"/>
    <x v="0"/>
    <x v="2"/>
    <x v="142"/>
    <d v="2014-10-26T16:26:18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-11223.563845405923"/>
    <x v="0"/>
    <x v="2"/>
    <x v="143"/>
    <d v="2016-07-07T20:32:22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-9153.5638454059226"/>
    <x v="0"/>
    <x v="2"/>
    <x v="144"/>
    <d v="2015-02-12T13:17:52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-10885.563845405923"/>
    <x v="0"/>
    <x v="2"/>
    <x v="145"/>
    <d v="2015-07-15T08:00:52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-11108.563845405923"/>
    <x v="0"/>
    <x v="2"/>
    <x v="146"/>
    <d v="2016-11-18T19:23:18"/>
    <m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-11223.563845405923"/>
    <x v="0"/>
    <x v="2"/>
    <x v="147"/>
    <d v="2014-11-26T13:25:40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-11183.563845405923"/>
    <x v="0"/>
    <x v="2"/>
    <x v="148"/>
    <d v="2016-01-28T01:45:36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-11131.563845405923"/>
    <x v="0"/>
    <x v="2"/>
    <x v="149"/>
    <d v="2014-11-24T23:07:50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18888.436154594077"/>
    <x v="0"/>
    <x v="2"/>
    <x v="150"/>
    <d v="2015-03-26T22:53:02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-11083.563845405923"/>
    <x v="0"/>
    <x v="2"/>
    <x v="151"/>
    <d v="2015-04-19T08:13:11"/>
    <m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-11193.563845405923"/>
    <x v="0"/>
    <x v="2"/>
    <x v="152"/>
    <d v="2014-08-23T20:51:40"/>
    <m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-10864.563845405923"/>
    <x v="0"/>
    <x v="2"/>
    <x v="153"/>
    <d v="2014-10-21T09:04:04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-11183.563845405923"/>
    <x v="0"/>
    <x v="2"/>
    <x v="154"/>
    <d v="2015-04-21T08:08:15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-11142.563845405923"/>
    <x v="0"/>
    <x v="2"/>
    <x v="155"/>
    <d v="2015-06-13T08:25:35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-9438.5638454059226"/>
    <x v="0"/>
    <x v="2"/>
    <x v="156"/>
    <d v="2014-06-03T21:59:56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-11215.563845405923"/>
    <x v="0"/>
    <x v="2"/>
    <x v="157"/>
    <d v="2016-01-27T16:52:52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-11223.563845405923"/>
    <x v="0"/>
    <x v="2"/>
    <x v="158"/>
    <d v="2014-09-21T20:50:28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-11213.563845405923"/>
    <x v="0"/>
    <x v="2"/>
    <x v="159"/>
    <d v="2016-05-24T05:25:45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-11223.563845405923"/>
    <x v="0"/>
    <x v="3"/>
    <x v="160"/>
    <d v="2015-06-16T16:54:51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-11218.563845405923"/>
    <x v="0"/>
    <x v="3"/>
    <x v="161"/>
    <d v="2014-06-02T11:29:55"/>
    <m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-10788.563845405923"/>
    <x v="0"/>
    <x v="3"/>
    <x v="162"/>
    <d v="2014-07-14T22:02:36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-11223.563845405923"/>
    <x v="0"/>
    <x v="3"/>
    <x v="163"/>
    <d v="2015-08-27T18:04:14"/>
    <m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-10583.563845405923"/>
    <x v="0"/>
    <x v="3"/>
    <x v="164"/>
    <d v="2014-07-21T13:18:21"/>
    <m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-11223.563845405923"/>
    <x v="0"/>
    <x v="3"/>
    <x v="165"/>
    <d v="2015-12-13T10:48:44"/>
    <m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-8223.5638454059226"/>
    <x v="0"/>
    <x v="3"/>
    <x v="166"/>
    <d v="2016-12-16T20:49:22"/>
    <m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-11212.563845405923"/>
    <x v="0"/>
    <x v="3"/>
    <x v="167"/>
    <d v="2015-06-05T17:15:35"/>
    <m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-10898.563845405923"/>
    <x v="0"/>
    <x v="3"/>
    <x v="168"/>
    <d v="2015-02-17T15:02:50"/>
    <m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-10663.563845405923"/>
    <x v="0"/>
    <x v="3"/>
    <x v="169"/>
    <d v="2014-09-18T07:07:39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-10898.563845405923"/>
    <x v="0"/>
    <x v="3"/>
    <x v="170"/>
    <d v="2015-07-31T18:28:03"/>
    <m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-11222.563845405923"/>
    <x v="0"/>
    <x v="3"/>
    <x v="171"/>
    <d v="2016-06-12T23:20:14"/>
    <m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-11223.563845405923"/>
    <x v="0"/>
    <x v="3"/>
    <x v="172"/>
    <d v="2015-02-12T04:28:43"/>
    <m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-11223.563845405923"/>
    <x v="0"/>
    <x v="3"/>
    <x v="173"/>
    <d v="2015-01-29T08:45:08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-11223.563845405923"/>
    <x v="0"/>
    <x v="3"/>
    <x v="174"/>
    <d v="2015-03-09T13:12:56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-9926.5638454059226"/>
    <x v="0"/>
    <x v="3"/>
    <x v="175"/>
    <d v="2014-08-04T13:40:11"/>
    <m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-11223.563845405923"/>
    <x v="0"/>
    <x v="3"/>
    <x v="176"/>
    <d v="2015-07-06T14:46:39"/>
    <m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-11043.563845405923"/>
    <x v="0"/>
    <x v="3"/>
    <x v="177"/>
    <d v="2015-03-06T20:08:46"/>
    <m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-11223.563845405923"/>
    <x v="0"/>
    <x v="3"/>
    <x v="178"/>
    <d v="2015-10-27T17:55:45"/>
    <m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-11023.563845405923"/>
    <x v="0"/>
    <x v="3"/>
    <x v="179"/>
    <d v="2016-02-02T20:55:55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-10822.563845405923"/>
    <x v="0"/>
    <x v="3"/>
    <x v="180"/>
    <d v="2015-03-04T18:47:23"/>
    <m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-10501.563845405923"/>
    <x v="0"/>
    <x v="3"/>
    <x v="181"/>
    <d v="2015-05-23T12:48:15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-11223.563845405923"/>
    <x v="0"/>
    <x v="3"/>
    <x v="182"/>
    <d v="2016-12-07T19:17:12"/>
    <m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-6741.5638454059226"/>
    <x v="0"/>
    <x v="3"/>
    <x v="183"/>
    <d v="2014-10-27T14:26:50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-11172.563845405923"/>
    <x v="0"/>
    <x v="3"/>
    <x v="184"/>
    <d v="2014-07-05T13:59:22"/>
    <m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-9023.5638454059226"/>
    <x v="0"/>
    <x v="3"/>
    <x v="185"/>
    <d v="2016-07-19T16:52:19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-11223.563845405923"/>
    <x v="0"/>
    <x v="3"/>
    <x v="186"/>
    <d v="2017-02-01T14:30:34"/>
    <m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0"/>
    <b v="0"/>
    <x v="3"/>
    <n v="16"/>
    <n v="-10423.563845405923"/>
    <x v="0"/>
    <x v="3"/>
    <x v="187"/>
    <d v="2015-06-27T00:37:37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-11223.563845405923"/>
    <x v="0"/>
    <x v="3"/>
    <x v="188"/>
    <d v="2014-08-05T23:23:35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0"/>
    <b v="0"/>
    <x v="3"/>
    <n v="6.8999999999999992E-2"/>
    <n v="-10878.563845405923"/>
    <x v="0"/>
    <x v="3"/>
    <x v="189"/>
    <d v="2016-07-05T11:34:37"/>
    <m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0"/>
    <b v="0"/>
    <x v="3"/>
    <n v="0.41666666666666669"/>
    <n v="-11173.563845405923"/>
    <x v="0"/>
    <x v="3"/>
    <x v="190"/>
    <d v="2016-06-06T10:37:26"/>
    <m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0"/>
    <b v="0"/>
    <x v="3"/>
    <n v="5"/>
    <n v="-10973.563845405923"/>
    <x v="0"/>
    <x v="3"/>
    <x v="191"/>
    <d v="2015-08-23T05:35:38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0"/>
    <b v="0"/>
    <x v="3"/>
    <n v="1.6999999999999999E-3"/>
    <n v="-11206.563845405923"/>
    <x v="0"/>
    <x v="3"/>
    <x v="192"/>
    <d v="2014-09-17T14:00:32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-11223.563845405923"/>
    <x v="0"/>
    <x v="3"/>
    <x v="193"/>
    <d v="2014-09-29T17:26:06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0"/>
    <b v="0"/>
    <x v="3"/>
    <n v="0.12"/>
    <n v="-11220.563845405923"/>
    <x v="0"/>
    <x v="3"/>
    <x v="194"/>
    <d v="2016-01-06T18:55:31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-11223.563845405923"/>
    <x v="0"/>
    <x v="3"/>
    <x v="195"/>
    <d v="2015-05-11T11:05:32"/>
    <m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0"/>
    <b v="0"/>
    <x v="3"/>
    <n v="41.857142857142861"/>
    <n v="-9758.5638454059226"/>
    <x v="0"/>
    <x v="3"/>
    <x v="196"/>
    <d v="2015-09-12T08:01:38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0"/>
    <b v="0"/>
    <x v="3"/>
    <n v="10.48"/>
    <n v="-10961.563845405923"/>
    <x v="0"/>
    <x v="3"/>
    <x v="197"/>
    <d v="2017-01-06T15:21:40"/>
    <m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0"/>
    <b v="0"/>
    <x v="3"/>
    <n v="1.1159999999999999"/>
    <n v="-10944.563845405923"/>
    <x v="0"/>
    <x v="3"/>
    <x v="198"/>
    <d v="2014-09-05T04:12:02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-11223.563845405923"/>
    <x v="0"/>
    <x v="3"/>
    <x v="199"/>
    <d v="2016-08-01T21:58:22"/>
    <m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0"/>
    <b v="0"/>
    <x v="3"/>
    <n v="26.192500000000003"/>
    <n v="-9652.0138454059233"/>
    <x v="0"/>
    <x v="3"/>
    <x v="200"/>
    <d v="2014-08-15T21:00:03"/>
    <m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0"/>
    <b v="0"/>
    <x v="3"/>
    <n v="58.461538461538467"/>
    <n v="-10843.563845405923"/>
    <x v="0"/>
    <x v="3"/>
    <x v="201"/>
    <d v="2015-01-19T14:38:49"/>
    <m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-11223.563845405923"/>
    <x v="0"/>
    <x v="3"/>
    <x v="202"/>
    <d v="2015-09-08T17:16:04"/>
    <m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0"/>
    <b v="0"/>
    <x v="3"/>
    <n v="29.84"/>
    <n v="-10477.563845405923"/>
    <x v="0"/>
    <x v="3"/>
    <x v="203"/>
    <d v="2014-11-30T15:21:04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0"/>
    <b v="0"/>
    <x v="3"/>
    <n v="50.721666666666664"/>
    <n v="140941.43615459406"/>
    <x v="0"/>
    <x v="3"/>
    <x v="204"/>
    <d v="2016-07-05T09:00:03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0"/>
    <b v="0"/>
    <x v="3"/>
    <n v="16.25"/>
    <n v="-9923.5638454059226"/>
    <x v="0"/>
    <x v="3"/>
    <x v="205"/>
    <d v="2015-09-01T10:10:22"/>
    <m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-11223.563845405923"/>
    <x v="0"/>
    <x v="3"/>
    <x v="206"/>
    <d v="2016-07-15T19:06:23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0"/>
    <b v="0"/>
    <x v="3"/>
    <n v="15.214285714285714"/>
    <n v="-9093.5638454059226"/>
    <x v="0"/>
    <x v="3"/>
    <x v="207"/>
    <d v="2014-12-04T23:43:58"/>
    <m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-11223.563845405923"/>
    <x v="0"/>
    <x v="3"/>
    <x v="208"/>
    <d v="2014-11-16T03:52:47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-11223.563845405923"/>
    <x v="0"/>
    <x v="3"/>
    <x v="209"/>
    <d v="2015-06-10T17:08:55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0"/>
    <b v="0"/>
    <x v="3"/>
    <n v="25.25"/>
    <n v="-8193.5638454059226"/>
    <x v="0"/>
    <x v="3"/>
    <x v="210"/>
    <d v="2015-09-01T20:33:12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0"/>
    <b v="0"/>
    <x v="3"/>
    <n v="44.6"/>
    <n v="-8993.5638454059226"/>
    <x v="0"/>
    <x v="3"/>
    <x v="211"/>
    <d v="2015-08-19T22:50:17"/>
    <m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0"/>
    <b v="0"/>
    <x v="3"/>
    <n v="1.5873015873015872E-2"/>
    <n v="-11222.563845405923"/>
    <x v="0"/>
    <x v="3"/>
    <x v="212"/>
    <d v="2016-02-16T16:08:40"/>
    <m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0"/>
    <b v="0"/>
    <x v="3"/>
    <n v="0.04"/>
    <n v="-11203.563845405923"/>
    <x v="0"/>
    <x v="3"/>
    <x v="213"/>
    <d v="2015-07-17T09:15:47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0"/>
    <b v="0"/>
    <x v="3"/>
    <n v="8.0000000000000002E-3"/>
    <n v="-11222.563845405923"/>
    <x v="0"/>
    <x v="3"/>
    <x v="214"/>
    <d v="2015-01-05T10:22:29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0"/>
    <b v="0"/>
    <x v="3"/>
    <n v="0.22727272727272727"/>
    <n v="-11213.563845405923"/>
    <x v="0"/>
    <x v="3"/>
    <x v="215"/>
    <d v="2016-01-06T00:31:22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0"/>
    <b v="0"/>
    <x v="3"/>
    <n v="55.698440000000005"/>
    <n v="16625.656154594079"/>
    <x v="0"/>
    <x v="3"/>
    <x v="216"/>
    <d v="2015-03-03T18:00:37"/>
    <m/>
    <m/>
  </r>
  <r>
    <n v="217"/>
    <s v="Bitch"/>
    <s v="A roadmovie by paw"/>
    <n v="100000"/>
    <n v="11943"/>
    <x v="2"/>
    <x v="11"/>
    <s v="SEK"/>
    <n v="1419780149"/>
    <n v="1417101749"/>
    <b v="0"/>
    <n v="0"/>
    <b v="0"/>
    <x v="3"/>
    <n v="11.943"/>
    <n v="719.43615459407738"/>
    <x v="0"/>
    <x v="3"/>
    <x v="217"/>
    <d v="2014-11-27T10:22:29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0"/>
    <b v="0"/>
    <x v="3"/>
    <n v="2"/>
    <n v="-11123.563845405923"/>
    <x v="0"/>
    <x v="3"/>
    <x v="218"/>
    <d v="2015-03-16T10:04:49"/>
    <m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0"/>
    <b v="0"/>
    <x v="3"/>
    <n v="17.630000000000003"/>
    <n v="-2408.5638454059226"/>
    <x v="0"/>
    <x v="3"/>
    <x v="219"/>
    <d v="2016-02-29T02:50:25"/>
    <m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0"/>
    <b v="0"/>
    <x v="3"/>
    <n v="0.72"/>
    <n v="-10863.563845405923"/>
    <x v="0"/>
    <x v="3"/>
    <x v="220"/>
    <d v="2015-07-10T10:27:10"/>
    <m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-11223.563845405923"/>
    <x v="0"/>
    <x v="3"/>
    <x v="221"/>
    <d v="2015-01-27T15:06:04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0"/>
    <b v="0"/>
    <x v="3"/>
    <n v="13"/>
    <n v="-11093.563845405923"/>
    <x v="0"/>
    <x v="3"/>
    <x v="222"/>
    <d v="2015-01-27T13:28:38"/>
    <m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-11223.563845405923"/>
    <x v="0"/>
    <x v="3"/>
    <x v="223"/>
    <d v="2016-04-21T20:09:10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-11223.563845405923"/>
    <x v="0"/>
    <x v="3"/>
    <x v="224"/>
    <d v="2015-05-11T00:38:46"/>
    <m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-11223.563845405923"/>
    <x v="0"/>
    <x v="3"/>
    <x v="225"/>
    <d v="2016-03-09T18:04:14"/>
    <m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0"/>
    <b v="0"/>
    <x v="3"/>
    <n v="0.86206896551724133"/>
    <n v="-10973.563845405923"/>
    <x v="0"/>
    <x v="3"/>
    <x v="226"/>
    <d v="2015-04-12T10:59:04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-11223.563845405923"/>
    <x v="0"/>
    <x v="3"/>
    <x v="227"/>
    <d v="2015-06-09T16:27:21"/>
    <m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-11223.563845405923"/>
    <x v="0"/>
    <x v="3"/>
    <x v="228"/>
    <d v="2015-04-02T11:28:25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-11223.563845405923"/>
    <x v="0"/>
    <x v="3"/>
    <x v="229"/>
    <d v="2016-01-14T17:24:57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0"/>
    <b v="0"/>
    <x v="3"/>
    <n v="0.4"/>
    <n v="-11163.563845405923"/>
    <x v="0"/>
    <x v="3"/>
    <x v="230"/>
    <d v="2015-05-05T13:39:11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-11223.563845405923"/>
    <x v="0"/>
    <x v="3"/>
    <x v="231"/>
    <d v="2015-12-03T18:00:51"/>
    <m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0"/>
    <b v="0"/>
    <x v="3"/>
    <n v="2.75"/>
    <n v="-11113.563845405923"/>
    <x v="0"/>
    <x v="3"/>
    <x v="232"/>
    <d v="2015-01-28T14:49:06"/>
    <m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-11223.563845405923"/>
    <x v="0"/>
    <x v="3"/>
    <x v="233"/>
    <d v="2016-08-30T16:52:52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0"/>
    <b v="0"/>
    <x v="3"/>
    <n v="40.1"/>
    <n v="-10822.563845405923"/>
    <x v="0"/>
    <x v="3"/>
    <x v="234"/>
    <d v="2015-05-11T19:50:59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-11223.563845405923"/>
    <x v="0"/>
    <x v="3"/>
    <x v="235"/>
    <d v="2015-06-09T16:48:17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-11223.563845405923"/>
    <x v="0"/>
    <x v="3"/>
    <x v="236"/>
    <d v="2015-11-12T21:01:39"/>
    <m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0"/>
    <b v="0"/>
    <x v="3"/>
    <n v="0.33333333333333337"/>
    <n v="-11173.563845405923"/>
    <x v="0"/>
    <x v="3"/>
    <x v="237"/>
    <d v="2016-01-08T08:51:09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-11223.563845405923"/>
    <x v="0"/>
    <x v="3"/>
    <x v="238"/>
    <d v="2016-12-09T18:06:00"/>
    <m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0"/>
    <b v="0"/>
    <x v="3"/>
    <n v="25"/>
    <n v="-10973.563845405923"/>
    <x v="0"/>
    <x v="3"/>
    <x v="239"/>
    <d v="2015-10-19T21:38:50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0"/>
    <b v="1"/>
    <x v="4"/>
    <n v="107.63413333333334"/>
    <n v="4921.5561545940782"/>
    <x v="0"/>
    <x v="4"/>
    <x v="240"/>
    <d v="2013-03-21T12:00:11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0"/>
    <b v="1"/>
    <x v="4"/>
    <n v="112.63736263736264"/>
    <n v="29776.436154594077"/>
    <x v="0"/>
    <x v="4"/>
    <x v="241"/>
    <d v="2014-11-06T11:45:04"/>
    <m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0"/>
    <b v="1"/>
    <x v="4"/>
    <n v="113.46153846153845"/>
    <n v="3526.4361545940774"/>
    <x v="0"/>
    <x v="4"/>
    <x v="242"/>
    <d v="2011-11-15T06:49:50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0"/>
    <b v="1"/>
    <x v="4"/>
    <n v="102.592"/>
    <n v="14424.436154594077"/>
    <x v="0"/>
    <x v="4"/>
    <x v="243"/>
    <d v="2014-01-22T20:08:24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0"/>
    <b v="1"/>
    <x v="4"/>
    <n v="113.75714285714287"/>
    <n v="-7242.0638454059226"/>
    <x v="0"/>
    <x v="4"/>
    <x v="244"/>
    <d v="2010-02-04T02:45:59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0"/>
    <b v="1"/>
    <x v="4"/>
    <n v="103.71999999999998"/>
    <n v="-6037.5638454059226"/>
    <x v="0"/>
    <x v="4"/>
    <x v="245"/>
    <d v="2012-07-16T20:16:25"/>
    <m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0"/>
    <b v="1"/>
    <x v="4"/>
    <n v="305.46000000000004"/>
    <n v="4049.4361545940774"/>
    <x v="0"/>
    <x v="4"/>
    <x v="246"/>
    <d v="2010-10-29T03:43:25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0"/>
    <b v="1"/>
    <x v="4"/>
    <n v="134.1"/>
    <n v="-4518.5638454059226"/>
    <x v="0"/>
    <x v="4"/>
    <x v="247"/>
    <d v="2010-09-09T09:30:14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0"/>
    <b v="1"/>
    <x v="4"/>
    <n v="101.33294117647058"/>
    <n v="74909.436154594077"/>
    <x v="0"/>
    <x v="4"/>
    <x v="248"/>
    <d v="2011-11-23T13:35:09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0"/>
    <b v="1"/>
    <x v="4"/>
    <n v="112.92"/>
    <n v="68.436154594077379"/>
    <x v="0"/>
    <x v="4"/>
    <x v="249"/>
    <d v="2010-06-03T17:10:20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0"/>
    <b v="1"/>
    <x v="4"/>
    <n v="105.58333333333334"/>
    <n v="20451.436154594077"/>
    <x v="0"/>
    <x v="4"/>
    <x v="250"/>
    <d v="2013-05-07T08:34:51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0"/>
    <b v="1"/>
    <x v="4"/>
    <n v="125.57142857142858"/>
    <n v="-6828.5638454059226"/>
    <x v="0"/>
    <x v="4"/>
    <x v="251"/>
    <d v="2012-04-14T13:54:06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0"/>
    <b v="1"/>
    <x v="4"/>
    <n v="184.56"/>
    <n v="-1995.5638454059226"/>
    <x v="0"/>
    <x v="4"/>
    <x v="252"/>
    <d v="2010-03-29T10:54:18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0"/>
    <b v="1"/>
    <x v="4"/>
    <n v="100.73333333333335"/>
    <n v="-9712.5638454059226"/>
    <x v="0"/>
    <x v="4"/>
    <x v="253"/>
    <d v="2012-01-16T10:37:15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0"/>
    <b v="1"/>
    <x v="4"/>
    <n v="116.94725"/>
    <n v="16843.776154594078"/>
    <x v="0"/>
    <x v="4"/>
    <x v="254"/>
    <d v="2015-09-16T17:51:50"/>
    <m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0"/>
    <b v="1"/>
    <x v="4"/>
    <n v="106.73325"/>
    <n v="-2684.9038454059228"/>
    <x v="0"/>
    <x v="4"/>
    <x v="255"/>
    <d v="2011-02-14T07:38:02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0"/>
    <b v="1"/>
    <x v="4"/>
    <n v="139.1"/>
    <n v="6859.4361545940774"/>
    <x v="0"/>
    <x v="4"/>
    <x v="256"/>
    <d v="2013-02-14T13:27:47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0"/>
    <b v="1"/>
    <x v="4"/>
    <n v="106.72648571428572"/>
    <n v="26130.706154594074"/>
    <x v="0"/>
    <x v="4"/>
    <x v="257"/>
    <d v="2016-04-19T10:02:42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0"/>
    <b v="1"/>
    <x v="4"/>
    <n v="191.14"/>
    <n v="46118.436154594077"/>
    <x v="0"/>
    <x v="4"/>
    <x v="258"/>
    <d v="2011-05-18T20:14:26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0"/>
    <b v="1"/>
    <x v="4"/>
    <n v="131.93789333333334"/>
    <n v="87729.856154594076"/>
    <x v="0"/>
    <x v="4"/>
    <x v="259"/>
    <d v="2015-03-09T12:42:49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0"/>
    <b v="1"/>
    <x v="4"/>
    <n v="106.4"/>
    <n v="-583.56384540592262"/>
    <x v="0"/>
    <x v="4"/>
    <x v="260"/>
    <d v="2010-06-01T13:07:59"/>
    <m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0"/>
    <b v="1"/>
    <x v="4"/>
    <n v="107.4"/>
    <n v="10256.436154594077"/>
    <x v="0"/>
    <x v="4"/>
    <x v="261"/>
    <d v="2012-04-18T16:15:04"/>
    <m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0"/>
    <b v="1"/>
    <x v="4"/>
    <n v="240"/>
    <n v="-5223.5638454059226"/>
    <x v="0"/>
    <x v="4"/>
    <x v="262"/>
    <d v="2011-01-12T00:57:08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0"/>
    <b v="1"/>
    <x v="4"/>
    <n v="118.08108"/>
    <n v="18296.706154594078"/>
    <x v="0"/>
    <x v="4"/>
    <x v="263"/>
    <d v="2012-08-28T17:54:54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0"/>
    <b v="1"/>
    <x v="4"/>
    <n v="118.19999999999999"/>
    <n v="-5313.5638454059226"/>
    <x v="0"/>
    <x v="4"/>
    <x v="264"/>
    <d v="2012-04-11T09:53:15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0"/>
    <b v="1"/>
    <x v="4"/>
    <n v="111.1"/>
    <n v="-5668.5638454059226"/>
    <x v="0"/>
    <x v="4"/>
    <x v="265"/>
    <d v="2010-03-30T00:53:50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0"/>
    <b v="1"/>
    <x v="4"/>
    <n v="145.5"/>
    <n v="-9768.5638454059226"/>
    <x v="0"/>
    <x v="4"/>
    <x v="266"/>
    <d v="2010-01-26T23:11:47"/>
    <m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0"/>
    <b v="1"/>
    <x v="4"/>
    <n v="131.62883248730967"/>
    <n v="1741.8761545940779"/>
    <x v="0"/>
    <x v="4"/>
    <x v="267"/>
    <d v="2014-05-26T05:51:39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0"/>
    <b v="1"/>
    <x v="4"/>
    <n v="111.4"/>
    <n v="-5653.5638454059226"/>
    <x v="0"/>
    <x v="4"/>
    <x v="268"/>
    <d v="2011-09-22T22:39:38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0"/>
    <b v="1"/>
    <x v="4"/>
    <n v="147.23376999999999"/>
    <n v="136010.20615459408"/>
    <x v="0"/>
    <x v="4"/>
    <x v="269"/>
    <d v="2017-01-22T23:43:42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0"/>
    <b v="1"/>
    <x v="4"/>
    <n v="152.60869565217391"/>
    <n v="-7713.5638454059226"/>
    <x v="0"/>
    <x v="4"/>
    <x v="270"/>
    <d v="2011-04-04T15:47:50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0"/>
    <b v="1"/>
    <x v="4"/>
    <n v="104.67999999999999"/>
    <n v="20180.436154594077"/>
    <x v="0"/>
    <x v="4"/>
    <x v="271"/>
    <d v="2013-12-03T21:24:21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0"/>
    <b v="1"/>
    <x v="4"/>
    <n v="177.43366666666668"/>
    <n v="-5900.5538454059224"/>
    <x v="0"/>
    <x v="4"/>
    <x v="272"/>
    <d v="2010-02-26T16:36:31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0"/>
    <b v="1"/>
    <x v="4"/>
    <n v="107.7758"/>
    <n v="-5834.7738454059227"/>
    <x v="0"/>
    <x v="4"/>
    <x v="273"/>
    <d v="2011-06-03T06:57:46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0"/>
    <b v="1"/>
    <x v="4"/>
    <n v="156"/>
    <n v="-4983.5638454059226"/>
    <x v="0"/>
    <x v="4"/>
    <x v="274"/>
    <d v="2012-03-01T16:53:49"/>
    <m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0"/>
    <b v="1"/>
    <x v="4"/>
    <n v="108.395"/>
    <n v="10455.436154594077"/>
    <x v="0"/>
    <x v="4"/>
    <x v="275"/>
    <d v="2012-10-10T19:46:06"/>
    <m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0"/>
    <b v="1"/>
    <x v="4"/>
    <n v="147.6"/>
    <n v="-5319.5638454059226"/>
    <x v="0"/>
    <x v="4"/>
    <x v="276"/>
    <d v="2012-02-27T20:57:54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0"/>
    <b v="1"/>
    <x v="4"/>
    <n v="110.38153846153847"/>
    <n v="60524.436154594077"/>
    <x v="0"/>
    <x v="4"/>
    <x v="277"/>
    <d v="2015-04-23T16:23:39"/>
    <m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0"/>
    <b v="1"/>
    <x v="4"/>
    <n v="150.34814814814814"/>
    <n v="29370.436154594077"/>
    <x v="0"/>
    <x v="4"/>
    <x v="278"/>
    <d v="2012-09-11T19:58:59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0"/>
    <b v="1"/>
    <x v="4"/>
    <n v="157.31829411764707"/>
    <n v="15520.546154594078"/>
    <x v="0"/>
    <x v="4"/>
    <x v="279"/>
    <d v="2017-01-24T00:51:36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0"/>
    <b v="1"/>
    <x v="4"/>
    <n v="156.14400000000001"/>
    <n v="105884.43615459408"/>
    <x v="0"/>
    <x v="4"/>
    <x v="280"/>
    <d v="2014-04-15T09:10:35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0"/>
    <b v="1"/>
    <x v="4"/>
    <n v="120.58763636363636"/>
    <n v="-4591.2438454059229"/>
    <x v="0"/>
    <x v="4"/>
    <x v="281"/>
    <d v="2009-05-16T22:55:13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0"/>
    <b v="1"/>
    <x v="4"/>
    <n v="101.18888888888888"/>
    <n v="34311.436154594077"/>
    <x v="0"/>
    <x v="4"/>
    <x v="282"/>
    <d v="2010-01-16T17:04:52"/>
    <m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0"/>
    <b v="1"/>
    <x v="4"/>
    <n v="114.27249999999999"/>
    <n v="9345.4861545940767"/>
    <x v="0"/>
    <x v="4"/>
    <x v="283"/>
    <d v="2011-05-12T12:02:24"/>
    <m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0"/>
    <b v="1"/>
    <x v="4"/>
    <n v="104.62615"/>
    <n v="30626.896154594077"/>
    <x v="0"/>
    <x v="4"/>
    <x v="284"/>
    <d v="2011-12-27T12:43:00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0"/>
    <b v="1"/>
    <x v="4"/>
    <n v="228.82507142857142"/>
    <n v="20811.946154594076"/>
    <x v="0"/>
    <x v="4"/>
    <x v="285"/>
    <d v="2013-08-20T13:08:48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0"/>
    <b v="1"/>
    <x v="4"/>
    <n v="109.15333333333332"/>
    <n v="5149.4361545940774"/>
    <x v="0"/>
    <x v="4"/>
    <x v="286"/>
    <d v="2013-02-08T14:35:24"/>
    <m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0"/>
    <b v="1"/>
    <x v="4"/>
    <n v="176.29999999999998"/>
    <n v="15221.436154594077"/>
    <x v="0"/>
    <x v="4"/>
    <x v="287"/>
    <d v="2012-10-02T01:40:18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0"/>
    <b v="1"/>
    <x v="4"/>
    <n v="103.21061999999999"/>
    <n v="40381.746154594075"/>
    <x v="0"/>
    <x v="4"/>
    <x v="288"/>
    <d v="2012-05-21T23:03:13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0"/>
    <b v="1"/>
    <x v="4"/>
    <n v="104.82000000000001"/>
    <n v="4499.4361545940774"/>
    <x v="0"/>
    <x v="4"/>
    <x v="289"/>
    <d v="2013-10-03T05:57:14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0"/>
    <b v="1"/>
    <x v="4"/>
    <n v="106.68444444444445"/>
    <n v="-6422.7638454059224"/>
    <x v="0"/>
    <x v="4"/>
    <x v="290"/>
    <d v="2010-12-14T03:51:37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0"/>
    <b v="1"/>
    <x v="4"/>
    <n v="120.02"/>
    <n v="-5222.5638454059226"/>
    <x v="0"/>
    <x v="4"/>
    <x v="291"/>
    <d v="2013-04-12T13:27:26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0"/>
    <b v="1"/>
    <x v="4"/>
    <n v="101.50693333333334"/>
    <n v="64906.636154594074"/>
    <x v="0"/>
    <x v="4"/>
    <x v="292"/>
    <d v="2011-09-26T14:16:39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0"/>
    <b v="1"/>
    <x v="4"/>
    <n v="101.38461538461539"/>
    <n v="15136.436154594077"/>
    <x v="0"/>
    <x v="4"/>
    <x v="293"/>
    <d v="2014-03-21T11:01:54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0"/>
    <b v="1"/>
    <x v="4"/>
    <n v="100"/>
    <n v="-6223.5638454059226"/>
    <x v="0"/>
    <x v="4"/>
    <x v="294"/>
    <d v="2010-06-13T21:01:34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0"/>
    <b v="1"/>
    <x v="4"/>
    <n v="133.10911999999999"/>
    <n v="55330.996154594075"/>
    <x v="0"/>
    <x v="4"/>
    <x v="295"/>
    <d v="2013-09-01T19:06:49"/>
    <m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0"/>
    <b v="1"/>
    <x v="4"/>
    <n v="118.72620000000001"/>
    <n v="18457.986154594077"/>
    <x v="0"/>
    <x v="4"/>
    <x v="296"/>
    <d v="2012-08-13T06:24:43"/>
    <m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0"/>
    <b v="1"/>
    <x v="4"/>
    <n v="100.64"/>
    <n v="8904.4361545940774"/>
    <x v="0"/>
    <x v="4"/>
    <x v="297"/>
    <d v="2015-03-26T12:28:21"/>
    <m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0"/>
    <b v="1"/>
    <x v="4"/>
    <n v="108.93241269841269"/>
    <n v="126031.27615459407"/>
    <x v="0"/>
    <x v="4"/>
    <x v="298"/>
    <d v="2014-03-11T06:07:28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0"/>
    <b v="1"/>
    <x v="4"/>
    <n v="178.95250000000001"/>
    <n v="6671.6861545940774"/>
    <x v="0"/>
    <x v="4"/>
    <x v="299"/>
    <d v="2010-10-18T00:24:20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0"/>
    <b v="1"/>
    <x v="4"/>
    <n v="101.72264"/>
    <n v="14207.096154594077"/>
    <x v="0"/>
    <x v="4"/>
    <x v="300"/>
    <d v="2011-03-24T18:02:18"/>
    <m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0"/>
    <b v="1"/>
    <x v="4"/>
    <n v="118.73499999999999"/>
    <n v="4211.9861545940767"/>
    <x v="0"/>
    <x v="4"/>
    <x v="301"/>
    <d v="2013-02-07T12:42:15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0"/>
    <b v="1"/>
    <x v="4"/>
    <n v="100.46"/>
    <n v="-1177.5638454059226"/>
    <x v="0"/>
    <x v="4"/>
    <x v="302"/>
    <d v="2012-01-25T15:33:58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0"/>
    <b v="1"/>
    <x v="4"/>
    <n v="137.46666666666667"/>
    <n v="-7099.5638454059226"/>
    <x v="0"/>
    <x v="4"/>
    <x v="303"/>
    <d v="2012-05-02T20:42:26"/>
    <m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0"/>
    <b v="1"/>
    <x v="4"/>
    <n v="231.64705882352939"/>
    <n v="-3347.5638454059226"/>
    <x v="0"/>
    <x v="4"/>
    <x v="304"/>
    <d v="2012-07-23T21:16:37"/>
    <m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0"/>
    <b v="1"/>
    <x v="4"/>
    <n v="130.33333333333331"/>
    <n v="-1448.5638454059226"/>
    <x v="0"/>
    <x v="4"/>
    <x v="305"/>
    <d v="2012-02-09T10:07:29"/>
    <m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0"/>
    <b v="1"/>
    <x v="4"/>
    <n v="292.89999999999998"/>
    <n v="-8294.5638454059226"/>
    <x v="0"/>
    <x v="4"/>
    <x v="306"/>
    <d v="2013-02-28T15:05:33"/>
    <m/>
    <m/>
  </r>
  <r>
    <n v="307"/>
    <s v="Grammar Revolution"/>
    <s v="Why is grammar important?"/>
    <n v="22000"/>
    <n v="24490"/>
    <x v="0"/>
    <x v="0"/>
    <s v="USD"/>
    <n v="1360276801"/>
    <n v="1357684801"/>
    <b v="1"/>
    <n v="0"/>
    <b v="1"/>
    <x v="4"/>
    <n v="111.31818181818183"/>
    <n v="13266.436154594077"/>
    <x v="0"/>
    <x v="4"/>
    <x v="307"/>
    <d v="2013-01-08T17:40:01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0"/>
    <b v="1"/>
    <x v="4"/>
    <n v="105.56666666666668"/>
    <n v="1444.4361545940774"/>
    <x v="0"/>
    <x v="4"/>
    <x v="308"/>
    <d v="2011-01-24T11:40:10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0"/>
    <b v="1"/>
    <x v="4"/>
    <n v="118.94444444444446"/>
    <n v="10186.436154594077"/>
    <x v="0"/>
    <x v="4"/>
    <x v="309"/>
    <d v="2012-08-13T13:02:14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0"/>
    <b v="1"/>
    <x v="4"/>
    <n v="104.129"/>
    <n v="-10182.273845405922"/>
    <x v="0"/>
    <x v="4"/>
    <x v="310"/>
    <d v="2011-10-04T23:23:43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0"/>
    <b v="1"/>
    <x v="4"/>
    <n v="104.10165000000001"/>
    <n v="9596.7661545940791"/>
    <x v="0"/>
    <x v="4"/>
    <x v="311"/>
    <d v="2011-11-21T00:16:32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0"/>
    <b v="1"/>
    <x v="4"/>
    <n v="111.87499999999999"/>
    <n v="-2273.5638454059226"/>
    <x v="0"/>
    <x v="4"/>
    <x v="312"/>
    <d v="2013-03-15T16:03:52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0"/>
    <b v="1"/>
    <x v="4"/>
    <n v="104.73529411764706"/>
    <n v="6581.4361545940774"/>
    <x v="0"/>
    <x v="4"/>
    <x v="313"/>
    <d v="2010-06-28T00:28:14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0"/>
    <b v="1"/>
    <x v="4"/>
    <n v="385.15000000000003"/>
    <n v="-7372.0638454059226"/>
    <x v="0"/>
    <x v="4"/>
    <x v="314"/>
    <d v="2013-01-30T14:59:48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0"/>
    <b v="1"/>
    <x v="4"/>
    <n v="101.248"/>
    <n v="14088.436154594077"/>
    <x v="0"/>
    <x v="4"/>
    <x v="315"/>
    <d v="2012-07-23T13:32:14"/>
    <m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0"/>
    <b v="1"/>
    <x v="4"/>
    <n v="113.77333333333333"/>
    <n v="5842.4361545940774"/>
    <x v="0"/>
    <x v="4"/>
    <x v="316"/>
    <d v="2014-11-07T17:09:57"/>
    <m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0"/>
    <b v="1"/>
    <x v="4"/>
    <n v="100.80333333333333"/>
    <n v="19017.436154594077"/>
    <x v="0"/>
    <x v="4"/>
    <x v="317"/>
    <d v="2013-11-11T11:14:43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0"/>
    <b v="1"/>
    <x v="4"/>
    <n v="283.32"/>
    <n v="2942.4361545940774"/>
    <x v="0"/>
    <x v="4"/>
    <x v="318"/>
    <d v="2013-02-24T19:55:51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0"/>
    <b v="1"/>
    <x v="4"/>
    <n v="112.68"/>
    <n v="-5589.5638454059226"/>
    <x v="0"/>
    <x v="4"/>
    <x v="319"/>
    <d v="2009-11-06T15:07:09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0"/>
    <b v="1"/>
    <x v="4"/>
    <n v="106.58000000000001"/>
    <n v="10092.436154594077"/>
    <x v="0"/>
    <x v="4"/>
    <x v="320"/>
    <d v="2015-11-23T08:13:53"/>
    <m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0"/>
    <b v="1"/>
    <x v="4"/>
    <n v="102.66285714285715"/>
    <n v="24708.436154594077"/>
    <x v="0"/>
    <x v="4"/>
    <x v="321"/>
    <d v="2016-10-04T05:43:06"/>
    <m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0"/>
    <b v="1"/>
    <x v="4"/>
    <n v="107.91200000000001"/>
    <n v="15754.436154594077"/>
    <x v="0"/>
    <x v="4"/>
    <x v="322"/>
    <d v="2016-04-13T08:40:48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0"/>
    <b v="1"/>
    <x v="4"/>
    <n v="123.07407407407408"/>
    <n v="-4577.5638454059226"/>
    <x v="0"/>
    <x v="4"/>
    <x v="323"/>
    <d v="2016-11-23T02:42:46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0"/>
    <b v="1"/>
    <x v="4"/>
    <n v="101.6"/>
    <n v="-2587.5638454059226"/>
    <x v="0"/>
    <x v="4"/>
    <x v="324"/>
    <d v="2015-06-29T10:01:48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0"/>
    <b v="1"/>
    <x v="4"/>
    <n v="104.396"/>
    <n v="40974.436154594077"/>
    <x v="0"/>
    <x v="4"/>
    <x v="325"/>
    <d v="2016-11-14T23:30:33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0"/>
    <b v="1"/>
    <x v="4"/>
    <n v="112.92973333333333"/>
    <n v="158171.0361545941"/>
    <x v="0"/>
    <x v="4"/>
    <x v="326"/>
    <d v="2017-02-09T02:33:26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0"/>
    <b v="1"/>
    <x v="4"/>
    <n v="136.4"/>
    <n v="-5767.5638454059226"/>
    <x v="0"/>
    <x v="4"/>
    <x v="327"/>
    <d v="2015-02-23T00:38:49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0"/>
    <b v="1"/>
    <x v="4"/>
    <n v="103.61439999999999"/>
    <n v="66487.23615459408"/>
    <x v="0"/>
    <x v="4"/>
    <x v="328"/>
    <d v="2015-10-01T17:43:08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0"/>
    <b v="1"/>
    <x v="4"/>
    <n v="105.5"/>
    <n v="-673.56384540592262"/>
    <x v="0"/>
    <x v="4"/>
    <x v="329"/>
    <d v="2015-10-14T06:12:07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0"/>
    <b v="1"/>
    <x v="4"/>
    <n v="101.82857142857142"/>
    <n v="24416.436154594077"/>
    <x v="0"/>
    <x v="4"/>
    <x v="330"/>
    <d v="2013-04-15T07:22:43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0"/>
    <b v="1"/>
    <x v="4"/>
    <n v="106.60499999999999"/>
    <n v="31418.436154594077"/>
    <x v="0"/>
    <x v="4"/>
    <x v="331"/>
    <d v="2016-05-17T08:57:14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0"/>
    <b v="1"/>
    <x v="4"/>
    <n v="113.015"/>
    <n v="101791.43615459408"/>
    <x v="0"/>
    <x v="4"/>
    <x v="332"/>
    <d v="2015-09-16T11:19:37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0"/>
    <b v="1"/>
    <x v="4"/>
    <n v="125.22750000000001"/>
    <n v="38867.436154594077"/>
    <x v="0"/>
    <x v="4"/>
    <x v="333"/>
    <d v="2016-03-08T10:16:31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0"/>
    <b v="1"/>
    <x v="4"/>
    <n v="101.19"/>
    <n v="-1104.5638454059226"/>
    <x v="0"/>
    <x v="4"/>
    <x v="334"/>
    <d v="2015-04-07T11:22:37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0"/>
    <b v="1"/>
    <x v="4"/>
    <n v="102.76470588235294"/>
    <n v="-2488.5638454059226"/>
    <x v="0"/>
    <x v="4"/>
    <x v="335"/>
    <d v="2015-04-07T12:41:55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0"/>
    <b v="1"/>
    <x v="4"/>
    <n v="116.83911999999998"/>
    <n v="17986.216154594076"/>
    <x v="0"/>
    <x v="4"/>
    <x v="336"/>
    <d v="2015-10-14T09:18:38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0"/>
    <b v="1"/>
    <x v="4"/>
    <n v="101.16833333333335"/>
    <n v="-8188.5138454059224"/>
    <x v="0"/>
    <x v="4"/>
    <x v="337"/>
    <d v="2015-02-11T22:05:08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0"/>
    <b v="1"/>
    <x v="4"/>
    <n v="110.13360000000002"/>
    <n v="5296.4761545940783"/>
    <x v="0"/>
    <x v="4"/>
    <x v="338"/>
    <d v="2016-07-08T13:08:10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0"/>
    <b v="1"/>
    <x v="4"/>
    <n v="108.08333333333333"/>
    <n v="-4738.5638454059226"/>
    <x v="0"/>
    <x v="4"/>
    <x v="339"/>
    <d v="2015-03-30T13:14:28"/>
    <m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0"/>
    <b v="1"/>
    <x v="4"/>
    <n v="125.02285714285715"/>
    <n v="32534.436154594077"/>
    <x v="0"/>
    <x v="4"/>
    <x v="340"/>
    <d v="2017-02-06T11:03:27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0"/>
    <b v="1"/>
    <x v="4"/>
    <n v="106.71428571428572"/>
    <n v="-7488.5638454059226"/>
    <x v="0"/>
    <x v="4"/>
    <x v="341"/>
    <d v="2014-09-12T16:06:38"/>
    <m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0"/>
    <b v="1"/>
    <x v="4"/>
    <n v="100.36639999999998"/>
    <n v="43977.956154594074"/>
    <x v="0"/>
    <x v="4"/>
    <x v="342"/>
    <d v="2016-03-30T13:44:25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0"/>
    <b v="1"/>
    <x v="4"/>
    <n v="102.02863333333335"/>
    <n v="19385.026154594078"/>
    <x v="0"/>
    <x v="4"/>
    <x v="343"/>
    <d v="2014-10-14T12:42:25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0"/>
    <b v="1"/>
    <x v="4"/>
    <n v="102.08358208955224"/>
    <n v="22974.436154594077"/>
    <x v="0"/>
    <x v="4"/>
    <x v="344"/>
    <d v="2015-04-17T18:18:14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0"/>
    <b v="1"/>
    <x v="4"/>
    <n v="123.27586206896552"/>
    <n v="6651.4361545940774"/>
    <x v="0"/>
    <x v="4"/>
    <x v="345"/>
    <d v="2015-04-20T17:39:50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0"/>
    <b v="1"/>
    <x v="4"/>
    <n v="170.28880000000001"/>
    <n v="5805.3161545940784"/>
    <x v="0"/>
    <x v="4"/>
    <x v="346"/>
    <d v="2015-09-14T07:00:21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0"/>
    <b v="1"/>
    <x v="4"/>
    <n v="111.59049999999999"/>
    <n v="33412.636154594074"/>
    <x v="0"/>
    <x v="4"/>
    <x v="347"/>
    <d v="2015-10-15T06:53:29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0"/>
    <b v="1"/>
    <x v="4"/>
    <n v="103"/>
    <n v="-923.56384540592262"/>
    <x v="0"/>
    <x v="4"/>
    <x v="348"/>
    <d v="2015-07-22T09:05:16"/>
    <m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0"/>
    <b v="1"/>
    <x v="4"/>
    <n v="106.63570159857905"/>
    <n v="783.61615459407767"/>
    <x v="0"/>
    <x v="4"/>
    <x v="349"/>
    <d v="2017-01-25T06:58:28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0"/>
    <b v="1"/>
    <x v="4"/>
    <n v="114.75999999999999"/>
    <n v="17466.436154594077"/>
    <x v="0"/>
    <x v="4"/>
    <x v="350"/>
    <d v="2016-08-03T20:35:09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0"/>
    <b v="1"/>
    <x v="4"/>
    <n v="127.34117647058822"/>
    <n v="32072.436154594077"/>
    <x v="0"/>
    <x v="4"/>
    <x v="351"/>
    <d v="2016-02-27T18:09:14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0"/>
    <b v="1"/>
    <x v="4"/>
    <n v="116.56"/>
    <n v="432.43615459407738"/>
    <x v="0"/>
    <x v="4"/>
    <x v="352"/>
    <d v="2014-09-07T23:01:08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0"/>
    <b v="1"/>
    <x v="4"/>
    <n v="108.61819426615318"/>
    <n v="52236.616154594078"/>
    <x v="0"/>
    <x v="4"/>
    <x v="353"/>
    <d v="2015-10-20T14:00:19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0"/>
    <b v="1"/>
    <x v="4"/>
    <n v="103.94285714285714"/>
    <n v="-7585.5638454059226"/>
    <x v="0"/>
    <x v="4"/>
    <x v="354"/>
    <d v="2016-03-09T14:52:01"/>
    <m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0"/>
    <b v="1"/>
    <x v="4"/>
    <n v="116.25714285714285"/>
    <n v="29466.436154594077"/>
    <x v="0"/>
    <x v="4"/>
    <x v="355"/>
    <d v="2014-10-31T02:03:14"/>
    <m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0"/>
    <b v="1"/>
    <x v="4"/>
    <n v="102.69239999999999"/>
    <n v="-3521.6338454059223"/>
    <x v="0"/>
    <x v="4"/>
    <x v="356"/>
    <d v="2016-02-15T14:16:33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0"/>
    <b v="1"/>
    <x v="4"/>
    <n v="174"/>
    <n v="14876.436154594077"/>
    <x v="0"/>
    <x v="4"/>
    <x v="357"/>
    <d v="2015-03-15T00:19:57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0"/>
    <b v="1"/>
    <x v="4"/>
    <n v="103.08800000000001"/>
    <n v="40320.436154594077"/>
    <x v="0"/>
    <x v="4"/>
    <x v="358"/>
    <d v="2016-05-17T15:38:41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0"/>
    <b v="1"/>
    <x v="4"/>
    <n v="104.85537190082646"/>
    <n v="14151.436154594077"/>
    <x v="0"/>
    <x v="4"/>
    <x v="359"/>
    <d v="2014-10-22T20:41:30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0"/>
    <b v="1"/>
    <x v="4"/>
    <n v="101.375"/>
    <n v="941.43615459407738"/>
    <x v="0"/>
    <x v="4"/>
    <x v="360"/>
    <d v="2015-06-08T16:33:00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0"/>
    <b v="1"/>
    <x v="4"/>
    <n v="111.07699999999998"/>
    <n v="27653.386154594074"/>
    <x v="0"/>
    <x v="4"/>
    <x v="361"/>
    <d v="2014-10-23T19:01:46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0"/>
    <b v="1"/>
    <x v="4"/>
    <n v="124.15933781686496"/>
    <n v="776.43615459407738"/>
    <x v="0"/>
    <x v="4"/>
    <x v="362"/>
    <d v="2014-07-17T00:03:11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0"/>
    <b v="1"/>
    <x v="4"/>
    <n v="101.33333333333334"/>
    <n v="-2179.5638454059226"/>
    <x v="0"/>
    <x v="4"/>
    <x v="363"/>
    <d v="2010-03-18T12:52:16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0"/>
    <b v="1"/>
    <x v="4"/>
    <n v="110.16142857142856"/>
    <n v="-3512.2638454059224"/>
    <x v="0"/>
    <x v="4"/>
    <x v="364"/>
    <d v="2014-05-21T15:37:52"/>
    <m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0"/>
    <b v="1"/>
    <x v="4"/>
    <n v="103.97333333333334"/>
    <n v="4372.4361545940774"/>
    <x v="0"/>
    <x v="4"/>
    <x v="365"/>
    <d v="2014-01-29T09:33:19"/>
    <m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0"/>
    <b v="1"/>
    <x v="4"/>
    <n v="101.31578947368421"/>
    <n v="27276.436154594077"/>
    <x v="0"/>
    <x v="4"/>
    <x v="366"/>
    <d v="2012-04-20T14:01:58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0"/>
    <b v="1"/>
    <x v="4"/>
    <n v="103.3501"/>
    <n v="-888.5538454059224"/>
    <x v="0"/>
    <x v="4"/>
    <x v="367"/>
    <d v="2013-03-22T08:51:18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0"/>
    <b v="1"/>
    <x v="4"/>
    <n v="104.11200000000001"/>
    <n v="1790.4361545940774"/>
    <x v="0"/>
    <x v="4"/>
    <x v="368"/>
    <d v="2015-02-08T09:32:02"/>
    <m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0"/>
    <b v="1"/>
    <x v="4"/>
    <n v="110.15569230769231"/>
    <n v="-4063.4438454059227"/>
    <x v="0"/>
    <x v="4"/>
    <x v="369"/>
    <d v="2011-12-16T08:14:29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0"/>
    <b v="1"/>
    <x v="4"/>
    <n v="122.02"/>
    <n v="19281.436154594077"/>
    <x v="0"/>
    <x v="4"/>
    <x v="370"/>
    <d v="2016-12-07T14:05:00"/>
    <m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0"/>
    <b v="1"/>
    <x v="4"/>
    <n v="114.16866666666667"/>
    <n v="160029.43615459406"/>
    <x v="0"/>
    <x v="4"/>
    <x v="371"/>
    <d v="2012-12-18T13:25:39"/>
    <m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0"/>
    <b v="1"/>
    <x v="4"/>
    <n v="125.33333333333334"/>
    <n v="-10847.563845405923"/>
    <x v="0"/>
    <x v="4"/>
    <x v="372"/>
    <d v="2016-02-25T08:50:44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0"/>
    <b v="1"/>
    <x v="4"/>
    <n v="106.66666666666667"/>
    <n v="-3223.5638454059226"/>
    <x v="0"/>
    <x v="4"/>
    <x v="373"/>
    <d v="2012-06-18T16:53:18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0"/>
    <b v="1"/>
    <x v="4"/>
    <n v="130.65"/>
    <n v="-3384.5638454059226"/>
    <x v="0"/>
    <x v="4"/>
    <x v="374"/>
    <d v="2011-08-02T16:20:31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0"/>
    <b v="1"/>
    <x v="4"/>
    <n v="120"/>
    <n v="-10623.563845405923"/>
    <x v="0"/>
    <x v="4"/>
    <x v="375"/>
    <d v="2014-01-18T18:38:31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0"/>
    <b v="1"/>
    <x v="4"/>
    <n v="105.9591836734694"/>
    <n v="-8627.5638454059226"/>
    <x v="0"/>
    <x v="4"/>
    <x v="376"/>
    <d v="2016-07-25T05:51:56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0"/>
    <b v="1"/>
    <x v="4"/>
    <n v="114.39999999999999"/>
    <n v="2504.4361545940774"/>
    <x v="0"/>
    <x v="4"/>
    <x v="377"/>
    <d v="2015-10-15T01:01:08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0"/>
    <b v="1"/>
    <x v="4"/>
    <n v="111.76666666666665"/>
    <n v="-7870.5638454059226"/>
    <x v="0"/>
    <x v="4"/>
    <x v="378"/>
    <d v="2016-01-01T08:43:28"/>
    <m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0"/>
    <b v="1"/>
    <x v="4"/>
    <n v="116.08000000000001"/>
    <n v="6188.4361545940774"/>
    <x v="0"/>
    <x v="4"/>
    <x v="379"/>
    <d v="2012-03-19T11:31:12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0"/>
    <b v="1"/>
    <x v="4"/>
    <n v="141.5"/>
    <n v="-5563.5638454059226"/>
    <x v="0"/>
    <x v="4"/>
    <x v="380"/>
    <d v="2015-12-29T12:16:32"/>
    <m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0"/>
    <b v="1"/>
    <x v="4"/>
    <n v="104.72999999999999"/>
    <n v="14958.936154594077"/>
    <x v="0"/>
    <x v="4"/>
    <x v="381"/>
    <d v="2012-06-25T11:45:17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0"/>
    <b v="1"/>
    <x v="4"/>
    <n v="255.83333333333331"/>
    <n v="-9688.5638454059226"/>
    <x v="0"/>
    <x v="4"/>
    <x v="382"/>
    <d v="2012-08-23T12:01:40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0"/>
    <b v="1"/>
    <x v="4"/>
    <n v="206.70670670670671"/>
    <n v="-9158.5638454059226"/>
    <x v="0"/>
    <x v="4"/>
    <x v="383"/>
    <d v="2014-04-25T21:49:19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0"/>
    <b v="1"/>
    <x v="4"/>
    <n v="112.105"/>
    <n v="11197.436154594077"/>
    <x v="0"/>
    <x v="4"/>
    <x v="384"/>
    <d v="2014-12-07T13:45:47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0"/>
    <b v="1"/>
    <x v="4"/>
    <n v="105.982"/>
    <n v="15271.936154594077"/>
    <x v="0"/>
    <x v="4"/>
    <x v="385"/>
    <d v="2014-10-22T09:01:41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0"/>
    <b v="1"/>
    <x v="4"/>
    <n v="100.16666666666667"/>
    <n v="-10622.563845405923"/>
    <x v="0"/>
    <x v="4"/>
    <x v="386"/>
    <d v="2015-07-26T17:49:51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0"/>
    <b v="1"/>
    <x v="4"/>
    <n v="213.98947368421051"/>
    <n v="70092.436154594077"/>
    <x v="0"/>
    <x v="4"/>
    <x v="387"/>
    <d v="2015-07-15T11:14:18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0"/>
    <b v="1"/>
    <x v="4"/>
    <n v="126.16000000000001"/>
    <n v="-4915.5638454059226"/>
    <x v="0"/>
    <x v="4"/>
    <x v="388"/>
    <d v="2016-06-27T20:49:40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0"/>
    <b v="1"/>
    <x v="4"/>
    <n v="181.53547058823528"/>
    <n v="112220.55615459407"/>
    <x v="0"/>
    <x v="4"/>
    <x v="389"/>
    <d v="2014-02-03T20:30:50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0"/>
    <b v="1"/>
    <x v="4"/>
    <n v="100"/>
    <n v="-10223.563845405923"/>
    <x v="0"/>
    <x v="4"/>
    <x v="390"/>
    <d v="2015-04-17T19:52:52"/>
    <m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0"/>
    <b v="1"/>
    <x v="4"/>
    <n v="100.61"/>
    <n v="8898.4361545940774"/>
    <x v="0"/>
    <x v="4"/>
    <x v="391"/>
    <d v="2011-11-17T20:00:51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0"/>
    <b v="1"/>
    <x v="4"/>
    <n v="100.9027027027027"/>
    <n v="7443.4361545940774"/>
    <x v="0"/>
    <x v="4"/>
    <x v="392"/>
    <d v="2011-08-08T12:12:51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0"/>
    <b v="1"/>
    <x v="4"/>
    <n v="110.446"/>
    <n v="43999.436154594077"/>
    <x v="0"/>
    <x v="4"/>
    <x v="393"/>
    <d v="2013-09-09T12:00:52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0"/>
    <b v="1"/>
    <x v="4"/>
    <n v="111.8936170212766"/>
    <n v="-5964.5638454059226"/>
    <x v="0"/>
    <x v="4"/>
    <x v="394"/>
    <d v="2016-02-17T14:38:02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0"/>
    <b v="1"/>
    <x v="4"/>
    <n v="108.04450000000001"/>
    <n v="-419.11384540592189"/>
    <x v="0"/>
    <x v="4"/>
    <x v="395"/>
    <d v="2012-03-22T16:49:20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0"/>
    <b v="1"/>
    <x v="4"/>
    <n v="106.66666666666667"/>
    <n v="4776.4361545940774"/>
    <x v="0"/>
    <x v="4"/>
    <x v="396"/>
    <d v="2012-06-22T08:33:26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0"/>
    <b v="1"/>
    <x v="4"/>
    <n v="103.90027322404372"/>
    <n v="1705.7861545940777"/>
    <x v="0"/>
    <x v="4"/>
    <x v="397"/>
    <d v="2010-07-20T13:38:04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0"/>
    <b v="1"/>
    <x v="4"/>
    <n v="125.16000000000001"/>
    <n v="-1836.5638454059226"/>
    <x v="0"/>
    <x v="4"/>
    <x v="398"/>
    <d v="2015-03-15T14:02:06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0"/>
    <b v="1"/>
    <x v="4"/>
    <n v="106.80499999999999"/>
    <n v="10137.436154594077"/>
    <x v="0"/>
    <x v="4"/>
    <x v="399"/>
    <d v="2016-11-13T16:01:07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0"/>
    <b v="1"/>
    <x v="4"/>
    <n v="112.30249999999999"/>
    <n v="6.6861545940773794"/>
    <x v="0"/>
    <x v="4"/>
    <x v="400"/>
    <d v="2014-04-16T10:15:47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0"/>
    <b v="1"/>
    <x v="4"/>
    <n v="103.812"/>
    <n v="40682.436154594077"/>
    <x v="0"/>
    <x v="4"/>
    <x v="401"/>
    <d v="2011-07-08T15:12:50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0"/>
    <b v="1"/>
    <x v="4"/>
    <n v="141.65"/>
    <n v="-8390.5638454059226"/>
    <x v="0"/>
    <x v="4"/>
    <x v="402"/>
    <d v="2015-10-15T07:56:57"/>
    <m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0"/>
    <b v="1"/>
    <x v="4"/>
    <n v="105.25999999999999"/>
    <n v="-5960.5638454059226"/>
    <x v="0"/>
    <x v="4"/>
    <x v="403"/>
    <d v="2011-06-24T02:27:21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0"/>
    <b v="1"/>
    <x v="4"/>
    <n v="103.09142857142857"/>
    <n v="24858.436154594077"/>
    <x v="0"/>
    <x v="4"/>
    <x v="404"/>
    <d v="2014-01-07T10:04:22"/>
    <m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0"/>
    <b v="1"/>
    <x v="4"/>
    <n v="107.65957446808511"/>
    <n v="-8187.5638454059226"/>
    <x v="0"/>
    <x v="4"/>
    <x v="405"/>
    <d v="2014-02-03T21:02:19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0"/>
    <b v="1"/>
    <x v="4"/>
    <n v="107.70464285714286"/>
    <n v="-8207.8338454059231"/>
    <x v="0"/>
    <x v="4"/>
    <x v="406"/>
    <d v="2011-04-04T22:53:57"/>
    <m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0"/>
    <b v="1"/>
    <x v="4"/>
    <n v="101.55000000000001"/>
    <n v="-9192.5638454059226"/>
    <x v="0"/>
    <x v="4"/>
    <x v="407"/>
    <d v="2011-09-20T15:54:10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0"/>
    <b v="1"/>
    <x v="4"/>
    <n v="101.43766666666667"/>
    <n v="-5137.3038454059224"/>
    <x v="0"/>
    <x v="4"/>
    <x v="408"/>
    <d v="2013-09-26T12:39:50"/>
    <m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0"/>
    <b v="1"/>
    <x v="4"/>
    <n v="136.80000000000001"/>
    <n v="-10539.563845405923"/>
    <x v="0"/>
    <x v="4"/>
    <x v="409"/>
    <d v="2016-06-22T15:42:24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0"/>
    <b v="1"/>
    <x v="4"/>
    <n v="128.29999999999998"/>
    <n v="-9940.5638454059226"/>
    <x v="0"/>
    <x v="4"/>
    <x v="410"/>
    <d v="2015-04-19T18:33:17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0"/>
    <b v="1"/>
    <x v="4"/>
    <n v="101.05"/>
    <n v="19091.436154594077"/>
    <x v="0"/>
    <x v="4"/>
    <x v="411"/>
    <d v="2013-11-19T23:13:24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0"/>
    <b v="1"/>
    <x v="4"/>
    <n v="126.84"/>
    <n v="-8052.5638454059226"/>
    <x v="0"/>
    <x v="4"/>
    <x v="412"/>
    <d v="2012-07-09T12:49:38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0"/>
    <b v="1"/>
    <x v="4"/>
    <n v="105.0859375"/>
    <n v="2227.4361545940774"/>
    <x v="0"/>
    <x v="4"/>
    <x v="413"/>
    <d v="2012-06-19T16:03:31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0"/>
    <b v="1"/>
    <x v="4"/>
    <n v="102.85405405405406"/>
    <n v="7804.4361545940774"/>
    <x v="0"/>
    <x v="4"/>
    <x v="414"/>
    <d v="2013-09-11T20:31:05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0"/>
    <b v="1"/>
    <x v="4"/>
    <n v="102.14714285714285"/>
    <n v="-9793.5038454059231"/>
    <x v="0"/>
    <x v="4"/>
    <x v="415"/>
    <d v="2014-09-22T15:26:42"/>
    <m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0"/>
    <b v="1"/>
    <x v="4"/>
    <n v="120.21700000000001"/>
    <n v="-10021.393845405923"/>
    <x v="0"/>
    <x v="4"/>
    <x v="416"/>
    <d v="2014-01-09T04:30:31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0"/>
    <b v="1"/>
    <x v="4"/>
    <n v="100.24761904761905"/>
    <n v="-697.56384540592262"/>
    <x v="0"/>
    <x v="4"/>
    <x v="417"/>
    <d v="2013-03-27T18:17:40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0"/>
    <b v="1"/>
    <x v="4"/>
    <n v="100.63392857142857"/>
    <n v="11318.436154594077"/>
    <x v="0"/>
    <x v="4"/>
    <x v="418"/>
    <d v="2015-06-23T01:46:37"/>
    <m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0"/>
    <b v="1"/>
    <x v="4"/>
    <n v="100.4375"/>
    <n v="-3188.5638454059226"/>
    <x v="0"/>
    <x v="4"/>
    <x v="419"/>
    <d v="2013-04-30T15:13:07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0"/>
    <b v="0"/>
    <x v="5"/>
    <n v="0.43939393939393934"/>
    <n v="-11209.063845405923"/>
    <x v="0"/>
    <x v="5"/>
    <x v="420"/>
    <d v="2014-02-12T00:40:31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0"/>
    <b v="0"/>
    <x v="5"/>
    <n v="2.0066666666666668"/>
    <n v="-10922.563845405923"/>
    <x v="0"/>
    <x v="5"/>
    <x v="421"/>
    <d v="2015-06-22T06:47:36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0"/>
    <b v="0"/>
    <x v="5"/>
    <n v="1.075"/>
    <n v="-10793.563845405923"/>
    <x v="0"/>
    <x v="5"/>
    <x v="422"/>
    <d v="2014-08-12T01:14:57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0"/>
    <b v="0"/>
    <x v="5"/>
    <n v="0.76500000000000001"/>
    <n v="-11070.563845405923"/>
    <x v="0"/>
    <x v="5"/>
    <x v="423"/>
    <d v="2013-05-06T17:13:50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0"/>
    <b v="0"/>
    <x v="5"/>
    <n v="6.7966666666666677"/>
    <n v="-11019.663845405923"/>
    <x v="0"/>
    <x v="5"/>
    <x v="424"/>
    <d v="2012-01-26T04:01:39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0"/>
    <b v="0"/>
    <x v="5"/>
    <n v="1.2E-2"/>
    <n v="-11217.563845405923"/>
    <x v="0"/>
    <x v="5"/>
    <x v="425"/>
    <d v="2015-09-28T15:40:04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0"/>
    <b v="0"/>
    <x v="5"/>
    <n v="1.3299999999999998"/>
    <n v="-11090.563845405923"/>
    <x v="0"/>
    <x v="5"/>
    <x v="426"/>
    <d v="2016-01-31T12:05:14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-11223.563845405923"/>
    <x v="0"/>
    <x v="5"/>
    <x v="427"/>
    <d v="2015-10-08T16:49:00"/>
    <m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0"/>
    <b v="0"/>
    <x v="5"/>
    <n v="5.6333333333333329"/>
    <n v="-10547.563845405923"/>
    <x v="0"/>
    <x v="5"/>
    <x v="428"/>
    <d v="2014-05-19T13:24:05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-11223.563845405923"/>
    <x v="0"/>
    <x v="5"/>
    <x v="429"/>
    <d v="2009-09-14T16:38:02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0"/>
    <b v="0"/>
    <x v="5"/>
    <n v="2.4"/>
    <n v="-11199.563845405923"/>
    <x v="0"/>
    <x v="5"/>
    <x v="430"/>
    <d v="2013-08-26T21:34:27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0"/>
    <b v="0"/>
    <x v="5"/>
    <n v="13.833333333333334"/>
    <n v="-10808.563845405923"/>
    <x v="0"/>
    <x v="5"/>
    <x v="431"/>
    <d v="2016-06-05T15:54:43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0"/>
    <b v="0"/>
    <x v="5"/>
    <n v="9.5"/>
    <n v="-10653.563845405923"/>
    <x v="0"/>
    <x v="5"/>
    <x v="432"/>
    <d v="2015-08-22T12:26:21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-11223.563845405923"/>
    <x v="0"/>
    <x v="5"/>
    <x v="433"/>
    <d v="2015-08-12T10:07:02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0"/>
    <b v="0"/>
    <x v="5"/>
    <n v="5"/>
    <n v="-11098.563845405923"/>
    <x v="0"/>
    <x v="5"/>
    <x v="434"/>
    <d v="2013-10-29T15:01:42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0"/>
    <b v="0"/>
    <x v="5"/>
    <n v="2.7272727272727275E-3"/>
    <n v="-11220.563845405923"/>
    <x v="0"/>
    <x v="5"/>
    <x v="435"/>
    <d v="2013-08-14T12:56:20"/>
    <m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-11223.563845405923"/>
    <x v="0"/>
    <x v="5"/>
    <x v="436"/>
    <d v="2013-07-01T03:41:53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-11223.563845405923"/>
    <x v="0"/>
    <x v="5"/>
    <x v="437"/>
    <d v="2016-08-09T02:38:46"/>
    <m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0"/>
    <b v="0"/>
    <x v="5"/>
    <n v="9.379999999999999"/>
    <n v="-9347.5638454059226"/>
    <x v="0"/>
    <x v="5"/>
    <x v="438"/>
    <d v="2015-10-19T01:15:58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-11223.563845405923"/>
    <x v="0"/>
    <x v="5"/>
    <x v="439"/>
    <d v="2014-10-07T13:16:58"/>
    <m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0"/>
    <b v="0"/>
    <x v="5"/>
    <n v="0.1"/>
    <n v="-11218.563845405923"/>
    <x v="0"/>
    <x v="5"/>
    <x v="440"/>
    <d v="2016-02-23T18:39:13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-11223.563845405923"/>
    <x v="0"/>
    <x v="5"/>
    <x v="441"/>
    <d v="2013-10-03T14:03:16"/>
    <m/>
    <m/>
  </r>
  <r>
    <n v="442"/>
    <s v="The Paranormal Idiot"/>
    <s v="Doomsday is here"/>
    <n v="17000"/>
    <n v="6691"/>
    <x v="2"/>
    <x v="0"/>
    <s v="USD"/>
    <n v="1424380783"/>
    <n v="1421788783"/>
    <b v="0"/>
    <n v="0"/>
    <b v="0"/>
    <x v="5"/>
    <n v="39.358823529411765"/>
    <n v="-4532.5638454059226"/>
    <x v="0"/>
    <x v="5"/>
    <x v="442"/>
    <d v="2015-01-20T16:19:43"/>
    <m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0"/>
    <b v="0"/>
    <x v="5"/>
    <n v="0.1"/>
    <n v="-11213.563845405923"/>
    <x v="0"/>
    <x v="5"/>
    <x v="443"/>
    <d v="2014-01-10T19:21:41"/>
    <m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0"/>
    <b v="0"/>
    <x v="5"/>
    <n v="5"/>
    <n v="-11173.563845405923"/>
    <x v="0"/>
    <x v="5"/>
    <x v="444"/>
    <d v="2011-12-17T16:46:01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0"/>
    <b v="0"/>
    <x v="5"/>
    <n v="3.3333333333333335E-3"/>
    <n v="-11221.563845405923"/>
    <x v="0"/>
    <x v="5"/>
    <x v="445"/>
    <d v="2015-05-06T03:02:55"/>
    <m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0"/>
    <b v="0"/>
    <x v="5"/>
    <n v="7.2952380952380951"/>
    <n v="-10457.563845405923"/>
    <x v="0"/>
    <x v="5"/>
    <x v="446"/>
    <d v="2015-02-01T21:00:20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0"/>
    <b v="0"/>
    <x v="5"/>
    <n v="1.6666666666666666E-2"/>
    <n v="-11218.563845405923"/>
    <x v="0"/>
    <x v="5"/>
    <x v="447"/>
    <d v="2013-02-26T08:19:23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0"/>
    <b v="0"/>
    <x v="5"/>
    <n v="3.2804000000000002"/>
    <n v="-11141.553845405922"/>
    <x v="0"/>
    <x v="5"/>
    <x v="448"/>
    <d v="2014-04-24T13:11:35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0"/>
    <b v="0"/>
    <x v="5"/>
    <n v="2.25"/>
    <n v="-11178.563845405923"/>
    <x v="0"/>
    <x v="5"/>
    <x v="449"/>
    <d v="2013-09-17T08:38:05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0"/>
    <b v="0"/>
    <x v="5"/>
    <n v="0.79200000000000004"/>
    <n v="-10827.563845405923"/>
    <x v="0"/>
    <x v="5"/>
    <x v="450"/>
    <d v="2014-01-15T17:43:20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-11223.563845405923"/>
    <x v="0"/>
    <x v="5"/>
    <x v="451"/>
    <d v="2013-12-26T12:09:51"/>
    <m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0"/>
    <b v="0"/>
    <x v="5"/>
    <n v="64"/>
    <n v="-10743.563845405923"/>
    <x v="0"/>
    <x v="5"/>
    <x v="452"/>
    <d v="2015-04-13T11:53:35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0"/>
    <b v="0"/>
    <x v="5"/>
    <n v="2.7404479578392621E-2"/>
    <n v="-11197.563845405923"/>
    <x v="0"/>
    <x v="5"/>
    <x v="453"/>
    <d v="2015-02-03T14:47:59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0"/>
    <b v="0"/>
    <x v="5"/>
    <n v="0.82000000000000006"/>
    <n v="-11141.563845405923"/>
    <x v="0"/>
    <x v="5"/>
    <x v="454"/>
    <d v="2014-10-26T12:12:51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0"/>
    <b v="0"/>
    <x v="5"/>
    <n v="6.9230769230769221E-2"/>
    <n v="-11178.563845405923"/>
    <x v="0"/>
    <x v="5"/>
    <x v="455"/>
    <d v="2012-03-02T19:03:42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0"/>
    <b v="0"/>
    <x v="5"/>
    <n v="0.68631863186318631"/>
    <n v="-11162.563845405923"/>
    <x v="0"/>
    <x v="5"/>
    <x v="456"/>
    <d v="2013-09-30T11:40:01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-11223.563845405923"/>
    <x v="0"/>
    <x v="5"/>
    <x v="457"/>
    <d v="2014-07-17T13:25:12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0"/>
    <b v="0"/>
    <x v="5"/>
    <n v="8.2100000000000009"/>
    <n v="-10402.563845405923"/>
    <x v="0"/>
    <x v="5"/>
    <x v="458"/>
    <d v="2013-04-14T11:47:40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0"/>
    <b v="0"/>
    <x v="5"/>
    <n v="6.4102564102564097E-2"/>
    <n v="-11198.563845405923"/>
    <x v="0"/>
    <x v="5"/>
    <x v="459"/>
    <d v="2011-09-14T10:22:07"/>
    <m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0"/>
    <b v="0"/>
    <x v="5"/>
    <n v="0.29411764705882354"/>
    <n v="-11198.563845405923"/>
    <x v="0"/>
    <x v="5"/>
    <x v="460"/>
    <d v="2014-04-30T08:01:15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-11223.563845405923"/>
    <x v="0"/>
    <x v="5"/>
    <x v="461"/>
    <d v="2013-05-13T15:19:27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-11223.563845405923"/>
    <x v="0"/>
    <x v="5"/>
    <x v="462"/>
    <d v="2011-06-10T22:02:21"/>
    <m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0"/>
    <b v="0"/>
    <x v="5"/>
    <n v="2.2727272727272729"/>
    <n v="-9973.5638454059226"/>
    <x v="0"/>
    <x v="5"/>
    <x v="463"/>
    <d v="2011-07-26T12:02:33"/>
    <m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0"/>
    <b v="0"/>
    <x v="5"/>
    <n v="9.9009900990099015E-2"/>
    <n v="-11222.563845405923"/>
    <x v="0"/>
    <x v="5"/>
    <x v="464"/>
    <d v="2016-04-28T15:22:15"/>
    <m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0"/>
    <b v="0"/>
    <x v="5"/>
    <n v="26.953125"/>
    <n v="-11085.563845405923"/>
    <x v="0"/>
    <x v="5"/>
    <x v="465"/>
    <d v="2014-06-10T21:52:54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0"/>
    <b v="0"/>
    <x v="5"/>
    <n v="0.76"/>
    <n v="-11147.563845405923"/>
    <x v="0"/>
    <x v="5"/>
    <x v="466"/>
    <d v="2012-08-08T17:37:44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0"/>
    <b v="0"/>
    <x v="5"/>
    <n v="21.574999999999999"/>
    <n v="-6908.5638454059226"/>
    <x v="0"/>
    <x v="5"/>
    <x v="467"/>
    <d v="2012-08-14T11:18:54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-11223.563845405923"/>
    <x v="0"/>
    <x v="5"/>
    <x v="468"/>
    <d v="2012-05-11T23:01:23"/>
    <m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-11223.563845405923"/>
    <x v="0"/>
    <x v="5"/>
    <x v="469"/>
    <d v="2014-07-07T18:45:24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0"/>
    <b v="0"/>
    <x v="5"/>
    <n v="1.02"/>
    <n v="-11172.563845405923"/>
    <x v="0"/>
    <x v="5"/>
    <x v="470"/>
    <d v="2013-11-26T23:01:29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0"/>
    <b v="0"/>
    <x v="5"/>
    <n v="11.892727272727273"/>
    <n v="-4682.5638454059226"/>
    <x v="0"/>
    <x v="5"/>
    <x v="471"/>
    <d v="2014-03-05T12:19:39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0"/>
    <b v="0"/>
    <x v="5"/>
    <n v="17.625"/>
    <n v="-11082.563845405923"/>
    <x v="0"/>
    <x v="5"/>
    <x v="472"/>
    <d v="2014-07-24T17:08:38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0"/>
    <b v="0"/>
    <x v="5"/>
    <n v="2.87"/>
    <n v="-10362.563845405923"/>
    <x v="0"/>
    <x v="5"/>
    <x v="473"/>
    <d v="2014-08-18T11:45:19"/>
    <m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0"/>
    <b v="0"/>
    <x v="5"/>
    <n v="3.0303030303030304E-2"/>
    <n v="-11222.563845405923"/>
    <x v="0"/>
    <x v="5"/>
    <x v="474"/>
    <d v="2017-01-18T02:53:49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-11223.563845405923"/>
    <x v="0"/>
    <x v="5"/>
    <x v="475"/>
    <d v="2015-04-05T21:04:03"/>
    <m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0"/>
    <b v="0"/>
    <x v="5"/>
    <n v="2.230268181818182"/>
    <n v="-6316.9738454059225"/>
    <x v="0"/>
    <x v="5"/>
    <x v="476"/>
    <d v="2014-04-28T18:24:01"/>
    <m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-11223.563845405923"/>
    <x v="0"/>
    <x v="5"/>
    <x v="477"/>
    <d v="2012-03-19T15:02:14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-11223.563845405923"/>
    <x v="0"/>
    <x v="5"/>
    <x v="478"/>
    <d v="2015-03-02T16:51:49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0"/>
    <b v="0"/>
    <x v="5"/>
    <n v="32.56"/>
    <n v="-6339.5638454059226"/>
    <x v="0"/>
    <x v="5"/>
    <x v="479"/>
    <d v="2014-09-22T04:47:15"/>
    <m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0"/>
    <b v="0"/>
    <x v="5"/>
    <n v="19.41"/>
    <n v="-3459.5638454059226"/>
    <x v="0"/>
    <x v="5"/>
    <x v="480"/>
    <d v="2013-07-10T07:00:15"/>
    <m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0"/>
    <b v="0"/>
    <x v="5"/>
    <n v="6.1"/>
    <n v="-9393.5638454059226"/>
    <x v="0"/>
    <x v="5"/>
    <x v="481"/>
    <d v="2012-09-10T11:08:09"/>
    <m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0"/>
    <b v="0"/>
    <x v="5"/>
    <n v="0.1"/>
    <n v="-11213.563845405923"/>
    <x v="0"/>
    <x v="5"/>
    <x v="482"/>
    <d v="2016-03-18T16:31:30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0"/>
    <b v="0"/>
    <x v="5"/>
    <n v="50.2"/>
    <n v="-3693.5638454059226"/>
    <x v="0"/>
    <x v="5"/>
    <x v="483"/>
    <d v="2012-11-29T23:44:32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0"/>
    <b v="0"/>
    <x v="5"/>
    <n v="0.18625"/>
    <n v="-11074.563845405923"/>
    <x v="0"/>
    <x v="5"/>
    <x v="484"/>
    <d v="2015-09-25T17:32:52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0"/>
    <b v="0"/>
    <x v="5"/>
    <n v="21.906971229845084"/>
    <n v="-2908.5538454059224"/>
    <x v="0"/>
    <x v="5"/>
    <x v="485"/>
    <d v="2013-04-17T07:08:19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0"/>
    <b v="0"/>
    <x v="5"/>
    <n v="9.0909090909090905E-3"/>
    <n v="-11173.563845405923"/>
    <x v="0"/>
    <x v="5"/>
    <x v="486"/>
    <d v="2014-05-02T17:37:19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-11223.563845405923"/>
    <x v="0"/>
    <x v="5"/>
    <x v="487"/>
    <d v="2016-10-26T09:16:34"/>
    <m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-11223.563845405923"/>
    <x v="0"/>
    <x v="5"/>
    <x v="488"/>
    <d v="2016-12-09T20:18:20"/>
    <m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0"/>
    <b v="0"/>
    <x v="5"/>
    <n v="0.28667813379201834"/>
    <n v="-11008.563845405923"/>
    <x v="0"/>
    <x v="5"/>
    <x v="489"/>
    <d v="2011-12-05T06:33:36"/>
    <m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-11223.563845405923"/>
    <x v="0"/>
    <x v="5"/>
    <x v="490"/>
    <d v="2012-07-23T18:14:45"/>
    <m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-11223.563845405923"/>
    <x v="0"/>
    <x v="5"/>
    <x v="491"/>
    <d v="2015-12-28T18:34:59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-11223.563845405923"/>
    <x v="0"/>
    <x v="5"/>
    <x v="492"/>
    <d v="2016-08-13T19:50:30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-11223.563845405923"/>
    <x v="0"/>
    <x v="5"/>
    <x v="493"/>
    <d v="2015-04-20T12:25:38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0"/>
    <b v="0"/>
    <x v="5"/>
    <n v="0.155"/>
    <n v="-11192.563845405923"/>
    <x v="0"/>
    <x v="5"/>
    <x v="494"/>
    <d v="2014-06-09T14:56:05"/>
    <m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-11223.563845405923"/>
    <x v="0"/>
    <x v="5"/>
    <x v="495"/>
    <d v="2015-06-16T14:51:45"/>
    <m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0"/>
    <b v="0"/>
    <x v="5"/>
    <n v="1.6666666666666668E-3"/>
    <n v="-11222.563845405923"/>
    <x v="0"/>
    <x v="5"/>
    <x v="496"/>
    <d v="2013-12-12T17:21:14"/>
    <m/>
    <m/>
  </r>
  <r>
    <n v="497"/>
    <s v="Galaxy Probe Kids"/>
    <s v="live-action/animated series pilot."/>
    <n v="4480"/>
    <n v="30"/>
    <x v="2"/>
    <x v="0"/>
    <s v="USD"/>
    <n v="1419483600"/>
    <n v="1414889665"/>
    <b v="0"/>
    <n v="0"/>
    <b v="0"/>
    <x v="5"/>
    <n v="0.6696428571428571"/>
    <n v="-11193.563845405923"/>
    <x v="0"/>
    <x v="5"/>
    <x v="497"/>
    <d v="2014-11-01T19:54:25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0"/>
    <b v="0"/>
    <x v="5"/>
    <n v="4.5985132395404564"/>
    <n v="-8229.5638454059226"/>
    <x v="0"/>
    <x v="5"/>
    <x v="498"/>
    <d v="2011-11-11T13:17:29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0"/>
    <b v="0"/>
    <x v="5"/>
    <n v="9.5500000000000007"/>
    <n v="-9313.5638454059226"/>
    <x v="0"/>
    <x v="5"/>
    <x v="499"/>
    <d v="2009-08-18T16:29:28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0"/>
    <b v="0"/>
    <x v="5"/>
    <n v="3.3076923076923079"/>
    <n v="-11008.563845405923"/>
    <x v="0"/>
    <x v="5"/>
    <x v="500"/>
    <d v="2010-03-10T16:15:51"/>
    <m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-11223.563845405923"/>
    <x v="0"/>
    <x v="5"/>
    <x v="501"/>
    <d v="2011-06-09T00:37:31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0"/>
    <b v="0"/>
    <x v="5"/>
    <n v="1.1499999999999999"/>
    <n v="-10993.563845405923"/>
    <x v="0"/>
    <x v="5"/>
    <x v="502"/>
    <d v="2012-02-17T08:17:05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0"/>
    <b v="0"/>
    <x v="5"/>
    <n v="1.7538461538461538"/>
    <n v="-11109.563845405923"/>
    <x v="0"/>
    <x v="5"/>
    <x v="503"/>
    <d v="2014-12-18T07:38:23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0"/>
    <b v="0"/>
    <x v="5"/>
    <n v="1.3673469387755102"/>
    <n v="-10888.563845405923"/>
    <x v="0"/>
    <x v="5"/>
    <x v="504"/>
    <d v="2012-02-10T18:36:27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0"/>
    <b v="0"/>
    <x v="5"/>
    <n v="0.43333333333333329"/>
    <n v="-11171.563845405923"/>
    <x v="0"/>
    <x v="5"/>
    <x v="505"/>
    <d v="2015-11-09T21:21:26"/>
    <m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0"/>
    <b v="0"/>
    <x v="5"/>
    <n v="0.125"/>
    <n v="-10973.563845405923"/>
    <x v="0"/>
    <x v="5"/>
    <x v="506"/>
    <d v="2013-07-11T08:15:20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0"/>
    <b v="0"/>
    <x v="5"/>
    <n v="3.2"/>
    <n v="-10583.563845405923"/>
    <x v="0"/>
    <x v="5"/>
    <x v="507"/>
    <d v="2012-09-04T18:00:57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0"/>
    <b v="0"/>
    <x v="5"/>
    <n v="0.8"/>
    <n v="-10823.563845405923"/>
    <x v="0"/>
    <x v="5"/>
    <x v="508"/>
    <d v="2012-03-26T19:35:01"/>
    <m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0"/>
    <b v="0"/>
    <x v="5"/>
    <n v="0.2"/>
    <n v="-11213.563845405923"/>
    <x v="0"/>
    <x v="5"/>
    <x v="509"/>
    <d v="2015-05-29T10:09:30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-11223.563845405923"/>
    <x v="0"/>
    <x v="5"/>
    <x v="510"/>
    <d v="2016-01-30T23:13:59"/>
    <m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0"/>
    <b v="0"/>
    <x v="5"/>
    <n v="3"/>
    <n v="-11073.563845405923"/>
    <x v="0"/>
    <x v="5"/>
    <x v="511"/>
    <d v="2013-03-07T02:16:22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0"/>
    <b v="0"/>
    <x v="5"/>
    <n v="0.13749999999999998"/>
    <n v="-11212.563845405923"/>
    <x v="0"/>
    <x v="5"/>
    <x v="512"/>
    <d v="2016-10-06T12:48:47"/>
    <m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0"/>
    <b v="0"/>
    <x v="5"/>
    <n v="13.923999999999999"/>
    <n v="-4261.5638454059226"/>
    <x v="0"/>
    <x v="5"/>
    <x v="513"/>
    <d v="2016-07-01T10:41:45"/>
    <m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0"/>
    <b v="0"/>
    <x v="5"/>
    <n v="3.3333333333333335"/>
    <n v="-11173.563845405923"/>
    <x v="0"/>
    <x v="5"/>
    <x v="514"/>
    <d v="2014-07-10T09:44:07"/>
    <m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0"/>
    <b v="0"/>
    <x v="5"/>
    <n v="25.41340206185567"/>
    <n v="13427.436154594077"/>
    <x v="0"/>
    <x v="5"/>
    <x v="515"/>
    <d v="2015-11-19T06:46:41"/>
    <m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-11223.563845405923"/>
    <x v="0"/>
    <x v="5"/>
    <x v="516"/>
    <d v="2015-03-28T13:41:20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0"/>
    <b v="0"/>
    <x v="5"/>
    <n v="1.3666666666666667"/>
    <n v="-11018.563845405923"/>
    <x v="0"/>
    <x v="5"/>
    <x v="517"/>
    <d v="2017-01-03T09:46:01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-11223.563845405923"/>
    <x v="0"/>
    <x v="5"/>
    <x v="518"/>
    <d v="2015-08-07T09:47:04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0"/>
    <b v="0"/>
    <x v="5"/>
    <n v="22.881426547787683"/>
    <n v="-8477.5638454059226"/>
    <x v="0"/>
    <x v="5"/>
    <x v="519"/>
    <d v="2012-11-05T04:23:41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0"/>
    <b v="1"/>
    <x v="6"/>
    <n v="102.1"/>
    <n v="-6118.5638454059226"/>
    <x v="1"/>
    <x v="6"/>
    <x v="520"/>
    <d v="2015-11-10T11:51:01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0"/>
    <b v="1"/>
    <x v="6"/>
    <n v="104.64"/>
    <n v="-5991.5638454059226"/>
    <x v="1"/>
    <x v="6"/>
    <x v="521"/>
    <d v="2016-10-02T21:13:39"/>
    <m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0"/>
    <b v="1"/>
    <x v="6"/>
    <n v="114.66666666666667"/>
    <n v="-7783.5638454059226"/>
    <x v="1"/>
    <x v="6"/>
    <x v="522"/>
    <d v="2016-02-29T19:58:45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0"/>
    <b v="1"/>
    <x v="6"/>
    <n v="120.6"/>
    <n v="-5193.5638454059226"/>
    <x v="1"/>
    <x v="6"/>
    <x v="523"/>
    <d v="2015-08-21T22:11:16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0"/>
    <b v="1"/>
    <x v="6"/>
    <n v="108.67285714285715"/>
    <n v="-7420.0138454059224"/>
    <x v="1"/>
    <x v="6"/>
    <x v="524"/>
    <d v="2016-05-02T12:12:49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0"/>
    <b v="1"/>
    <x v="6"/>
    <n v="100"/>
    <n v="776.43615459407738"/>
    <x v="1"/>
    <x v="6"/>
    <x v="525"/>
    <d v="2014-07-30T04:37:21"/>
    <m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0"/>
    <b v="1"/>
    <x v="6"/>
    <n v="113.99999999999999"/>
    <n v="-9513.5638454059226"/>
    <x v="1"/>
    <x v="6"/>
    <x v="526"/>
    <d v="2015-07-07T09:12:24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0"/>
    <b v="1"/>
    <x v="6"/>
    <n v="100.85"/>
    <n v="-1138.5638454059226"/>
    <x v="1"/>
    <x v="6"/>
    <x v="527"/>
    <d v="2017-01-17T23:56:06"/>
    <m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0"/>
    <b v="1"/>
    <x v="6"/>
    <n v="115.65217391304347"/>
    <n v="-9893.5638454059226"/>
    <x v="1"/>
    <x v="6"/>
    <x v="528"/>
    <d v="2015-05-31T17:05:07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0"/>
    <b v="1"/>
    <x v="6"/>
    <n v="130.41666666666666"/>
    <n v="-9658.5638454059226"/>
    <x v="1"/>
    <x v="6"/>
    <x v="529"/>
    <d v="2016-12-20T19:44:54"/>
    <m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0"/>
    <b v="1"/>
    <x v="6"/>
    <n v="107.78267254038178"/>
    <n v="-7553.5638454059226"/>
    <x v="1"/>
    <x v="6"/>
    <x v="530"/>
    <d v="2015-06-02T09:11:08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0"/>
    <b v="1"/>
    <x v="6"/>
    <n v="100"/>
    <n v="-7223.5638454059226"/>
    <x v="1"/>
    <x v="6"/>
    <x v="531"/>
    <d v="2016-11-01T20:33:49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0"/>
    <b v="1"/>
    <x v="6"/>
    <n v="123.25"/>
    <n v="1101.4361545940774"/>
    <x v="1"/>
    <x v="6"/>
    <x v="532"/>
    <d v="2016-04-12T19:10:08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0"/>
    <b v="1"/>
    <x v="6"/>
    <n v="100.2"/>
    <n v="-9219.5638454059226"/>
    <x v="1"/>
    <x v="6"/>
    <x v="533"/>
    <d v="2016-04-22T05:26:05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0"/>
    <b v="1"/>
    <x v="6"/>
    <n v="104.66666666666666"/>
    <n v="4476.4361545940774"/>
    <x v="1"/>
    <x v="6"/>
    <x v="534"/>
    <d v="2015-09-23T14:27:50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0"/>
    <b v="1"/>
    <x v="6"/>
    <n v="102.49999999999999"/>
    <n v="-9173.5638454059226"/>
    <x v="1"/>
    <x v="6"/>
    <x v="535"/>
    <d v="2016-12-07T08:05:05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0"/>
    <b v="1"/>
    <x v="6"/>
    <n v="118.25757575757576"/>
    <n v="-7321.0638454059226"/>
    <x v="1"/>
    <x v="6"/>
    <x v="536"/>
    <d v="2015-06-24T03:16:47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0"/>
    <b v="1"/>
    <x v="6"/>
    <n v="120.5"/>
    <n v="-8813.5638454059226"/>
    <x v="1"/>
    <x v="6"/>
    <x v="537"/>
    <d v="2015-10-05T13:26:31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0"/>
    <b v="1"/>
    <x v="6"/>
    <n v="302.42"/>
    <n v="3897.4361545940774"/>
    <x v="1"/>
    <x v="6"/>
    <x v="538"/>
    <d v="2016-04-13T14:04:23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0"/>
    <b v="1"/>
    <x v="6"/>
    <n v="100.64400000000001"/>
    <n v="-10720.343845405923"/>
    <x v="1"/>
    <x v="6"/>
    <x v="539"/>
    <d v="2016-06-13T20:11:47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0"/>
    <b v="0"/>
    <x v="7"/>
    <n v="6.6666666666666671E-3"/>
    <n v="-11222.563845405923"/>
    <x v="2"/>
    <x v="7"/>
    <x v="540"/>
    <d v="2015-01-05T14:36:46"/>
    <m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0"/>
    <b v="0"/>
    <x v="7"/>
    <n v="0.55555555555555558"/>
    <n v="-11198.563845405923"/>
    <x v="2"/>
    <x v="7"/>
    <x v="541"/>
    <d v="2015-09-28T20:07:14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0"/>
    <b v="0"/>
    <x v="7"/>
    <n v="3.9999999999999996E-4"/>
    <n v="-11222.563845405923"/>
    <x v="2"/>
    <x v="7"/>
    <x v="542"/>
    <d v="2016-03-04T12:41:56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0"/>
    <b v="0"/>
    <x v="7"/>
    <n v="0.31818181818181818"/>
    <n v="-11153.563845405923"/>
    <x v="2"/>
    <x v="7"/>
    <x v="543"/>
    <d v="2014-10-01T21:12:42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0"/>
    <b v="0"/>
    <x v="7"/>
    <n v="1.2"/>
    <n v="-11217.563845405923"/>
    <x v="2"/>
    <x v="7"/>
    <x v="544"/>
    <d v="2016-06-04T10:46:00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0"/>
    <b v="0"/>
    <x v="7"/>
    <n v="27.383999999999997"/>
    <n v="2468.4361545940774"/>
    <x v="2"/>
    <x v="7"/>
    <x v="545"/>
    <d v="2015-10-06T09:13:09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0"/>
    <b v="0"/>
    <x v="7"/>
    <n v="8.666666666666667E-2"/>
    <n v="-11171.563845405923"/>
    <x v="2"/>
    <x v="7"/>
    <x v="546"/>
    <d v="2015-09-02T11:01:55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-11223.563845405923"/>
    <x v="2"/>
    <x v="7"/>
    <x v="547"/>
    <d v="2016-01-11T11:42:44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0"/>
    <b v="0"/>
    <x v="7"/>
    <n v="0.09"/>
    <n v="-11214.563845405923"/>
    <x v="2"/>
    <x v="7"/>
    <x v="548"/>
    <d v="2015-09-29T16:40:48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0"/>
    <b v="0"/>
    <x v="7"/>
    <n v="2.7199999999999998"/>
    <n v="-11155.563845405923"/>
    <x v="2"/>
    <x v="7"/>
    <x v="549"/>
    <d v="2015-06-08T10:17:02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0"/>
    <b v="0"/>
    <x v="7"/>
    <n v="0.70000000000000007"/>
    <n v="-11188.563845405923"/>
    <x v="2"/>
    <x v="7"/>
    <x v="550"/>
    <d v="2017-01-18T11:17:25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0"/>
    <b v="0"/>
    <x v="7"/>
    <n v="5.0413333333333332"/>
    <n v="-7442.5638454059226"/>
    <x v="2"/>
    <x v="7"/>
    <x v="551"/>
    <d v="2015-06-18T01:37:04"/>
    <m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-11223.563845405923"/>
    <x v="2"/>
    <x v="7"/>
    <x v="552"/>
    <d v="2015-11-10T09:48:16"/>
    <m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0"/>
    <b v="0"/>
    <x v="7"/>
    <n v="0.49199999999999999"/>
    <n v="-11100.563845405923"/>
    <x v="2"/>
    <x v="7"/>
    <x v="553"/>
    <d v="2014-10-15T12:16:31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0"/>
    <b v="0"/>
    <x v="7"/>
    <n v="36.589147286821706"/>
    <n v="-9807.5638454059226"/>
    <x v="2"/>
    <x v="7"/>
    <x v="554"/>
    <d v="2014-09-19T11:26:12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-11223.563845405923"/>
    <x v="2"/>
    <x v="7"/>
    <x v="555"/>
    <d v="2016-05-13T03:29:03"/>
    <m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0"/>
    <b v="0"/>
    <x v="7"/>
    <n v="2.5"/>
    <n v="-11023.563845405923"/>
    <x v="2"/>
    <x v="7"/>
    <x v="556"/>
    <d v="2015-12-07T15:38:37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0"/>
    <b v="0"/>
    <x v="7"/>
    <n v="0.91066666666666674"/>
    <n v="-9857.5638454059226"/>
    <x v="2"/>
    <x v="7"/>
    <x v="557"/>
    <d v="2016-11-02T17:36:43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-11223.563845405923"/>
    <x v="2"/>
    <x v="7"/>
    <x v="558"/>
    <d v="2015-02-22T16:11:45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0"/>
    <b v="0"/>
    <x v="7"/>
    <n v="2.0833333333333336E-2"/>
    <n v="-11173.563845405923"/>
    <x v="2"/>
    <x v="7"/>
    <x v="559"/>
    <d v="2015-11-13T01:47:40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0"/>
    <b v="0"/>
    <x v="7"/>
    <n v="1.2E-2"/>
    <n v="-11211.563845405923"/>
    <x v="2"/>
    <x v="7"/>
    <x v="560"/>
    <d v="2014-11-17T13:30:45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0"/>
    <b v="0"/>
    <x v="7"/>
    <n v="0.36666666666666664"/>
    <n v="-11168.563845405923"/>
    <x v="2"/>
    <x v="7"/>
    <x v="561"/>
    <d v="2015-09-21T10:48:33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-11223.563845405923"/>
    <x v="2"/>
    <x v="7"/>
    <x v="562"/>
    <d v="2016-11-18T04:20:15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0"/>
    <b v="0"/>
    <x v="7"/>
    <n v="9.0666666666666659E-2"/>
    <n v="-11155.563845405923"/>
    <x v="2"/>
    <x v="7"/>
    <x v="563"/>
    <d v="2015-01-17T20:40:47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0"/>
    <b v="0"/>
    <x v="7"/>
    <n v="5.5555555555555558E-3"/>
    <n v="-11222.563845405923"/>
    <x v="2"/>
    <x v="7"/>
    <x v="564"/>
    <d v="2016-02-11T17:37:55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-11223.563845405923"/>
    <x v="2"/>
    <x v="7"/>
    <x v="565"/>
    <d v="2015-06-10T13:50:49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0"/>
    <b v="0"/>
    <x v="7"/>
    <n v="0.02"/>
    <n v="-11222.563845405923"/>
    <x v="2"/>
    <x v="7"/>
    <x v="566"/>
    <d v="2016-06-14T11:25:33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-11223.563845405923"/>
    <x v="2"/>
    <x v="7"/>
    <x v="567"/>
    <d v="2014-12-02T15:13:14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0"/>
    <b v="0"/>
    <x v="7"/>
    <n v="1"/>
    <n v="-10978.563845405923"/>
    <x v="2"/>
    <x v="7"/>
    <x v="568"/>
    <d v="2015-12-10T17:07:03"/>
    <m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0"/>
    <b v="0"/>
    <x v="7"/>
    <n v="0.8"/>
    <n v="-11203.563845405923"/>
    <x v="2"/>
    <x v="7"/>
    <x v="569"/>
    <d v="2015-12-02T15:20:12"/>
    <m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0"/>
    <b v="0"/>
    <x v="7"/>
    <n v="0.16705882352941176"/>
    <n v="-11081.563845405923"/>
    <x v="2"/>
    <x v="7"/>
    <x v="570"/>
    <d v="2016-01-19T14:09:29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0"/>
    <b v="0"/>
    <x v="7"/>
    <n v="0.42399999999999999"/>
    <n v="-11117.563845405923"/>
    <x v="2"/>
    <x v="7"/>
    <x v="571"/>
    <d v="2015-07-07T14:35:23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-11223.563845405923"/>
    <x v="2"/>
    <x v="7"/>
    <x v="572"/>
    <d v="2015-10-05T12:11:28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0"/>
    <b v="0"/>
    <x v="7"/>
    <n v="0.38925389253892539"/>
    <n v="-10877.563845405923"/>
    <x v="2"/>
    <x v="7"/>
    <x v="573"/>
    <d v="2014-11-19T20:12:11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0"/>
    <b v="0"/>
    <x v="7"/>
    <n v="0.7155635062611807"/>
    <n v="-11143.563845405923"/>
    <x v="2"/>
    <x v="7"/>
    <x v="574"/>
    <d v="2016-09-19T05:38:27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0"/>
    <b v="0"/>
    <x v="7"/>
    <n v="0.43166666666666664"/>
    <n v="-10964.563845405923"/>
    <x v="2"/>
    <x v="7"/>
    <x v="575"/>
    <d v="2015-05-14T11:37:23"/>
    <m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0"/>
    <b v="0"/>
    <x v="7"/>
    <n v="1.25E-3"/>
    <n v="-11222.563845405923"/>
    <x v="2"/>
    <x v="7"/>
    <x v="576"/>
    <d v="2015-01-27T06:19:12"/>
    <m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0"/>
    <b v="0"/>
    <x v="7"/>
    <n v="0.2"/>
    <n v="-11213.563845405923"/>
    <x v="2"/>
    <x v="7"/>
    <x v="577"/>
    <d v="2016-03-21T09:08:22"/>
    <m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0"/>
    <b v="0"/>
    <x v="7"/>
    <n v="1.12E-2"/>
    <n v="-11209.563845405923"/>
    <x v="2"/>
    <x v="7"/>
    <x v="578"/>
    <d v="2015-08-14T08:53:13"/>
    <m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0"/>
    <b v="0"/>
    <x v="7"/>
    <n v="1.4583333333333333"/>
    <n v="-11048.563845405923"/>
    <x v="2"/>
    <x v="7"/>
    <x v="579"/>
    <d v="2014-11-25T15:27:03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0"/>
    <b v="0"/>
    <x v="7"/>
    <n v="3.3333333333333333E-2"/>
    <n v="-11222.563845405923"/>
    <x v="2"/>
    <x v="7"/>
    <x v="580"/>
    <d v="2016-08-23T16:47:47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-11223.563845405923"/>
    <x v="2"/>
    <x v="7"/>
    <x v="581"/>
    <d v="2015-07-02T19:18:24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-11223.563845405923"/>
    <x v="2"/>
    <x v="7"/>
    <x v="582"/>
    <d v="2015-02-20T12:45:19"/>
    <m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0"/>
    <b v="0"/>
    <x v="7"/>
    <n v="1.1111111111111112E-2"/>
    <n v="-11222.563845405923"/>
    <x v="2"/>
    <x v="7"/>
    <x v="583"/>
    <d v="2015-02-17T17:31:27"/>
    <m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0"/>
    <b v="0"/>
    <x v="7"/>
    <n v="1"/>
    <n v="-11213.563845405923"/>
    <x v="2"/>
    <x v="7"/>
    <x v="584"/>
    <d v="2015-02-14T12:11:56"/>
    <m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-11223.563845405923"/>
    <x v="2"/>
    <x v="7"/>
    <x v="585"/>
    <d v="2015-10-06T04:22:57"/>
    <m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0"/>
    <b v="0"/>
    <x v="7"/>
    <n v="0.55999999999999994"/>
    <n v="-11167.563845405923"/>
    <x v="2"/>
    <x v="7"/>
    <x v="586"/>
    <d v="2015-01-16T15:30:07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0"/>
    <b v="0"/>
    <x v="7"/>
    <n v="9.0833333333333339"/>
    <n v="-8498.5638454059226"/>
    <x v="2"/>
    <x v="7"/>
    <x v="587"/>
    <d v="2015-03-17T13:10:33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0"/>
    <b v="0"/>
    <x v="7"/>
    <n v="3.3444444444444441"/>
    <n v="-10922.563845405923"/>
    <x v="2"/>
    <x v="7"/>
    <x v="588"/>
    <d v="2016-09-18T13:28:06"/>
    <m/>
    <m/>
  </r>
  <r>
    <n v="589"/>
    <s v="Get Neighborly"/>
    <s v="Services closer than you think..."/>
    <n v="7500"/>
    <n v="1"/>
    <x v="2"/>
    <x v="0"/>
    <s v="USD"/>
    <n v="1436366699"/>
    <n v="1435070699"/>
    <b v="0"/>
    <n v="0"/>
    <b v="0"/>
    <x v="7"/>
    <n v="1.3333333333333334E-2"/>
    <n v="-11222.563845405923"/>
    <x v="2"/>
    <x v="7"/>
    <x v="589"/>
    <d v="2015-06-23T09:44:59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0"/>
    <b v="0"/>
    <x v="7"/>
    <n v="4.46"/>
    <n v="-11000.563845405923"/>
    <x v="2"/>
    <x v="7"/>
    <x v="590"/>
    <d v="2016-01-08T08:18:51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0"/>
    <b v="0"/>
    <x v="7"/>
    <n v="6.0999999999999999E-2"/>
    <n v="-11162.563845405923"/>
    <x v="2"/>
    <x v="7"/>
    <x v="591"/>
    <d v="2015-06-22T08:02:10"/>
    <m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0"/>
    <b v="0"/>
    <x v="7"/>
    <n v="3.3333333333333335"/>
    <n v="-10973.563845405923"/>
    <x v="2"/>
    <x v="7"/>
    <x v="592"/>
    <d v="2014-11-03T00:34:20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0"/>
    <b v="0"/>
    <x v="7"/>
    <n v="23"/>
    <n v="-11108.563845405923"/>
    <x v="2"/>
    <x v="7"/>
    <x v="593"/>
    <d v="2015-03-07T11:15:45"/>
    <m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0"/>
    <b v="0"/>
    <x v="7"/>
    <n v="0.104"/>
    <n v="-11197.563845405923"/>
    <x v="2"/>
    <x v="7"/>
    <x v="594"/>
    <d v="2016-03-17T13:43:26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0"/>
    <b v="0"/>
    <x v="7"/>
    <n v="0.42599999999999999"/>
    <n v="-10797.563845405923"/>
    <x v="2"/>
    <x v="7"/>
    <x v="595"/>
    <d v="2015-03-19T20:40:38"/>
    <m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0"/>
    <b v="0"/>
    <x v="7"/>
    <n v="0.03"/>
    <n v="-11217.563845405923"/>
    <x v="2"/>
    <x v="7"/>
    <x v="596"/>
    <d v="2016-10-03T16:31:32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0"/>
    <b v="0"/>
    <x v="7"/>
    <n v="0.26666666666666666"/>
    <n v="-11203.563845405923"/>
    <x v="2"/>
    <x v="7"/>
    <x v="597"/>
    <d v="2016-06-24T11:55:35"/>
    <m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0"/>
    <b v="0"/>
    <x v="7"/>
    <n v="34"/>
    <n v="-10373.563845405923"/>
    <x v="2"/>
    <x v="7"/>
    <x v="598"/>
    <d v="2014-11-04T19:03:01"/>
    <m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0"/>
    <b v="0"/>
    <x v="7"/>
    <n v="6.2E-2"/>
    <n v="-11192.563845405923"/>
    <x v="2"/>
    <x v="7"/>
    <x v="599"/>
    <d v="2015-02-12T14:30:02"/>
    <m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0"/>
    <b v="0"/>
    <x v="7"/>
    <n v="2"/>
    <n v="-11123.563845405923"/>
    <x v="2"/>
    <x v="7"/>
    <x v="600"/>
    <d v="2015-03-10T14:09:22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0"/>
    <b v="0"/>
    <x v="7"/>
    <n v="1.4000000000000001"/>
    <n v="-11083.563845405923"/>
    <x v="2"/>
    <x v="7"/>
    <x v="601"/>
    <d v="2014-11-26T15:35:39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-11223.563845405923"/>
    <x v="2"/>
    <x v="7"/>
    <x v="602"/>
    <d v="2015-05-19T14:03:35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0"/>
    <b v="0"/>
    <x v="7"/>
    <n v="3.9334666666666664"/>
    <n v="-10633.543845405922"/>
    <x v="2"/>
    <x v="7"/>
    <x v="603"/>
    <d v="2014-07-15T10:20:23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-11223.563845405923"/>
    <x v="2"/>
    <x v="7"/>
    <x v="604"/>
    <d v="2014-07-28T19:50:56"/>
    <m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0"/>
    <b v="0"/>
    <x v="7"/>
    <n v="2.62"/>
    <n v="-11092.563845405923"/>
    <x v="2"/>
    <x v="7"/>
    <x v="605"/>
    <d v="2015-07-09T03:35:08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0"/>
    <b v="0"/>
    <x v="7"/>
    <n v="0.2"/>
    <n v="-11213.563845405923"/>
    <x v="2"/>
    <x v="7"/>
    <x v="606"/>
    <d v="2015-04-08T10:36:49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-11223.563845405923"/>
    <x v="2"/>
    <x v="7"/>
    <x v="607"/>
    <d v="2015-10-23T14:48:56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0"/>
    <b v="0"/>
    <x v="7"/>
    <n v="0.97400000000000009"/>
    <n v="-9762.5638454059226"/>
    <x v="2"/>
    <x v="7"/>
    <x v="608"/>
    <d v="2015-05-16T17:06:20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0"/>
    <b v="0"/>
    <x v="7"/>
    <n v="0.64102564102564097"/>
    <n v="-11218.563845405923"/>
    <x v="2"/>
    <x v="7"/>
    <x v="609"/>
    <d v="2015-10-29T19:49:04"/>
    <m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-11223.563845405923"/>
    <x v="2"/>
    <x v="7"/>
    <x v="610"/>
    <d v="2015-03-23T14:56:26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-11223.563845405923"/>
    <x v="2"/>
    <x v="7"/>
    <x v="611"/>
    <d v="2015-11-20T08:27:17"/>
    <m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-11223.563845405923"/>
    <x v="2"/>
    <x v="7"/>
    <x v="612"/>
    <d v="2016-08-02T19:45:46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0"/>
    <b v="0"/>
    <x v="7"/>
    <n v="21.363333333333333"/>
    <n v="1594.4361545940774"/>
    <x v="2"/>
    <x v="7"/>
    <x v="613"/>
    <d v="2015-08-31T06:55:20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-11223.563845405923"/>
    <x v="2"/>
    <x v="7"/>
    <x v="614"/>
    <d v="2016-05-24T20:29:00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-11223.563845405923"/>
    <x v="2"/>
    <x v="7"/>
    <x v="615"/>
    <d v="2015-08-25T21:55:59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-11223.563845405923"/>
    <x v="2"/>
    <x v="7"/>
    <x v="616"/>
    <d v="2017-01-26T04:01:47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0"/>
    <b v="0"/>
    <x v="7"/>
    <n v="3"/>
    <n v="-11163.563845405923"/>
    <x v="2"/>
    <x v="7"/>
    <x v="617"/>
    <d v="2015-03-24T03:14:03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-11223.563845405923"/>
    <x v="2"/>
    <x v="7"/>
    <x v="618"/>
    <d v="2015-11-09T14:26:43"/>
    <m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0"/>
    <b v="0"/>
    <x v="7"/>
    <n v="3.9999999999999996E-5"/>
    <n v="-11222.563845405923"/>
    <x v="2"/>
    <x v="7"/>
    <x v="619"/>
    <d v="2014-09-26T10:36:30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0"/>
    <b v="0"/>
    <x v="7"/>
    <n v="1"/>
    <n v="-10923.563845405923"/>
    <x v="2"/>
    <x v="7"/>
    <x v="620"/>
    <d v="2014-07-11T12:12:18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0"/>
    <b v="0"/>
    <x v="7"/>
    <n v="1.044"/>
    <n v="-10962.563845405923"/>
    <x v="2"/>
    <x v="7"/>
    <x v="621"/>
    <d v="2016-06-07T18:42:17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0"/>
    <b v="0"/>
    <x v="7"/>
    <n v="5.6833333333333336"/>
    <n v="-10882.563845405923"/>
    <x v="2"/>
    <x v="7"/>
    <x v="622"/>
    <d v="2016-06-11T13:35:38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-11223.563845405923"/>
    <x v="2"/>
    <x v="7"/>
    <x v="623"/>
    <d v="2015-04-27T19:13:17"/>
    <m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-11223.563845405923"/>
    <x v="2"/>
    <x v="7"/>
    <x v="624"/>
    <d v="2015-04-14T18:44:01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-11223.563845405923"/>
    <x v="2"/>
    <x v="7"/>
    <x v="625"/>
    <d v="2017-02-24T16:29:37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0"/>
    <b v="0"/>
    <x v="7"/>
    <n v="17.380000000000003"/>
    <n v="-6878.5638454059226"/>
    <x v="2"/>
    <x v="7"/>
    <x v="626"/>
    <d v="2015-07-13T08:25:39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0"/>
    <b v="0"/>
    <x v="7"/>
    <n v="0.02"/>
    <n v="-11133.563845405923"/>
    <x v="2"/>
    <x v="7"/>
    <x v="627"/>
    <d v="2016-01-15T02:21:51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-11223.563845405923"/>
    <x v="2"/>
    <x v="7"/>
    <x v="628"/>
    <d v="2014-06-13T11:37:37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0"/>
    <b v="0"/>
    <x v="7"/>
    <n v="0.17500000000000002"/>
    <n v="-10873.563845405923"/>
    <x v="2"/>
    <x v="7"/>
    <x v="629"/>
    <d v="2016-04-14T10:18:28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0"/>
    <b v="0"/>
    <x v="7"/>
    <n v="8.3340278356529712E-2"/>
    <n v="-11213.563845405923"/>
    <x v="2"/>
    <x v="7"/>
    <x v="630"/>
    <d v="2015-08-07T09:52:01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0"/>
    <b v="0"/>
    <x v="7"/>
    <n v="1.38"/>
    <n v="-10533.563845405923"/>
    <x v="2"/>
    <x v="7"/>
    <x v="631"/>
    <d v="2016-04-29T13:32:09"/>
    <m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-11223.563845405923"/>
    <x v="2"/>
    <x v="7"/>
    <x v="632"/>
    <d v="2015-10-26T10:49:25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0"/>
    <b v="0"/>
    <x v="7"/>
    <n v="12.45"/>
    <n v="-9978.5638454059226"/>
    <x v="2"/>
    <x v="7"/>
    <x v="633"/>
    <d v="2016-05-17T02:11:02"/>
    <m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0"/>
    <b v="0"/>
    <x v="7"/>
    <n v="0.02"/>
    <n v="-11222.563845405923"/>
    <x v="2"/>
    <x v="7"/>
    <x v="634"/>
    <d v="2015-01-27T17:17:09"/>
    <m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0"/>
    <b v="0"/>
    <x v="7"/>
    <n v="8.0000000000000002E-3"/>
    <n v="-11221.563845405923"/>
    <x v="2"/>
    <x v="7"/>
    <x v="635"/>
    <d v="2015-03-12T21:12:42"/>
    <m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0"/>
    <b v="0"/>
    <x v="7"/>
    <n v="0.2"/>
    <n v="-11219.563845405923"/>
    <x v="2"/>
    <x v="7"/>
    <x v="636"/>
    <d v="2015-05-07T05:55:50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-11223.563845405923"/>
    <x v="2"/>
    <x v="7"/>
    <x v="637"/>
    <d v="2017-01-27T18:05:18"/>
    <m/>
    <m/>
  </r>
  <r>
    <n v="638"/>
    <s v="W (Canceled)"/>
    <s v="O0"/>
    <n v="200000"/>
    <n v="18"/>
    <x v="1"/>
    <x v="12"/>
    <s v="EUR"/>
    <n v="1490447662"/>
    <n v="1485267262"/>
    <b v="0"/>
    <n v="0"/>
    <b v="0"/>
    <x v="7"/>
    <n v="9.0000000000000011E-3"/>
    <n v="-11205.563845405923"/>
    <x v="2"/>
    <x v="7"/>
    <x v="638"/>
    <d v="2017-01-24T09:14:22"/>
    <m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0"/>
    <b v="0"/>
    <x v="7"/>
    <n v="9.9999999999999991E-5"/>
    <n v="-11222.563845405923"/>
    <x v="2"/>
    <x v="7"/>
    <x v="639"/>
    <d v="2014-08-14T08:59:55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0"/>
    <b v="1"/>
    <x v="8"/>
    <n v="144.28571428571428"/>
    <n v="-11122.563845405923"/>
    <x v="2"/>
    <x v="8"/>
    <x v="640"/>
    <d v="2016-11-09T05:05:15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0"/>
    <b v="1"/>
    <x v="8"/>
    <n v="119.16249999999999"/>
    <n v="36441.436154594077"/>
    <x v="2"/>
    <x v="8"/>
    <x v="641"/>
    <d v="2015-07-14T08:40:48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0"/>
    <b v="1"/>
    <x v="8"/>
    <n v="1460.4850000000001"/>
    <n v="280873.43615459406"/>
    <x v="2"/>
    <x v="8"/>
    <x v="642"/>
    <d v="2015-07-14T10:37:54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0"/>
    <b v="1"/>
    <x v="8"/>
    <n v="105.80799999999999"/>
    <n v="15228.436154594077"/>
    <x v="2"/>
    <x v="8"/>
    <x v="643"/>
    <d v="2015-04-06T10:24:35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0"/>
    <b v="1"/>
    <x v="8"/>
    <n v="300.11791999999997"/>
    <n v="63805.916154594073"/>
    <x v="2"/>
    <x v="8"/>
    <x v="644"/>
    <d v="2014-09-16T10:58:59"/>
    <m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0"/>
    <b v="1"/>
    <x v="8"/>
    <n v="278.7"/>
    <n v="-5649.5638454059226"/>
    <x v="2"/>
    <x v="8"/>
    <x v="645"/>
    <d v="2016-07-12T19:37:54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0"/>
    <b v="1"/>
    <x v="8"/>
    <n v="131.87625"/>
    <n v="-10168.553845405922"/>
    <x v="2"/>
    <x v="8"/>
    <x v="646"/>
    <d v="2014-07-12T15:27:47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0"/>
    <b v="1"/>
    <x v="8"/>
    <n v="107.05"/>
    <n v="-9082.5638454059226"/>
    <x v="2"/>
    <x v="8"/>
    <x v="647"/>
    <d v="2016-02-16T13:25:49"/>
    <m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0"/>
    <b v="1"/>
    <x v="8"/>
    <n v="126.82285714285715"/>
    <n v="33164.436154594077"/>
    <x v="2"/>
    <x v="8"/>
    <x v="648"/>
    <d v="2014-09-09T11:38:28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0"/>
    <b v="1"/>
    <x v="8"/>
    <n v="139.96"/>
    <n v="-7724.5638454059226"/>
    <x v="2"/>
    <x v="8"/>
    <x v="649"/>
    <d v="2014-08-26T16:53:33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0"/>
    <b v="1"/>
    <x v="8"/>
    <n v="112.4"/>
    <n v="-9537.5638454059226"/>
    <x v="2"/>
    <x v="8"/>
    <x v="650"/>
    <d v="2014-10-19T19:53:04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0"/>
    <b v="1"/>
    <x v="8"/>
    <n v="100.52799999999999"/>
    <n v="13908.436154594077"/>
    <x v="2"/>
    <x v="8"/>
    <x v="651"/>
    <d v="2014-11-12T19:25:11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0"/>
    <b v="1"/>
    <x v="8"/>
    <n v="100.46666666666665"/>
    <n v="-8209.5638454059226"/>
    <x v="2"/>
    <x v="8"/>
    <x v="652"/>
    <d v="2016-11-01T11:34:10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0"/>
    <b v="1"/>
    <x v="8"/>
    <n v="141.446"/>
    <n v="94860.936154594077"/>
    <x v="2"/>
    <x v="8"/>
    <x v="653"/>
    <d v="2015-07-14T09:50:40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0"/>
    <b v="1"/>
    <x v="8"/>
    <n v="267.29166666666669"/>
    <n v="20851.436154594077"/>
    <x v="2"/>
    <x v="8"/>
    <x v="654"/>
    <d v="2015-06-08T17:58:33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0"/>
    <b v="1"/>
    <x v="8"/>
    <n v="146.88749999999999"/>
    <n v="527.43615459407738"/>
    <x v="2"/>
    <x v="8"/>
    <x v="655"/>
    <d v="2015-02-10T17:58:32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0"/>
    <b v="1"/>
    <x v="8"/>
    <n v="213.56"/>
    <n v="-545.56384540592262"/>
    <x v="2"/>
    <x v="8"/>
    <x v="656"/>
    <d v="2016-02-17T14:18:39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0"/>
    <b v="1"/>
    <x v="8"/>
    <n v="125.69999999999999"/>
    <n v="7631.4361545940774"/>
    <x v="2"/>
    <x v="8"/>
    <x v="657"/>
    <d v="2015-11-23T15:17:52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0"/>
    <b v="1"/>
    <x v="8"/>
    <n v="104.46206037108834"/>
    <n v="18953.436154594077"/>
    <x v="2"/>
    <x v="8"/>
    <x v="658"/>
    <d v="2015-06-23T22:51:29"/>
    <m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0"/>
    <b v="1"/>
    <x v="8"/>
    <n v="100.56666666666668"/>
    <n v="-8206.5638454059226"/>
    <x v="2"/>
    <x v="8"/>
    <x v="659"/>
    <d v="2015-07-24T09:14:55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0"/>
    <b v="0"/>
    <x v="8"/>
    <n v="3.0579999999999998"/>
    <n v="-9694.5638454059226"/>
    <x v="2"/>
    <x v="8"/>
    <x v="660"/>
    <d v="2014-10-10T12:47:59"/>
    <m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0"/>
    <b v="0"/>
    <x v="8"/>
    <n v="0.95"/>
    <n v="-11128.563845405923"/>
    <x v="2"/>
    <x v="8"/>
    <x v="661"/>
    <d v="2016-09-23T10:29:19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0"/>
    <b v="0"/>
    <x v="8"/>
    <n v="0.4"/>
    <n v="-11067.563845405923"/>
    <x v="2"/>
    <x v="8"/>
    <x v="662"/>
    <d v="2014-12-17T05:30:47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0"/>
    <b v="0"/>
    <x v="8"/>
    <n v="0.35000000000000003"/>
    <n v="-10523.563845405923"/>
    <x v="2"/>
    <x v="8"/>
    <x v="663"/>
    <d v="2015-06-18T15:14:16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0"/>
    <b v="0"/>
    <x v="8"/>
    <n v="7.5333333333333332"/>
    <n v="-10319.563845405923"/>
    <x v="2"/>
    <x v="8"/>
    <x v="664"/>
    <d v="2015-03-14T10:59:35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0"/>
    <b v="0"/>
    <x v="8"/>
    <n v="18.64"/>
    <n v="-9359.5638454059226"/>
    <x v="2"/>
    <x v="8"/>
    <x v="665"/>
    <d v="2016-11-14T12:04:21"/>
    <m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0"/>
    <b v="0"/>
    <x v="8"/>
    <n v="4.0000000000000001E-3"/>
    <n v="-11215.563845405923"/>
    <x v="2"/>
    <x v="8"/>
    <x v="666"/>
    <d v="2014-07-18T14:58:18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0"/>
    <b v="0"/>
    <x v="8"/>
    <n v="10.02"/>
    <n v="-6213.5638454059226"/>
    <x v="2"/>
    <x v="8"/>
    <x v="667"/>
    <d v="2016-09-19T03:57:43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0"/>
    <b v="0"/>
    <x v="8"/>
    <n v="4.5600000000000005"/>
    <n v="-10539.563845405923"/>
    <x v="2"/>
    <x v="8"/>
    <x v="668"/>
    <d v="2015-03-27T14:57:02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0"/>
    <b v="0"/>
    <x v="8"/>
    <n v="21.5075"/>
    <n v="31791.436154594077"/>
    <x v="2"/>
    <x v="8"/>
    <x v="669"/>
    <d v="2016-06-06T10:00:58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0"/>
    <b v="0"/>
    <x v="8"/>
    <n v="29.276666666666667"/>
    <n v="15125.436154594077"/>
    <x v="2"/>
    <x v="8"/>
    <x v="670"/>
    <d v="2016-05-16T12:02:00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0"/>
    <b v="0"/>
    <x v="8"/>
    <n v="39.426666666666662"/>
    <n v="604.43615459407738"/>
    <x v="2"/>
    <x v="8"/>
    <x v="671"/>
    <d v="2014-12-11T11:37:32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0"/>
    <b v="0"/>
    <x v="8"/>
    <n v="21.628"/>
    <n v="-409.56384540592262"/>
    <x v="2"/>
    <x v="8"/>
    <x v="672"/>
    <d v="2014-12-01T00:16:04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0"/>
    <b v="0"/>
    <x v="8"/>
    <n v="0.20500000000000002"/>
    <n v="-11018.563845405923"/>
    <x v="2"/>
    <x v="8"/>
    <x v="673"/>
    <d v="2014-07-18T15:10:17"/>
    <m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0"/>
    <b v="0"/>
    <x v="8"/>
    <n v="0.03"/>
    <n v="-11208.563845405923"/>
    <x v="2"/>
    <x v="8"/>
    <x v="674"/>
    <d v="2014-06-12T21:47:07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0"/>
    <b v="0"/>
    <x v="8"/>
    <n v="14.85"/>
    <n v="-10332.563845405923"/>
    <x v="2"/>
    <x v="8"/>
    <x v="675"/>
    <d v="2014-12-02T17:20:04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0"/>
    <b v="0"/>
    <x v="8"/>
    <n v="1.4710000000000001"/>
    <n v="-9752.5638454059226"/>
    <x v="2"/>
    <x v="8"/>
    <x v="676"/>
    <d v="2015-01-08T13:26:21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0"/>
    <b v="0"/>
    <x v="8"/>
    <n v="25.584"/>
    <n v="1568.4361545940774"/>
    <x v="2"/>
    <x v="8"/>
    <x v="677"/>
    <d v="2016-05-14T04:41:35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0"/>
    <b v="0"/>
    <x v="8"/>
    <n v="3.8206896551724134"/>
    <n v="-10115.563845405923"/>
    <x v="2"/>
    <x v="8"/>
    <x v="678"/>
    <d v="2016-04-21T04:02:18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0"/>
    <b v="0"/>
    <x v="8"/>
    <n v="15.485964912280703"/>
    <n v="-2396.5638454059226"/>
    <x v="2"/>
    <x v="8"/>
    <x v="679"/>
    <d v="2016-07-05T11:41:49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0"/>
    <b v="0"/>
    <x v="8"/>
    <n v="25.912000000000003"/>
    <n v="8210.4361545940774"/>
    <x v="2"/>
    <x v="8"/>
    <x v="680"/>
    <d v="2014-08-13T07:02:11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0"/>
    <b v="0"/>
    <x v="8"/>
    <n v="0.04"/>
    <n v="-11222.563845405923"/>
    <x v="2"/>
    <x v="8"/>
    <x v="681"/>
    <d v="2016-09-26T14:20:04"/>
    <m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0"/>
    <b v="0"/>
    <x v="8"/>
    <n v="0.106"/>
    <n v="-11170.563845405923"/>
    <x v="2"/>
    <x v="8"/>
    <x v="682"/>
    <d v="2017-02-12T13:22:02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0"/>
    <b v="0"/>
    <x v="8"/>
    <n v="0.85142857142857142"/>
    <n v="-10925.563845405923"/>
    <x v="2"/>
    <x v="8"/>
    <x v="683"/>
    <d v="2016-09-21T16:36:04"/>
    <m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0"/>
    <b v="0"/>
    <x v="8"/>
    <n v="7.4837500000000006"/>
    <n v="12724.436154594077"/>
    <x v="2"/>
    <x v="8"/>
    <x v="684"/>
    <d v="2014-06-19T06:21:31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0"/>
    <b v="0"/>
    <x v="8"/>
    <n v="27.650000000000002"/>
    <n v="-10670.563845405923"/>
    <x v="2"/>
    <x v="8"/>
    <x v="685"/>
    <d v="2014-11-28T15:47:52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-11223.563845405923"/>
    <x v="2"/>
    <x v="8"/>
    <x v="686"/>
    <d v="2015-07-04T11:09:30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0"/>
    <b v="0"/>
    <x v="8"/>
    <n v="3.55"/>
    <n v="-7673.5638454059226"/>
    <x v="2"/>
    <x v="8"/>
    <x v="687"/>
    <d v="2016-12-07T13:00:53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0"/>
    <b v="0"/>
    <x v="8"/>
    <n v="72.989999999999995"/>
    <n v="3374.4361545940774"/>
    <x v="2"/>
    <x v="8"/>
    <x v="688"/>
    <d v="2015-09-14T21:30:53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0"/>
    <b v="0"/>
    <x v="8"/>
    <n v="57.648750000000007"/>
    <n v="104073.93615459408"/>
    <x v="2"/>
    <x v="8"/>
    <x v="689"/>
    <d v="2016-11-01T11:01:37"/>
    <m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0"/>
    <b v="0"/>
    <x v="8"/>
    <n v="12.34"/>
    <n v="-8755.5638454059226"/>
    <x v="2"/>
    <x v="8"/>
    <x v="690"/>
    <d v="2016-07-28T10:14:01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0"/>
    <b v="0"/>
    <x v="8"/>
    <n v="0.52"/>
    <n v="-10963.563845405923"/>
    <x v="2"/>
    <x v="8"/>
    <x v="691"/>
    <d v="2015-06-02T19:40:46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0"/>
    <b v="0"/>
    <x v="8"/>
    <n v="6.5299999999999994"/>
    <n v="-9917.5638454059226"/>
    <x v="2"/>
    <x v="8"/>
    <x v="692"/>
    <d v="2016-11-22T04:01:03"/>
    <m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0"/>
    <b v="0"/>
    <x v="8"/>
    <n v="35.338000000000001"/>
    <n v="24114.436154594077"/>
    <x v="2"/>
    <x v="8"/>
    <x v="693"/>
    <d v="2015-03-31T14:23:47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0"/>
    <b v="0"/>
    <x v="8"/>
    <n v="0.39333333333333331"/>
    <n v="-10633.563845405923"/>
    <x v="2"/>
    <x v="8"/>
    <x v="694"/>
    <d v="2017-01-02T10:55:59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0"/>
    <b v="0"/>
    <x v="8"/>
    <n v="1.06"/>
    <n v="-10587.563845405923"/>
    <x v="2"/>
    <x v="8"/>
    <x v="695"/>
    <d v="2014-10-01T07:30:20"/>
    <m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0"/>
    <b v="0"/>
    <x v="8"/>
    <n v="5.7142857142857147E-4"/>
    <n v="-11222.563845405923"/>
    <x v="2"/>
    <x v="8"/>
    <x v="696"/>
    <d v="2014-06-25T17:15:02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0"/>
    <b v="0"/>
    <x v="8"/>
    <n v="46.379999999999995"/>
    <n v="-8904.5638454059226"/>
    <x v="2"/>
    <x v="8"/>
    <x v="697"/>
    <d v="2016-01-19T07:33:09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0"/>
    <b v="0"/>
    <x v="8"/>
    <n v="15.39"/>
    <n v="4166.4361545940774"/>
    <x v="2"/>
    <x v="8"/>
    <x v="698"/>
    <d v="2014-08-15T17:20:45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0"/>
    <b v="0"/>
    <x v="8"/>
    <n v="82.422107692307705"/>
    <n v="95925.176154594083"/>
    <x v="2"/>
    <x v="8"/>
    <x v="699"/>
    <d v="2013-10-16T06:39:08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0"/>
    <b v="0"/>
    <x v="8"/>
    <n v="2.6866666666666665"/>
    <n v="-10820.563845405923"/>
    <x v="2"/>
    <x v="8"/>
    <x v="700"/>
    <d v="2016-12-11T11:31:21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0"/>
    <b v="0"/>
    <x v="8"/>
    <n v="26.6"/>
    <n v="-5105.5638454059226"/>
    <x v="2"/>
    <x v="8"/>
    <x v="701"/>
    <d v="2014-06-23T10:54:40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0"/>
    <b v="0"/>
    <x v="8"/>
    <n v="30.813400000000001"/>
    <n v="-6601.5538454059224"/>
    <x v="2"/>
    <x v="8"/>
    <x v="702"/>
    <d v="2016-10-25T12:26:27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0"/>
    <b v="0"/>
    <x v="8"/>
    <n v="5.58"/>
    <n v="-10386.563845405923"/>
    <x v="2"/>
    <x v="8"/>
    <x v="703"/>
    <d v="2016-12-07T17:49:09"/>
    <m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0"/>
    <b v="0"/>
    <x v="8"/>
    <n v="0.87454545454545463"/>
    <n v="-10742.563845405923"/>
    <x v="2"/>
    <x v="8"/>
    <x v="704"/>
    <d v="2016-12-21T23:37:48"/>
    <m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0"/>
    <b v="0"/>
    <x v="8"/>
    <n v="0.97699999999999987"/>
    <n v="-10246.563845405923"/>
    <x v="2"/>
    <x v="8"/>
    <x v="705"/>
    <d v="2016-12-22T06:47:58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-11223.563845405923"/>
    <x v="2"/>
    <x v="8"/>
    <x v="706"/>
    <d v="2016-11-02T18:53:03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0"/>
    <b v="0"/>
    <x v="8"/>
    <n v="78.927352941176466"/>
    <n v="42447.036154594076"/>
    <x v="2"/>
    <x v="8"/>
    <x v="707"/>
    <d v="2016-11-22T10:55:27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0"/>
    <b v="0"/>
    <x v="8"/>
    <n v="22.092500000000001"/>
    <n v="-2386.5638454059226"/>
    <x v="2"/>
    <x v="8"/>
    <x v="708"/>
    <d v="2014-07-15T08:56:40"/>
    <m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0"/>
    <b v="0"/>
    <x v="8"/>
    <n v="0.40666666666666662"/>
    <n v="-11162.563845405923"/>
    <x v="2"/>
    <x v="8"/>
    <x v="709"/>
    <d v="2014-11-04T19:59:19"/>
    <m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-11223.563845405923"/>
    <x v="2"/>
    <x v="8"/>
    <x v="710"/>
    <d v="2014-07-17T18:38:22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0"/>
    <b v="0"/>
    <x v="8"/>
    <n v="33.790999999999997"/>
    <n v="22567.436154594077"/>
    <x v="2"/>
    <x v="8"/>
    <x v="711"/>
    <d v="2016-11-04T06:01:08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0"/>
    <b v="0"/>
    <x v="8"/>
    <n v="0.21649484536082475"/>
    <n v="-11118.563845405923"/>
    <x v="2"/>
    <x v="8"/>
    <x v="712"/>
    <d v="2016-01-15T11:20:32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0"/>
    <b v="0"/>
    <x v="8"/>
    <n v="0.79600000000000004"/>
    <n v="-11024.563845405923"/>
    <x v="2"/>
    <x v="8"/>
    <x v="713"/>
    <d v="2016-05-06T07:42:12"/>
    <m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0"/>
    <b v="0"/>
    <x v="8"/>
    <n v="14.993333333333334"/>
    <n v="-8974.5638454059226"/>
    <x v="2"/>
    <x v="8"/>
    <x v="714"/>
    <d v="2016-12-30T13:54:42"/>
    <m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0"/>
    <b v="0"/>
    <x v="8"/>
    <n v="5.0509090909090908"/>
    <n v="-9834.5638454059226"/>
    <x v="2"/>
    <x v="8"/>
    <x v="715"/>
    <d v="2015-09-25T21:10:40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0"/>
    <b v="0"/>
    <x v="8"/>
    <n v="10.214285714285715"/>
    <n v="-10508.563845405923"/>
    <x v="2"/>
    <x v="8"/>
    <x v="716"/>
    <d v="2014-10-28T10:48:27"/>
    <m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0"/>
    <b v="0"/>
    <x v="8"/>
    <n v="0.30499999999999999"/>
    <n v="-10918.563845405923"/>
    <x v="2"/>
    <x v="8"/>
    <x v="717"/>
    <d v="2014-08-06T15:30:02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0"/>
    <b v="0"/>
    <x v="8"/>
    <n v="0.75"/>
    <n v="-11133.563845405923"/>
    <x v="2"/>
    <x v="8"/>
    <x v="718"/>
    <d v="2017-01-17T15:17:27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0"/>
    <b v="0"/>
    <x v="8"/>
    <n v="1.2933333333333332"/>
    <n v="-11029.563845405923"/>
    <x v="2"/>
    <x v="8"/>
    <x v="719"/>
    <d v="2016-02-08T19:57:56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0"/>
    <b v="1"/>
    <x v="9"/>
    <n v="143.94736842105263"/>
    <n v="-8488.5638454059226"/>
    <x v="3"/>
    <x v="2"/>
    <x v="720"/>
    <d v="2012-01-01T10:34:51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0"/>
    <b v="1"/>
    <x v="9"/>
    <n v="122.10975609756099"/>
    <n v="-1210.5638454059226"/>
    <x v="3"/>
    <x v="2"/>
    <x v="721"/>
    <d v="2014-06-17T08:43:27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0"/>
    <b v="1"/>
    <x v="9"/>
    <n v="132.024"/>
    <n v="21782.436154594077"/>
    <x v="3"/>
    <x v="2"/>
    <x v="722"/>
    <d v="2012-03-09T14:19:38"/>
    <m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0"/>
    <b v="1"/>
    <x v="9"/>
    <n v="109.38000000000001"/>
    <n v="-5754.5638454059226"/>
    <x v="3"/>
    <x v="2"/>
    <x v="723"/>
    <d v="2015-06-29T14:35:49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0"/>
    <b v="1"/>
    <x v="9"/>
    <n v="105.47157142857144"/>
    <n v="-3840.5538454059224"/>
    <x v="3"/>
    <x v="2"/>
    <x v="724"/>
    <d v="2011-05-31T10:19:23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0"/>
    <b v="1"/>
    <x v="9"/>
    <n v="100.35000000000001"/>
    <n v="8846.4361545940774"/>
    <x v="3"/>
    <x v="2"/>
    <x v="725"/>
    <d v="2015-11-13T10:01:52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0"/>
    <b v="1"/>
    <x v="9"/>
    <n v="101.4"/>
    <n v="-8688.5638454059226"/>
    <x v="3"/>
    <x v="2"/>
    <x v="726"/>
    <d v="2013-03-12T20:01:27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0"/>
    <b v="1"/>
    <x v="9"/>
    <n v="155.51428571428571"/>
    <n v="-5780.5638454059226"/>
    <x v="3"/>
    <x v="2"/>
    <x v="727"/>
    <d v="2012-12-03T19:29:09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0"/>
    <b v="1"/>
    <x v="9"/>
    <n v="105.566"/>
    <n v="-3306.1138454059228"/>
    <x v="3"/>
    <x v="2"/>
    <x v="728"/>
    <d v="2011-07-07T15:05:57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0"/>
    <b v="1"/>
    <x v="9"/>
    <n v="130.65"/>
    <n v="-5997.5638454059226"/>
    <x v="3"/>
    <x v="2"/>
    <x v="729"/>
    <d v="2012-07-20T23:27:41"/>
    <m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0"/>
    <b v="1"/>
    <x v="9"/>
    <n v="132.19"/>
    <n v="15214.436154594077"/>
    <x v="3"/>
    <x v="2"/>
    <x v="730"/>
    <d v="2011-11-07T12:53:11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0"/>
    <b v="1"/>
    <x v="9"/>
    <n v="126"/>
    <n v="-4923.5638454059226"/>
    <x v="3"/>
    <x v="2"/>
    <x v="731"/>
    <d v="2011-12-02T14:05:47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0"/>
    <b v="1"/>
    <x v="9"/>
    <n v="160"/>
    <n v="-11159.563845405923"/>
    <x v="3"/>
    <x v="2"/>
    <x v="732"/>
    <d v="2013-07-31T05:11:01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0"/>
    <b v="1"/>
    <x v="9"/>
    <n v="120.48"/>
    <n v="-8211.5638454059226"/>
    <x v="3"/>
    <x v="2"/>
    <x v="733"/>
    <d v="2013-11-20T05:04:52"/>
    <m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0"/>
    <b v="1"/>
    <x v="9"/>
    <n v="125.52941176470588"/>
    <n v="-553.56384540592262"/>
    <x v="3"/>
    <x v="2"/>
    <x v="734"/>
    <d v="2015-04-07T22:57:00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0"/>
    <b v="1"/>
    <x v="9"/>
    <n v="114.40638297872341"/>
    <n v="42547.436154594077"/>
    <x v="3"/>
    <x v="2"/>
    <x v="735"/>
    <d v="2014-11-02T19:42:26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0"/>
    <b v="1"/>
    <x v="9"/>
    <n v="315.13888888888891"/>
    <n v="121.43615459407738"/>
    <x v="3"/>
    <x v="2"/>
    <x v="736"/>
    <d v="2013-11-01T12:37:20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0"/>
    <b v="1"/>
    <x v="9"/>
    <n v="122.39999999999999"/>
    <n v="-5103.5638454059226"/>
    <x v="3"/>
    <x v="2"/>
    <x v="737"/>
    <d v="2014-01-28T01:36:27"/>
    <m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0"/>
    <b v="1"/>
    <x v="9"/>
    <n v="106.73333333333332"/>
    <n v="-9622.5638454059226"/>
    <x v="3"/>
    <x v="2"/>
    <x v="738"/>
    <d v="2014-10-31T09:29:54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0"/>
    <b v="1"/>
    <x v="9"/>
    <n v="158.33333333333331"/>
    <n v="-1723.5638454059226"/>
    <x v="3"/>
    <x v="2"/>
    <x v="739"/>
    <d v="2014-07-09T07:03:49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0"/>
    <b v="1"/>
    <x v="9"/>
    <n v="107.4"/>
    <n v="-8001.5638454059226"/>
    <x v="3"/>
    <x v="2"/>
    <x v="740"/>
    <d v="2015-06-06T22:31:22"/>
    <m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0"/>
    <b v="1"/>
    <x v="9"/>
    <n v="102.25999999999999"/>
    <n v="2070.2361545940767"/>
    <x v="3"/>
    <x v="2"/>
    <x v="741"/>
    <d v="2013-05-07T10:33:26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0"/>
    <b v="1"/>
    <x v="9"/>
    <n v="110.71428571428572"/>
    <n v="-9673.5638454059226"/>
    <x v="3"/>
    <x v="2"/>
    <x v="742"/>
    <d v="2014-02-19T17:01:52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0"/>
    <b v="1"/>
    <x v="9"/>
    <n v="148"/>
    <n v="-10409.563845405923"/>
    <x v="3"/>
    <x v="2"/>
    <x v="743"/>
    <d v="2012-03-22T12:01:25"/>
    <m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0"/>
    <b v="1"/>
    <x v="9"/>
    <n v="102.32000000000001"/>
    <n v="-6107.5638454059226"/>
    <x v="3"/>
    <x v="2"/>
    <x v="744"/>
    <d v="2012-11-13T17:58:23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0"/>
    <b v="1"/>
    <x v="9"/>
    <n v="179.09909909909908"/>
    <n v="-7247.5638454059226"/>
    <x v="3"/>
    <x v="2"/>
    <x v="745"/>
    <d v="2013-04-03T08:44:05"/>
    <m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0"/>
    <b v="1"/>
    <x v="9"/>
    <n v="111.08135252761969"/>
    <n v="-7905.5638454059226"/>
    <x v="3"/>
    <x v="2"/>
    <x v="746"/>
    <d v="2012-09-04T20:01:49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0"/>
    <b v="1"/>
    <x v="9"/>
    <n v="100.04285714285714"/>
    <n v="-4220.5638454059226"/>
    <x v="3"/>
    <x v="2"/>
    <x v="747"/>
    <d v="2014-12-15T08:10:19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0"/>
    <b v="1"/>
    <x v="9"/>
    <n v="100.25"/>
    <n v="-9218.5638454059226"/>
    <x v="3"/>
    <x v="2"/>
    <x v="748"/>
    <d v="2014-07-11T15:19:26"/>
    <m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0"/>
    <b v="1"/>
    <x v="9"/>
    <n v="105.56"/>
    <n v="-667.56384540592262"/>
    <x v="3"/>
    <x v="2"/>
    <x v="749"/>
    <d v="2016-12-29T17:35:30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0"/>
    <b v="1"/>
    <x v="9"/>
    <n v="102.58775877587757"/>
    <n v="-6664.5638454059226"/>
    <x v="3"/>
    <x v="2"/>
    <x v="750"/>
    <d v="2013-01-25T16:04:32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0"/>
    <b v="1"/>
    <x v="9"/>
    <n v="118.5"/>
    <n v="-7668.5638454059226"/>
    <x v="3"/>
    <x v="2"/>
    <x v="751"/>
    <d v="2011-06-19T10:07:55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0"/>
    <b v="1"/>
    <x v="9"/>
    <n v="111.7"/>
    <n v="-5638.5638454059226"/>
    <x v="3"/>
    <x v="2"/>
    <x v="752"/>
    <d v="2016-09-26T05:06:57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0"/>
    <b v="1"/>
    <x v="9"/>
    <n v="128"/>
    <n v="1576.4361545940774"/>
    <x v="3"/>
    <x v="2"/>
    <x v="753"/>
    <d v="2015-01-15T09:09:51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0"/>
    <b v="1"/>
    <x v="9"/>
    <n v="103.75000000000001"/>
    <n v="-9148.5638454059226"/>
    <x v="3"/>
    <x v="2"/>
    <x v="754"/>
    <d v="2012-12-06T12:58:41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0"/>
    <b v="1"/>
    <x v="9"/>
    <n v="101.9076"/>
    <n v="-8675.8738454059221"/>
    <x v="3"/>
    <x v="2"/>
    <x v="755"/>
    <d v="2013-04-19T09:31:17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0"/>
    <b v="1"/>
    <x v="9"/>
    <n v="117.71428571428571"/>
    <n v="-10399.563845405923"/>
    <x v="3"/>
    <x v="2"/>
    <x v="756"/>
    <d v="2011-02-16T13:24:19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0"/>
    <b v="1"/>
    <x v="9"/>
    <n v="238"/>
    <n v="-10628.563845405923"/>
    <x v="3"/>
    <x v="2"/>
    <x v="757"/>
    <d v="2012-11-21T20:18:34"/>
    <m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0"/>
    <b v="1"/>
    <x v="9"/>
    <n v="102"/>
    <n v="-8673.5638454059226"/>
    <x v="3"/>
    <x v="2"/>
    <x v="758"/>
    <d v="2010-09-08T15:04:28"/>
    <m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0"/>
    <b v="1"/>
    <x v="9"/>
    <n v="101.92000000000002"/>
    <n v="-6127.5638454059226"/>
    <x v="3"/>
    <x v="2"/>
    <x v="759"/>
    <d v="2014-05-30T02:55:39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-11223.563845405923"/>
    <x v="3"/>
    <x v="2"/>
    <x v="760"/>
    <d v="2016-10-27T13:20:13"/>
    <m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0"/>
    <b v="0"/>
    <x v="10"/>
    <n v="4.7"/>
    <n v="-10988.563845405923"/>
    <x v="3"/>
    <x v="2"/>
    <x v="761"/>
    <d v="2014-01-03T13:02:06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-11223.563845405923"/>
    <x v="3"/>
    <x v="2"/>
    <x v="762"/>
    <d v="2016-11-16T15:36:10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0"/>
    <b v="0"/>
    <x v="10"/>
    <n v="0.11655011655011654"/>
    <n v="-11218.563845405923"/>
    <x v="3"/>
    <x v="2"/>
    <x v="763"/>
    <d v="2013-07-16T05:43:28"/>
    <m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-11223.563845405923"/>
    <x v="3"/>
    <x v="2"/>
    <x v="764"/>
    <d v="2015-08-10T23:09:21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0"/>
    <b v="0"/>
    <x v="10"/>
    <n v="36.014285714285712"/>
    <n v="-8702.5638454059226"/>
    <x v="3"/>
    <x v="2"/>
    <x v="765"/>
    <d v="2014-09-19T08:01:24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-11223.563845405923"/>
    <x v="3"/>
    <x v="2"/>
    <x v="766"/>
    <d v="2015-01-17T13:48:03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0"/>
    <b v="0"/>
    <x v="10"/>
    <n v="3.54"/>
    <n v="-11046.563845405923"/>
    <x v="3"/>
    <x v="2"/>
    <x v="767"/>
    <d v="2015-04-20T22:26:50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-11223.563845405923"/>
    <x v="3"/>
    <x v="2"/>
    <x v="768"/>
    <d v="2013-11-15T23:58:10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0"/>
    <b v="0"/>
    <x v="10"/>
    <n v="41.4"/>
    <n v="-9567.5638454059226"/>
    <x v="3"/>
    <x v="2"/>
    <x v="769"/>
    <d v="2013-11-26T18:54:54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-11223.563845405923"/>
    <x v="3"/>
    <x v="2"/>
    <x v="770"/>
    <d v="2013-01-15T18:59:29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0"/>
    <b v="0"/>
    <x v="10"/>
    <n v="2.6315789473684209E-2"/>
    <n v="-11213.563845405923"/>
    <x v="3"/>
    <x v="2"/>
    <x v="771"/>
    <d v="2015-12-11T14:46:42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0"/>
    <b v="0"/>
    <x v="10"/>
    <n v="3.3333333333333335"/>
    <n v="-11173.563845405923"/>
    <x v="3"/>
    <x v="2"/>
    <x v="772"/>
    <d v="2009-09-11T20:21:59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0"/>
    <b v="0"/>
    <x v="10"/>
    <n v="0.85129023676509719"/>
    <n v="-11191.563845405923"/>
    <x v="3"/>
    <x v="2"/>
    <x v="773"/>
    <d v="2015-04-06T12:39:45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0"/>
    <b v="0"/>
    <x v="10"/>
    <n v="70.199999999999989"/>
    <n v="-10872.563845405923"/>
    <x v="3"/>
    <x v="2"/>
    <x v="774"/>
    <d v="2014-01-24T13:43:38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0"/>
    <b v="0"/>
    <x v="10"/>
    <n v="1.7000000000000002"/>
    <n v="-11053.563845405923"/>
    <x v="3"/>
    <x v="2"/>
    <x v="775"/>
    <d v="2011-11-15T20:26:35"/>
    <m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0"/>
    <b v="0"/>
    <x v="10"/>
    <n v="51.4"/>
    <n v="-7625.5638454059226"/>
    <x v="3"/>
    <x v="2"/>
    <x v="776"/>
    <d v="2015-09-03T11:27:25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0"/>
    <b v="0"/>
    <x v="10"/>
    <n v="0.70000000000000007"/>
    <n v="-11202.563845405923"/>
    <x v="3"/>
    <x v="2"/>
    <x v="777"/>
    <d v="2013-07-01T18:32:57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0"/>
    <b v="0"/>
    <x v="10"/>
    <n v="0.4"/>
    <n v="-11221.563845405923"/>
    <x v="3"/>
    <x v="2"/>
    <x v="778"/>
    <d v="2014-03-31T11:51:20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0"/>
    <b v="0"/>
    <x v="10"/>
    <n v="2.666666666666667"/>
    <n v="-10823.563845405923"/>
    <x v="3"/>
    <x v="2"/>
    <x v="779"/>
    <d v="2010-09-15T11:25:05"/>
    <m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0"/>
    <b v="1"/>
    <x v="11"/>
    <n v="104"/>
    <n v="-10183.563845405923"/>
    <x v="4"/>
    <x v="9"/>
    <x v="780"/>
    <d v="2011-04-03T11:10:25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0"/>
    <b v="1"/>
    <x v="11"/>
    <n v="133.15375"/>
    <n v="-10158.333845405923"/>
    <x v="4"/>
    <x v="9"/>
    <x v="781"/>
    <d v="2013-05-08T19:01:14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0"/>
    <b v="1"/>
    <x v="11"/>
    <n v="100"/>
    <n v="-10523.563845405923"/>
    <x v="4"/>
    <x v="9"/>
    <x v="782"/>
    <d v="2012-07-26T13:11:42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0"/>
    <b v="1"/>
    <x v="11"/>
    <n v="148.13333333333333"/>
    <n v="-9001.5638454059226"/>
    <x v="4"/>
    <x v="9"/>
    <x v="783"/>
    <d v="2012-03-19T13:34:09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0"/>
    <b v="1"/>
    <x v="11"/>
    <n v="102.49999999999999"/>
    <n v="-10198.563845405923"/>
    <x v="4"/>
    <x v="9"/>
    <x v="784"/>
    <d v="2014-02-04T22:35:19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0"/>
    <b v="1"/>
    <x v="11"/>
    <n v="180.62799999999999"/>
    <n v="-10320.423845405923"/>
    <x v="4"/>
    <x v="9"/>
    <x v="785"/>
    <d v="2013-01-29T09:15:15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0"/>
    <b v="1"/>
    <x v="11"/>
    <n v="142.79999999999998"/>
    <n v="-4083.5638454059226"/>
    <x v="4"/>
    <x v="9"/>
    <x v="786"/>
    <d v="2012-03-14T20:20:34"/>
    <m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0"/>
    <b v="1"/>
    <x v="11"/>
    <n v="114.16666666666666"/>
    <n v="-9853.5638454059226"/>
    <x v="4"/>
    <x v="9"/>
    <x v="787"/>
    <d v="2013-10-02T10:03:46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0"/>
    <b v="1"/>
    <x v="11"/>
    <n v="203.505"/>
    <n v="-9188.5138454059233"/>
    <x v="4"/>
    <x v="9"/>
    <x v="788"/>
    <d v="2012-05-29T19:09:48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0"/>
    <b v="1"/>
    <x v="11"/>
    <n v="109.41176470588236"/>
    <n v="-9363.5638454059226"/>
    <x v="4"/>
    <x v="9"/>
    <x v="789"/>
    <d v="2013-01-02T23:28:00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0"/>
    <b v="1"/>
    <x v="11"/>
    <n v="144.37459999999999"/>
    <n v="3213.8961545940765"/>
    <x v="4"/>
    <x v="9"/>
    <x v="790"/>
    <d v="2013-01-01T20:08:59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0"/>
    <b v="1"/>
    <x v="11"/>
    <n v="103.86666666666666"/>
    <n v="-3433.5638454059226"/>
    <x v="4"/>
    <x v="9"/>
    <x v="791"/>
    <d v="2013-10-10T13:44:06"/>
    <m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0"/>
    <b v="1"/>
    <x v="11"/>
    <n v="100.44440000000002"/>
    <n v="-8712.453845405922"/>
    <x v="4"/>
    <x v="9"/>
    <x v="792"/>
    <d v="2013-10-08T15:58:03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0"/>
    <b v="1"/>
    <x v="11"/>
    <n v="102.77927272727271"/>
    <n v="-8397.1338454059223"/>
    <x v="4"/>
    <x v="9"/>
    <x v="793"/>
    <d v="2013-06-17T12:47:24"/>
    <m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0"/>
    <b v="1"/>
    <x v="11"/>
    <n v="105.31250000000001"/>
    <n v="-2798.5638454059226"/>
    <x v="4"/>
    <x v="9"/>
    <x v="794"/>
    <d v="2011-07-11T21:45:37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0"/>
    <b v="1"/>
    <x v="11"/>
    <n v="111.78571428571429"/>
    <n v="4426.4361545940774"/>
    <x v="4"/>
    <x v="9"/>
    <x v="795"/>
    <d v="2012-02-24T09:42:46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0"/>
    <b v="1"/>
    <x v="11"/>
    <n v="101.35000000000001"/>
    <n v="-1088.5638454059226"/>
    <x v="4"/>
    <x v="9"/>
    <x v="796"/>
    <d v="2013-08-16T16:11:25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0"/>
    <b v="1"/>
    <x v="11"/>
    <n v="107.53333333333333"/>
    <n v="-7997.5638454059226"/>
    <x v="4"/>
    <x v="9"/>
    <x v="797"/>
    <d v="2012-03-28T18:51:28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0"/>
    <b v="1"/>
    <x v="11"/>
    <n v="114.88571428571429"/>
    <n v="-7202.5638454059226"/>
    <x v="4"/>
    <x v="9"/>
    <x v="798"/>
    <d v="2014-08-31T09:09:47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0"/>
    <b v="1"/>
    <x v="11"/>
    <n v="100.02"/>
    <n v="-6222.5638454059226"/>
    <x v="4"/>
    <x v="9"/>
    <x v="799"/>
    <d v="2012-03-28T11:00:46"/>
    <m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0"/>
    <b v="1"/>
    <x v="11"/>
    <n v="152.13333333333335"/>
    <n v="-8941.5638454059226"/>
    <x v="4"/>
    <x v="9"/>
    <x v="800"/>
    <d v="2014-08-12T05:24:14"/>
    <m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0"/>
    <b v="1"/>
    <x v="11"/>
    <n v="111.52149999999999"/>
    <n v="-8993.1338454059223"/>
    <x v="4"/>
    <x v="9"/>
    <x v="801"/>
    <d v="2011-06-01T14:05:20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0"/>
    <b v="1"/>
    <x v="11"/>
    <n v="101.33333333333334"/>
    <n v="-5143.5638454059226"/>
    <x v="4"/>
    <x v="9"/>
    <x v="802"/>
    <d v="2012-08-01T19:32:04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0"/>
    <b v="1"/>
    <x v="11"/>
    <n v="123.2608695652174"/>
    <n v="-8388.5638454059226"/>
    <x v="4"/>
    <x v="9"/>
    <x v="803"/>
    <d v="2011-05-02T17:47:58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0"/>
    <b v="1"/>
    <x v="11"/>
    <n v="100"/>
    <n v="-5723.5638454059226"/>
    <x v="4"/>
    <x v="9"/>
    <x v="804"/>
    <d v="2011-07-05T21:32:06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0"/>
    <b v="1"/>
    <x v="11"/>
    <n v="105"/>
    <n v="-8073.5638454059226"/>
    <x v="4"/>
    <x v="9"/>
    <x v="805"/>
    <d v="2011-05-27T14:45:12"/>
    <m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0"/>
    <b v="1"/>
    <x v="11"/>
    <n v="104.4375"/>
    <n v="-2868.5638454059226"/>
    <x v="4"/>
    <x v="9"/>
    <x v="806"/>
    <d v="2011-08-08T11:35:39"/>
    <m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0"/>
    <b v="1"/>
    <x v="11"/>
    <n v="105.125"/>
    <n v="-7018.5638454059226"/>
    <x v="4"/>
    <x v="9"/>
    <x v="807"/>
    <d v="2017-01-24T10:05:11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0"/>
    <b v="1"/>
    <x v="11"/>
    <n v="100"/>
    <n v="-6723.5638454059226"/>
    <x v="4"/>
    <x v="9"/>
    <x v="808"/>
    <d v="2014-11-18T21:24:46"/>
    <m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0"/>
    <b v="1"/>
    <x v="11"/>
    <n v="103.77499999999999"/>
    <n v="-7072.5638454059226"/>
    <x v="4"/>
    <x v="9"/>
    <x v="809"/>
    <d v="2013-12-20T15:00:30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0"/>
    <b v="1"/>
    <x v="11"/>
    <n v="105"/>
    <n v="-9648.5638454059226"/>
    <x v="4"/>
    <x v="9"/>
    <x v="810"/>
    <d v="2012-08-01T20:21:02"/>
    <m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0"/>
    <b v="1"/>
    <x v="11"/>
    <n v="104"/>
    <n v="-10183.563845405923"/>
    <x v="4"/>
    <x v="9"/>
    <x v="811"/>
    <d v="2013-06-18T10:26:42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0"/>
    <b v="1"/>
    <x v="11"/>
    <n v="151.83333333333334"/>
    <n v="-10312.563845405923"/>
    <x v="4"/>
    <x v="9"/>
    <x v="812"/>
    <d v="2013-01-07T19:25:52"/>
    <m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0"/>
    <b v="1"/>
    <x v="11"/>
    <n v="159.99600000000001"/>
    <n v="-8823.6238454059221"/>
    <x v="4"/>
    <x v="9"/>
    <x v="813"/>
    <d v="2012-06-20T18:02:45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0"/>
    <b v="1"/>
    <x v="11"/>
    <n v="127.3"/>
    <n v="-9950.5638454059226"/>
    <x v="4"/>
    <x v="9"/>
    <x v="814"/>
    <d v="2011-05-16T12:50:01"/>
    <m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0"/>
    <b v="1"/>
    <x v="11"/>
    <n v="107"/>
    <n v="-6943.5638454059226"/>
    <x v="4"/>
    <x v="9"/>
    <x v="815"/>
    <d v="2014-10-02T17:01:43"/>
    <m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0"/>
    <b v="1"/>
    <x v="11"/>
    <n v="115.12214285714286"/>
    <n v="-3165.0138454059224"/>
    <x v="4"/>
    <x v="9"/>
    <x v="816"/>
    <d v="2013-03-08T15:54:03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0"/>
    <b v="1"/>
    <x v="11"/>
    <n v="137.11066666666665"/>
    <n v="-9166.9038454059228"/>
    <x v="4"/>
    <x v="9"/>
    <x v="817"/>
    <d v="2012-01-17T09:23:31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0"/>
    <b v="1"/>
    <x v="11"/>
    <n v="155.71428571428572"/>
    <n v="-10678.563845405923"/>
    <x v="4"/>
    <x v="9"/>
    <x v="818"/>
    <d v="2012-07-30T16:11:21"/>
    <m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0"/>
    <b v="1"/>
    <x v="11"/>
    <n v="108.74999999999999"/>
    <n v="-10788.563845405923"/>
    <x v="4"/>
    <x v="9"/>
    <x v="819"/>
    <d v="2013-12-11T18:57:34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0"/>
    <b v="1"/>
    <x v="11"/>
    <n v="134.05000000000001"/>
    <n v="-8542.5638454059226"/>
    <x v="4"/>
    <x v="9"/>
    <x v="820"/>
    <d v="2014-05-09T15:12:22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0"/>
    <b v="1"/>
    <x v="11"/>
    <n v="100"/>
    <n v="6258.4361545940774"/>
    <x v="4"/>
    <x v="9"/>
    <x v="821"/>
    <d v="2015-03-30T17:07:45"/>
    <m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0"/>
    <b v="1"/>
    <x v="11"/>
    <n v="119.16666666666667"/>
    <n v="-7648.5638454059226"/>
    <x v="4"/>
    <x v="9"/>
    <x v="822"/>
    <d v="2012-09-05T17:44:10"/>
    <m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0"/>
    <b v="1"/>
    <x v="11"/>
    <n v="179.5"/>
    <n v="-9787.5638454059226"/>
    <x v="4"/>
    <x v="9"/>
    <x v="823"/>
    <d v="2015-02-20T18:20:52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0"/>
    <b v="1"/>
    <x v="11"/>
    <n v="134.38124999999999"/>
    <n v="-9073.4638454059223"/>
    <x v="4"/>
    <x v="9"/>
    <x v="824"/>
    <d v="2010-03-13T00:48:38"/>
    <m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0"/>
    <b v="1"/>
    <x v="11"/>
    <n v="100.43200000000002"/>
    <n v="1330.4361545940774"/>
    <x v="4"/>
    <x v="9"/>
    <x v="825"/>
    <d v="2012-10-04T02:21:24"/>
    <m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0"/>
    <b v="1"/>
    <x v="11"/>
    <n v="101.45454545454547"/>
    <n v="-5643.5638454059226"/>
    <x v="4"/>
    <x v="9"/>
    <x v="826"/>
    <d v="2012-03-04T19:55:30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0"/>
    <b v="1"/>
    <x v="11"/>
    <n v="103.33333333333334"/>
    <n v="-10913.563845405923"/>
    <x v="4"/>
    <x v="9"/>
    <x v="827"/>
    <d v="2012-01-19T06:21:47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0"/>
    <b v="1"/>
    <x v="11"/>
    <n v="107"/>
    <n v="-9832.5638454059226"/>
    <x v="4"/>
    <x v="9"/>
    <x v="828"/>
    <d v="2012-06-12T20:13:02"/>
    <m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0"/>
    <b v="1"/>
    <x v="11"/>
    <n v="104"/>
    <n v="-10703.563845405923"/>
    <x v="4"/>
    <x v="9"/>
    <x v="829"/>
    <d v="2016-05-14T14:14:00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0"/>
    <b v="1"/>
    <x v="11"/>
    <n v="107.83333333333334"/>
    <n v="-9282.5638454059226"/>
    <x v="4"/>
    <x v="9"/>
    <x v="830"/>
    <d v="2013-02-20T07:37:05"/>
    <m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0"/>
    <b v="1"/>
    <x v="11"/>
    <n v="233.33333333333334"/>
    <n v="-7723.5638454059226"/>
    <x v="4"/>
    <x v="9"/>
    <x v="831"/>
    <d v="2012-03-28T10:31:34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0"/>
    <b v="1"/>
    <x v="11"/>
    <n v="100.60706666666665"/>
    <n v="3867.4961545940769"/>
    <x v="4"/>
    <x v="9"/>
    <x v="832"/>
    <d v="2011-11-22T11:12:15"/>
    <m/>
    <m/>
  </r>
  <r>
    <n v="833"/>
    <s v="Ragman Rolls"/>
    <s v="This is an American rock album."/>
    <n v="6000"/>
    <n v="6100"/>
    <x v="0"/>
    <x v="0"/>
    <s v="USD"/>
    <n v="1397941475"/>
    <n v="1395349475"/>
    <b v="0"/>
    <n v="0"/>
    <b v="1"/>
    <x v="11"/>
    <n v="101.66666666666666"/>
    <n v="-5123.5638454059226"/>
    <x v="4"/>
    <x v="9"/>
    <x v="833"/>
    <d v="2014-03-20T16:04:35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0"/>
    <b v="1"/>
    <x v="11"/>
    <n v="131.0181818181818"/>
    <n v="-4017.5638454059226"/>
    <x v="4"/>
    <x v="9"/>
    <x v="834"/>
    <d v="2013-05-28T14:44:52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0"/>
    <b v="1"/>
    <x v="11"/>
    <n v="117.25000000000001"/>
    <n v="-8878.5638454059226"/>
    <x v="4"/>
    <x v="9"/>
    <x v="835"/>
    <d v="2012-04-06T05:59:18"/>
    <m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0"/>
    <b v="1"/>
    <x v="11"/>
    <n v="100.93039999999999"/>
    <n v="-6177.0438454059222"/>
    <x v="4"/>
    <x v="9"/>
    <x v="836"/>
    <d v="2013-09-06T20:21:58"/>
    <m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0"/>
    <b v="1"/>
    <x v="11"/>
    <n v="121.8"/>
    <n v="-8178.5638454059226"/>
    <x v="4"/>
    <x v="9"/>
    <x v="837"/>
    <d v="2014-04-01T18:57:42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0"/>
    <b v="1"/>
    <x v="11"/>
    <n v="145.4"/>
    <n v="-8315.5638454059226"/>
    <x v="4"/>
    <x v="9"/>
    <x v="838"/>
    <d v="2011-12-18T16:33:05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0"/>
    <b v="1"/>
    <x v="11"/>
    <n v="116.61660000000001"/>
    <n v="-5392.7338454059227"/>
    <x v="4"/>
    <x v="9"/>
    <x v="839"/>
    <d v="2012-08-23T13:19:16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0"/>
    <b v="1"/>
    <x v="12"/>
    <n v="120.4166"/>
    <n v="818.09615459407723"/>
    <x v="4"/>
    <x v="10"/>
    <x v="840"/>
    <d v="2016-08-25T00:26:27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0"/>
    <b v="1"/>
    <x v="12"/>
    <n v="101.32000000000001"/>
    <n v="-6157.5638454059226"/>
    <x v="4"/>
    <x v="10"/>
    <x v="841"/>
    <d v="2014-10-11T15:07:43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0"/>
    <b v="1"/>
    <x v="12"/>
    <n v="104.32"/>
    <n v="-8615.5638454059226"/>
    <x v="4"/>
    <x v="10"/>
    <x v="842"/>
    <d v="2013-09-09T09:13:03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0"/>
    <b v="1"/>
    <x v="12"/>
    <n v="267.13333333333333"/>
    <n v="-3209.5638454059226"/>
    <x v="4"/>
    <x v="10"/>
    <x v="843"/>
    <d v="2016-11-21T01:11:20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0"/>
    <b v="1"/>
    <x v="12"/>
    <n v="194.13333333333333"/>
    <n v="-5399.5638454059226"/>
    <x v="4"/>
    <x v="10"/>
    <x v="844"/>
    <d v="2014-09-23T11:25:52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0"/>
    <b v="1"/>
    <x v="12"/>
    <n v="120.3802"/>
    <n v="-5204.5538454059224"/>
    <x v="4"/>
    <x v="10"/>
    <x v="845"/>
    <d v="2016-07-26T23:56:36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0"/>
    <b v="1"/>
    <x v="12"/>
    <n v="122.00090909090908"/>
    <n v="-9881.5538454059224"/>
    <x v="4"/>
    <x v="10"/>
    <x v="846"/>
    <d v="2014-02-24T04:24:15"/>
    <m/>
    <m/>
  </r>
  <r>
    <n v="847"/>
    <s v="CENTROPYMUSIC"/>
    <s v="MUSIC WITH MEANING!  MUSIC THAT MATTERS!!!"/>
    <n v="10"/>
    <n v="10"/>
    <x v="0"/>
    <x v="0"/>
    <s v="USD"/>
    <n v="1436555376"/>
    <n v="1433963376"/>
    <b v="0"/>
    <n v="0"/>
    <b v="1"/>
    <x v="12"/>
    <n v="100"/>
    <n v="-11213.563845405923"/>
    <x v="4"/>
    <x v="10"/>
    <x v="847"/>
    <d v="2015-06-10T14:09:36"/>
    <m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0"/>
    <b v="1"/>
    <x v="12"/>
    <n v="100"/>
    <n v="-10923.563845405923"/>
    <x v="4"/>
    <x v="10"/>
    <x v="848"/>
    <d v="2015-03-15T14:00:33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0"/>
    <b v="1"/>
    <x v="12"/>
    <n v="119.9"/>
    <n v="-6427.5638454059226"/>
    <x v="4"/>
    <x v="10"/>
    <x v="849"/>
    <d v="2015-02-15T22:34:24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0"/>
    <b v="1"/>
    <x v="12"/>
    <n v="155.17499999999998"/>
    <n v="-5016.5638454059226"/>
    <x v="4"/>
    <x v="10"/>
    <x v="850"/>
    <d v="2016-03-23T14:51:57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0"/>
    <b v="1"/>
    <x v="12"/>
    <n v="130.44999999999999"/>
    <n v="-8614.5638454059226"/>
    <x v="4"/>
    <x v="10"/>
    <x v="851"/>
    <d v="2016-06-01T16:07:33"/>
    <m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0"/>
    <b v="1"/>
    <x v="12"/>
    <n v="104.97142857142859"/>
    <n v="-7549.5638454059226"/>
    <x v="4"/>
    <x v="10"/>
    <x v="852"/>
    <d v="2016-10-13T14:19:55"/>
    <m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0"/>
    <b v="1"/>
    <x v="12"/>
    <n v="100"/>
    <n v="-10923.563845405923"/>
    <x v="4"/>
    <x v="10"/>
    <x v="853"/>
    <d v="2015-01-17T14:58:29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0"/>
    <b v="1"/>
    <x v="12"/>
    <n v="118.2205035971223"/>
    <n v="21641.73615459408"/>
    <x v="4"/>
    <x v="10"/>
    <x v="854"/>
    <d v="2016-11-28T00:05:46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0"/>
    <b v="1"/>
    <x v="12"/>
    <n v="103.44827586206897"/>
    <n v="-9723.5638454059226"/>
    <x v="4"/>
    <x v="10"/>
    <x v="855"/>
    <d v="2016-06-23T22:00:17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0"/>
    <b v="1"/>
    <x v="12"/>
    <n v="218.00000000000003"/>
    <n v="-10678.563845405923"/>
    <x v="4"/>
    <x v="10"/>
    <x v="856"/>
    <d v="2016-08-27T02:29:16"/>
    <m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0"/>
    <b v="1"/>
    <x v="12"/>
    <n v="100"/>
    <n v="-10023.563845405923"/>
    <x v="4"/>
    <x v="10"/>
    <x v="857"/>
    <d v="2015-10-14T08:57:11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0"/>
    <b v="1"/>
    <x v="12"/>
    <n v="144.00583333333333"/>
    <n v="-9495.4938454059229"/>
    <x v="4"/>
    <x v="10"/>
    <x v="858"/>
    <d v="2015-03-16T12:53:38"/>
    <m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0"/>
    <b v="1"/>
    <x v="12"/>
    <n v="104.67500000000001"/>
    <n v="-7036.5638454059226"/>
    <x v="4"/>
    <x v="10"/>
    <x v="859"/>
    <d v="2015-05-04T14:41:08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0"/>
    <b v="0"/>
    <x v="13"/>
    <n v="18.142857142857142"/>
    <n v="-8683.5638454059226"/>
    <x v="4"/>
    <x v="11"/>
    <x v="860"/>
    <d v="2013-10-23T06:35:13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0"/>
    <b v="0"/>
    <x v="13"/>
    <n v="2.2444444444444445"/>
    <n v="-11122.563845405923"/>
    <x v="4"/>
    <x v="11"/>
    <x v="861"/>
    <d v="2016-08-17T18:10:04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0"/>
    <b v="0"/>
    <x v="13"/>
    <n v="0.33999999999999997"/>
    <n v="-11053.563845405923"/>
    <x v="4"/>
    <x v="11"/>
    <x v="862"/>
    <d v="2013-10-12T08:19:08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0"/>
    <b v="0"/>
    <x v="13"/>
    <n v="4.5"/>
    <n v="-11133.563845405923"/>
    <x v="4"/>
    <x v="11"/>
    <x v="863"/>
    <d v="2012-01-12T21:49:26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0"/>
    <b v="0"/>
    <x v="13"/>
    <n v="41.53846153846154"/>
    <n v="-8523.5638454059226"/>
    <x v="4"/>
    <x v="11"/>
    <x v="864"/>
    <d v="2013-09-23T21:33:58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0"/>
    <b v="0"/>
    <x v="13"/>
    <n v="2.0454545454545454"/>
    <n v="-11178.563845405923"/>
    <x v="4"/>
    <x v="11"/>
    <x v="865"/>
    <d v="2012-11-17T13:33:17"/>
    <m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0"/>
    <b v="0"/>
    <x v="13"/>
    <n v="18.285714285714285"/>
    <n v="-10583.563845405923"/>
    <x v="4"/>
    <x v="11"/>
    <x v="866"/>
    <d v="2015-01-21T10:18:38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0"/>
    <b v="0"/>
    <x v="13"/>
    <n v="24.02"/>
    <n v="-10022.563845405923"/>
    <x v="4"/>
    <x v="11"/>
    <x v="867"/>
    <d v="2009-10-01T21:31:46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0"/>
    <b v="0"/>
    <x v="13"/>
    <n v="0.1111111111111111"/>
    <n v="-11173.563845405923"/>
    <x v="4"/>
    <x v="11"/>
    <x v="868"/>
    <d v="2013-12-07T19:39:58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0"/>
    <b v="0"/>
    <x v="13"/>
    <n v="11.818181818181818"/>
    <n v="-10183.563845405923"/>
    <x v="4"/>
    <x v="11"/>
    <x v="869"/>
    <d v="2013-03-09T15:17:37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0"/>
    <b v="0"/>
    <x v="13"/>
    <n v="0.31"/>
    <n v="-11161.563845405923"/>
    <x v="4"/>
    <x v="11"/>
    <x v="870"/>
    <d v="2013-08-01T19:32:03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0"/>
    <b v="0"/>
    <x v="13"/>
    <n v="5.416666666666667"/>
    <n v="-10898.563845405923"/>
    <x v="4"/>
    <x v="11"/>
    <x v="871"/>
    <d v="2013-10-30T08:28:15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0"/>
    <b v="0"/>
    <x v="13"/>
    <n v="0.8125"/>
    <n v="-11158.563845405923"/>
    <x v="4"/>
    <x v="11"/>
    <x v="872"/>
    <d v="2011-01-24T14:48:47"/>
    <m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0"/>
    <b v="0"/>
    <x v="13"/>
    <n v="1.2857142857142856"/>
    <n v="-11178.563845405923"/>
    <x v="4"/>
    <x v="11"/>
    <x v="873"/>
    <d v="2012-10-01T23:00:40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0"/>
    <b v="0"/>
    <x v="13"/>
    <n v="24.333333333333336"/>
    <n v="-10493.563845405923"/>
    <x v="4"/>
    <x v="11"/>
    <x v="874"/>
    <d v="2013-04-04T09:00:34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-11223.563845405923"/>
    <x v="4"/>
    <x v="11"/>
    <x v="875"/>
    <d v="2015-09-01T12:22:11"/>
    <m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0"/>
    <b v="0"/>
    <x v="13"/>
    <n v="40.799492385786799"/>
    <n v="-9937.5638454059226"/>
    <x v="4"/>
    <x v="11"/>
    <x v="876"/>
    <d v="2013-01-02T06:55:27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0"/>
    <b v="0"/>
    <x v="13"/>
    <n v="67.55"/>
    <n v="-9872.5638454059226"/>
    <x v="4"/>
    <x v="11"/>
    <x v="877"/>
    <d v="2013-11-19T13:56:00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0"/>
    <b v="0"/>
    <x v="13"/>
    <n v="1.3"/>
    <n v="-11158.563845405923"/>
    <x v="4"/>
    <x v="11"/>
    <x v="878"/>
    <d v="2010-11-23T00:35:24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0"/>
    <b v="0"/>
    <x v="13"/>
    <n v="30.666666666666664"/>
    <n v="-10579.563845405923"/>
    <x v="4"/>
    <x v="11"/>
    <x v="879"/>
    <d v="2012-05-08T14:55:05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0"/>
    <b v="0"/>
    <x v="14"/>
    <n v="2.9894179894179893"/>
    <n v="-11110.563845405923"/>
    <x v="4"/>
    <x v="12"/>
    <x v="880"/>
    <d v="2012-09-27T02:42:18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0"/>
    <b v="0"/>
    <x v="14"/>
    <n v="0.8"/>
    <n v="-11193.563845405923"/>
    <x v="4"/>
    <x v="12"/>
    <x v="881"/>
    <d v="2011-11-30T01:01:26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0"/>
    <b v="0"/>
    <x v="14"/>
    <n v="20.133333333333333"/>
    <n v="-10921.563845405923"/>
    <x v="4"/>
    <x v="12"/>
    <x v="882"/>
    <d v="2011-08-04T15:39:10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0"/>
    <b v="0"/>
    <x v="14"/>
    <n v="40.020000000000003"/>
    <n v="-9222.5638454059226"/>
    <x v="4"/>
    <x v="12"/>
    <x v="883"/>
    <d v="2016-01-02T17:27:15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0"/>
    <b v="0"/>
    <x v="14"/>
    <n v="1"/>
    <n v="-11203.563845405923"/>
    <x v="4"/>
    <x v="12"/>
    <x v="884"/>
    <d v="2012-03-13T14:15:46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0"/>
    <b v="0"/>
    <x v="14"/>
    <n v="75"/>
    <n v="-10473.563845405923"/>
    <x v="4"/>
    <x v="12"/>
    <x v="885"/>
    <d v="2016-12-09T17:35:11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0"/>
    <b v="0"/>
    <x v="14"/>
    <n v="41"/>
    <n v="-11018.563845405923"/>
    <x v="4"/>
    <x v="12"/>
    <x v="886"/>
    <d v="2016-08-21T15:53:33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-11223.563845405923"/>
    <x v="4"/>
    <x v="12"/>
    <x v="887"/>
    <d v="2012-04-27T18:00:55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0"/>
    <b v="0"/>
    <x v="14"/>
    <n v="7.1999999999999993"/>
    <n v="-11151.563845405923"/>
    <x v="4"/>
    <x v="12"/>
    <x v="888"/>
    <d v="2011-07-27T13:04:45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0"/>
    <b v="0"/>
    <x v="14"/>
    <n v="9.4412800000000008"/>
    <n v="-8863.2438454059229"/>
    <x v="4"/>
    <x v="12"/>
    <x v="889"/>
    <d v="2014-09-05T13:49:03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0"/>
    <b v="0"/>
    <x v="14"/>
    <n v="4.1666666666666661"/>
    <n v="-11098.563845405923"/>
    <x v="4"/>
    <x v="12"/>
    <x v="890"/>
    <d v="2013-10-22T11:46:19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0"/>
    <b v="0"/>
    <x v="14"/>
    <n v="3.25"/>
    <n v="-10963.563845405923"/>
    <x v="4"/>
    <x v="12"/>
    <x v="891"/>
    <d v="2014-07-21T19:45:30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0"/>
    <b v="0"/>
    <x v="14"/>
    <n v="40.75"/>
    <n v="-8778.5638454059226"/>
    <x v="4"/>
    <x v="12"/>
    <x v="892"/>
    <d v="2010-05-05T23:48:03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0"/>
    <b v="0"/>
    <x v="14"/>
    <n v="10"/>
    <n v="-11023.563845405923"/>
    <x v="4"/>
    <x v="12"/>
    <x v="893"/>
    <d v="2015-03-02T16:32:43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0"/>
    <b v="0"/>
    <x v="14"/>
    <n v="39.17"/>
    <n v="-3389.5638454059226"/>
    <x v="4"/>
    <x v="12"/>
    <x v="894"/>
    <d v="2016-05-06T18:33:30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0"/>
    <b v="0"/>
    <x v="14"/>
    <n v="2.4375"/>
    <n v="-11028.563845405923"/>
    <x v="4"/>
    <x v="12"/>
    <x v="895"/>
    <d v="2010-09-09T22:03:49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0"/>
    <b v="0"/>
    <x v="14"/>
    <n v="40"/>
    <n v="-8023.5638454059226"/>
    <x v="4"/>
    <x v="12"/>
    <x v="896"/>
    <d v="2015-08-02T15:57:06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-11223.563845405923"/>
    <x v="4"/>
    <x v="12"/>
    <x v="897"/>
    <d v="2012-10-29T11:31:48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0"/>
    <b v="0"/>
    <x v="14"/>
    <n v="2.8000000000000003"/>
    <n v="-11153.563845405923"/>
    <x v="4"/>
    <x v="12"/>
    <x v="898"/>
    <d v="2011-12-01T13:11:50"/>
    <m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0"/>
    <b v="0"/>
    <x v="14"/>
    <n v="37.333333333333336"/>
    <n v="-10943.563845405923"/>
    <x v="4"/>
    <x v="12"/>
    <x v="899"/>
    <d v="2011-04-12T21:22:42"/>
    <m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0"/>
    <b v="0"/>
    <x v="13"/>
    <n v="0.42"/>
    <n v="-11202.563845405923"/>
    <x v="4"/>
    <x v="11"/>
    <x v="900"/>
    <d v="2016-02-29T15:23:22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-11223.563845405923"/>
    <x v="4"/>
    <x v="11"/>
    <x v="901"/>
    <d v="2010-04-23T14:28:34"/>
    <m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0"/>
    <b v="0"/>
    <x v="13"/>
    <n v="0.3"/>
    <n v="-11133.563845405923"/>
    <x v="4"/>
    <x v="11"/>
    <x v="902"/>
    <d v="2014-07-09T18:10:22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0"/>
    <b v="0"/>
    <x v="13"/>
    <n v="3.2"/>
    <n v="-11063.563845405923"/>
    <x v="4"/>
    <x v="11"/>
    <x v="903"/>
    <d v="2012-08-28T14:06:20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0"/>
    <b v="0"/>
    <x v="13"/>
    <n v="0.30199999999999999"/>
    <n v="-11072.563845405923"/>
    <x v="4"/>
    <x v="11"/>
    <x v="904"/>
    <d v="2015-12-03T20:55:37"/>
    <m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0"/>
    <b v="0"/>
    <x v="13"/>
    <n v="3.0153846153846153"/>
    <n v="-11027.563845405923"/>
    <x v="4"/>
    <x v="11"/>
    <x v="905"/>
    <d v="2010-11-25T00:45:26"/>
    <m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-11223.563845405923"/>
    <x v="4"/>
    <x v="11"/>
    <x v="906"/>
    <d v="2014-02-10T23:33:10"/>
    <m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-11223.563845405923"/>
    <x v="4"/>
    <x v="11"/>
    <x v="907"/>
    <d v="2011-08-11T23:37:03"/>
    <m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-11223.563845405923"/>
    <x v="4"/>
    <x v="11"/>
    <x v="908"/>
    <d v="2010-06-11T14:14:15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0"/>
    <b v="0"/>
    <x v="13"/>
    <n v="3.25"/>
    <n v="-10703.563845405923"/>
    <x v="4"/>
    <x v="11"/>
    <x v="909"/>
    <d v="2012-06-21T11:34:00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0"/>
    <b v="0"/>
    <x v="13"/>
    <n v="22.363636363636363"/>
    <n v="-11100.563845405923"/>
    <x v="4"/>
    <x v="11"/>
    <x v="910"/>
    <d v="2017-01-02T08:05:19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-11223.563845405923"/>
    <x v="4"/>
    <x v="11"/>
    <x v="911"/>
    <d v="2014-01-02T19:07:25"/>
    <m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0"/>
    <b v="0"/>
    <x v="13"/>
    <n v="0.85714285714285721"/>
    <n v="-11193.563845405923"/>
    <x v="4"/>
    <x v="11"/>
    <x v="912"/>
    <d v="2012-10-11T21:37:27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0"/>
    <b v="0"/>
    <x v="13"/>
    <n v="6.6066666666666665"/>
    <n v="-9241.5638454059226"/>
    <x v="4"/>
    <x v="11"/>
    <x v="913"/>
    <d v="2012-04-04T22:20:19"/>
    <m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-11223.563845405923"/>
    <x v="4"/>
    <x v="11"/>
    <x v="914"/>
    <d v="2012-07-26T13:19:07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0"/>
    <b v="0"/>
    <x v="13"/>
    <n v="5.7692307692307692"/>
    <n v="-10848.563845405923"/>
    <x v="4"/>
    <x v="11"/>
    <x v="915"/>
    <d v="2012-01-29T11:18:34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-11223.563845405923"/>
    <x v="4"/>
    <x v="11"/>
    <x v="916"/>
    <d v="2010-09-13T15:28:54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0"/>
    <b v="0"/>
    <x v="13"/>
    <n v="0.6"/>
    <n v="-11193.563845405923"/>
    <x v="4"/>
    <x v="11"/>
    <x v="917"/>
    <d v="2014-06-12T17:38:50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0"/>
    <b v="0"/>
    <x v="13"/>
    <n v="5.0256410256410255"/>
    <n v="-11027.563845405923"/>
    <x v="4"/>
    <x v="11"/>
    <x v="918"/>
    <d v="2014-11-01T16:59:21"/>
    <m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0"/>
    <b v="0"/>
    <x v="13"/>
    <n v="0.5"/>
    <n v="-11123.563845405923"/>
    <x v="4"/>
    <x v="11"/>
    <x v="919"/>
    <d v="2012-11-14T10:24:05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-11223.563845405923"/>
    <x v="4"/>
    <x v="11"/>
    <x v="920"/>
    <d v="2013-10-15T11:07:02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0"/>
    <b v="0"/>
    <x v="13"/>
    <n v="30.9"/>
    <n v="-6588.5638454059226"/>
    <x v="4"/>
    <x v="11"/>
    <x v="921"/>
    <d v="2011-10-30T23:06:16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0"/>
    <b v="0"/>
    <x v="13"/>
    <n v="21.037037037037038"/>
    <n v="-5543.5638454059226"/>
    <x v="4"/>
    <x v="11"/>
    <x v="922"/>
    <d v="2014-08-27T07:43:13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0"/>
    <b v="0"/>
    <x v="13"/>
    <n v="2.1999999999999997"/>
    <n v="-10893.563845405923"/>
    <x v="4"/>
    <x v="11"/>
    <x v="923"/>
    <d v="2014-10-22T18:02:03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0"/>
    <b v="0"/>
    <x v="13"/>
    <n v="10.9"/>
    <n v="-10896.563845405923"/>
    <x v="4"/>
    <x v="11"/>
    <x v="924"/>
    <d v="2013-01-14T17:37:49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0"/>
    <b v="0"/>
    <x v="13"/>
    <n v="2.666666666666667"/>
    <n v="-11063.563845405923"/>
    <x v="4"/>
    <x v="11"/>
    <x v="925"/>
    <d v="2013-10-28T16:08:31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-11223.563845405923"/>
    <x v="4"/>
    <x v="11"/>
    <x v="926"/>
    <d v="2010-06-08T19:28:50"/>
    <m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-11223.563845405923"/>
    <x v="4"/>
    <x v="11"/>
    <x v="927"/>
    <d v="2012-04-14T14:44:55"/>
    <m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0"/>
    <b v="0"/>
    <x v="13"/>
    <n v="10.86206896551724"/>
    <n v="-9648.5638454059226"/>
    <x v="4"/>
    <x v="11"/>
    <x v="928"/>
    <d v="2012-09-28T15:41:53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-11223.563845405923"/>
    <x v="4"/>
    <x v="11"/>
    <x v="929"/>
    <d v="2012-03-10T00:42:49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0"/>
    <b v="0"/>
    <x v="13"/>
    <n v="38.333333333333336"/>
    <n v="-10878.563845405923"/>
    <x v="4"/>
    <x v="11"/>
    <x v="930"/>
    <d v="2010-05-14T16:58:26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0"/>
    <b v="0"/>
    <x v="13"/>
    <n v="6.5500000000000007"/>
    <n v="-11092.563845405923"/>
    <x v="4"/>
    <x v="11"/>
    <x v="931"/>
    <d v="2014-02-10T03:38:22"/>
    <m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0"/>
    <b v="0"/>
    <x v="13"/>
    <n v="14.536842105263158"/>
    <n v="-9842.5638454059226"/>
    <x v="4"/>
    <x v="11"/>
    <x v="932"/>
    <d v="2013-02-05T18:15:45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0"/>
    <b v="0"/>
    <x v="13"/>
    <n v="6"/>
    <n v="-11103.563845405923"/>
    <x v="4"/>
    <x v="11"/>
    <x v="933"/>
    <d v="2014-03-12T23:03:29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0"/>
    <b v="0"/>
    <x v="13"/>
    <n v="30.4"/>
    <n v="-9703.5638454059226"/>
    <x v="4"/>
    <x v="11"/>
    <x v="934"/>
    <d v="2014-04-04T12:41:24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0"/>
    <b v="0"/>
    <x v="13"/>
    <n v="1.4285714285714286"/>
    <n v="-11173.563845405923"/>
    <x v="4"/>
    <x v="11"/>
    <x v="935"/>
    <d v="2015-12-30T03:00:29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-11223.563845405923"/>
    <x v="4"/>
    <x v="11"/>
    <x v="936"/>
    <d v="2011-12-05T19:34:49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0"/>
    <b v="0"/>
    <x v="13"/>
    <n v="1.1428571428571428"/>
    <n v="-11183.563845405923"/>
    <x v="4"/>
    <x v="11"/>
    <x v="937"/>
    <d v="2013-10-04T14:09:17"/>
    <m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0"/>
    <b v="0"/>
    <x v="13"/>
    <n v="0.35714285714285715"/>
    <n v="-11198.563845405923"/>
    <x v="4"/>
    <x v="11"/>
    <x v="938"/>
    <d v="2012-08-03T06:30:48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0"/>
    <b v="0"/>
    <x v="13"/>
    <n v="1.4545454545454546"/>
    <n v="-11183.563845405923"/>
    <x v="4"/>
    <x v="11"/>
    <x v="939"/>
    <d v="2013-05-22T13:18:58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0"/>
    <b v="0"/>
    <x v="8"/>
    <n v="17.155555555555555"/>
    <n v="-9679.5638454059226"/>
    <x v="2"/>
    <x v="8"/>
    <x v="940"/>
    <d v="2015-06-26T19:12:06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0"/>
    <b v="0"/>
    <x v="8"/>
    <n v="2.3220000000000001"/>
    <n v="-10062.563845405923"/>
    <x v="2"/>
    <x v="8"/>
    <x v="941"/>
    <d v="2017-01-10T21:19:05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0"/>
    <b v="0"/>
    <x v="8"/>
    <n v="8.9066666666666663"/>
    <n v="-10555.563845405923"/>
    <x v="2"/>
    <x v="8"/>
    <x v="942"/>
    <d v="2016-01-13T15:14:20"/>
    <m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0"/>
    <b v="0"/>
    <x v="8"/>
    <n v="9.6333333333333346"/>
    <n v="-10934.563845405923"/>
    <x v="2"/>
    <x v="8"/>
    <x v="943"/>
    <d v="2016-10-30T11:01:45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0"/>
    <b v="0"/>
    <x v="8"/>
    <n v="13.325999999999999"/>
    <n v="-4560.5638454059226"/>
    <x v="2"/>
    <x v="8"/>
    <x v="944"/>
    <d v="2016-03-15T09:00:50"/>
    <m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0"/>
    <b v="0"/>
    <x v="8"/>
    <n v="2.484"/>
    <n v="-8739.5638454059226"/>
    <x v="2"/>
    <x v="8"/>
    <x v="945"/>
    <d v="2016-12-28T15:57:06"/>
    <m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0"/>
    <b v="0"/>
    <x v="8"/>
    <n v="1.9066666666666665"/>
    <n v="-10937.563845405923"/>
    <x v="2"/>
    <x v="8"/>
    <x v="946"/>
    <d v="2016-08-10T13:00:48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-11223.563845405923"/>
    <x v="2"/>
    <x v="8"/>
    <x v="947"/>
    <d v="2016-05-01T13:45:06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0"/>
    <b v="0"/>
    <x v="8"/>
    <n v="12"/>
    <n v="-10743.563845405923"/>
    <x v="2"/>
    <x v="8"/>
    <x v="948"/>
    <d v="2016-02-11T14:52:44"/>
    <m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0"/>
    <b v="0"/>
    <x v="8"/>
    <n v="1.365"/>
    <n v="-10950.563845405923"/>
    <x v="2"/>
    <x v="8"/>
    <x v="949"/>
    <d v="2015-12-22T20:02:56"/>
    <m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0"/>
    <b v="0"/>
    <x v="8"/>
    <n v="28.04"/>
    <n v="-9821.5638454059226"/>
    <x v="2"/>
    <x v="8"/>
    <x v="950"/>
    <d v="2015-12-18T13:01:01"/>
    <m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0"/>
    <b v="0"/>
    <x v="8"/>
    <n v="38.39"/>
    <n v="7971.4361545940774"/>
    <x v="2"/>
    <x v="8"/>
    <x v="951"/>
    <d v="2016-04-20T10:41:12"/>
    <m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0"/>
    <b v="0"/>
    <x v="8"/>
    <n v="39.942857142857143"/>
    <n v="8348.4361545940774"/>
    <x v="2"/>
    <x v="8"/>
    <x v="952"/>
    <d v="2016-10-19T09:43:32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0"/>
    <b v="0"/>
    <x v="8"/>
    <n v="0.84"/>
    <n v="-11097.563845405923"/>
    <x v="2"/>
    <x v="8"/>
    <x v="953"/>
    <d v="2014-12-25T22:56:39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0"/>
    <b v="0"/>
    <x v="8"/>
    <n v="43.406666666666666"/>
    <n v="-4712.5638454059226"/>
    <x v="2"/>
    <x v="8"/>
    <x v="954"/>
    <d v="2015-07-09T15:00:39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0"/>
    <b v="0"/>
    <x v="8"/>
    <n v="5.6613333333333333"/>
    <n v="5760.4361545940774"/>
    <x v="2"/>
    <x v="8"/>
    <x v="955"/>
    <d v="2016-08-04T02:05:00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0"/>
    <b v="0"/>
    <x v="8"/>
    <n v="1.722"/>
    <n v="-10362.563845405923"/>
    <x v="2"/>
    <x v="8"/>
    <x v="956"/>
    <d v="2015-02-25T16:55:59"/>
    <m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0"/>
    <b v="0"/>
    <x v="8"/>
    <n v="1.9416666666666664"/>
    <n v="-10990.563845405923"/>
    <x v="2"/>
    <x v="8"/>
    <x v="957"/>
    <d v="2016-10-17T08:15:33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0"/>
    <b v="0"/>
    <x v="8"/>
    <n v="11.328275684711327"/>
    <n v="-10342.563845405923"/>
    <x v="2"/>
    <x v="8"/>
    <x v="958"/>
    <d v="2015-03-19T14:16:03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0"/>
    <b v="0"/>
    <x v="8"/>
    <n v="38.86"/>
    <n v="8206.4361545940774"/>
    <x v="2"/>
    <x v="8"/>
    <x v="959"/>
    <d v="2014-12-19T23:11:05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0"/>
    <b v="0"/>
    <x v="8"/>
    <n v="46.100628930817614"/>
    <n v="14431.436154594077"/>
    <x v="2"/>
    <x v="8"/>
    <x v="960"/>
    <d v="2017-01-31T10:02:35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0"/>
    <b v="0"/>
    <x v="8"/>
    <n v="42.188421052631583"/>
    <n v="28855.436154594077"/>
    <x v="2"/>
    <x v="8"/>
    <x v="961"/>
    <d v="2017-01-05T11:38:55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0"/>
    <b v="0"/>
    <x v="8"/>
    <n v="28.48"/>
    <n v="-10511.563845405923"/>
    <x v="2"/>
    <x v="8"/>
    <x v="962"/>
    <d v="2016-01-04T12:05:53"/>
    <m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0"/>
    <b v="0"/>
    <x v="8"/>
    <n v="1.077142857142857"/>
    <n v="-10846.563845405923"/>
    <x v="2"/>
    <x v="8"/>
    <x v="963"/>
    <d v="2016-09-12T10:15:19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0"/>
    <b v="0"/>
    <x v="8"/>
    <n v="0.79909090909090907"/>
    <n v="-10344.563845405923"/>
    <x v="2"/>
    <x v="8"/>
    <x v="964"/>
    <d v="2015-07-23T10:05:19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0"/>
    <b v="0"/>
    <x v="8"/>
    <n v="1.1919999999999999"/>
    <n v="-10925.563845405923"/>
    <x v="2"/>
    <x v="8"/>
    <x v="965"/>
    <d v="2016-09-23T19:24:06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0"/>
    <b v="0"/>
    <x v="8"/>
    <n v="14.799999999999999"/>
    <n v="-9447.5638454059226"/>
    <x v="2"/>
    <x v="8"/>
    <x v="966"/>
    <d v="2016-09-06T10:15:32"/>
    <m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0"/>
    <b v="0"/>
    <x v="8"/>
    <n v="17.810000000000002"/>
    <n v="-7661.5638454059226"/>
    <x v="2"/>
    <x v="8"/>
    <x v="967"/>
    <d v="2016-02-22T01:06:14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0"/>
    <b v="0"/>
    <x v="8"/>
    <n v="1.325"/>
    <n v="-11117.563845405923"/>
    <x v="2"/>
    <x v="8"/>
    <x v="968"/>
    <d v="2014-07-16T15:20:34"/>
    <m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0"/>
    <b v="0"/>
    <x v="8"/>
    <n v="46.666666666666664"/>
    <n v="2776.4361545940774"/>
    <x v="2"/>
    <x v="8"/>
    <x v="969"/>
    <d v="2017-01-07T02:16:47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0"/>
    <b v="0"/>
    <x v="8"/>
    <n v="45.92"/>
    <n v="-8927.5638454059226"/>
    <x v="2"/>
    <x v="8"/>
    <x v="970"/>
    <d v="2016-12-17T00:17:33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0"/>
    <b v="0"/>
    <x v="8"/>
    <n v="0.22599999999999998"/>
    <n v="-10997.563845405923"/>
    <x v="2"/>
    <x v="8"/>
    <x v="971"/>
    <d v="2015-04-17T12:01:00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0"/>
    <b v="0"/>
    <x v="8"/>
    <n v="34.625"/>
    <n v="-4298.5638454059226"/>
    <x v="2"/>
    <x v="8"/>
    <x v="972"/>
    <d v="2014-08-05T15:46:38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0"/>
    <b v="0"/>
    <x v="8"/>
    <n v="2.0549999999999997"/>
    <n v="-10812.563845405923"/>
    <x v="2"/>
    <x v="8"/>
    <x v="973"/>
    <d v="2015-09-09T19:21:33"/>
    <m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0"/>
    <b v="0"/>
    <x v="8"/>
    <n v="0.55999999999999994"/>
    <n v="-10943.563845405923"/>
    <x v="2"/>
    <x v="8"/>
    <x v="974"/>
    <d v="2016-02-24T12:59:16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0"/>
    <b v="0"/>
    <x v="8"/>
    <n v="2.6069999999999998"/>
    <n v="-8616.5638454059226"/>
    <x v="2"/>
    <x v="8"/>
    <x v="975"/>
    <d v="2016-04-29T11:43:05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0"/>
    <b v="0"/>
    <x v="8"/>
    <n v="1.9259999999999999"/>
    <n v="-8334.5638454059226"/>
    <x v="2"/>
    <x v="8"/>
    <x v="976"/>
    <d v="2015-06-29T20:24:57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0"/>
    <b v="0"/>
    <x v="8"/>
    <n v="33.666666666666664"/>
    <n v="-10314.563845405923"/>
    <x v="2"/>
    <x v="8"/>
    <x v="977"/>
    <d v="2016-01-22T17:36:37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0"/>
    <b v="0"/>
    <x v="8"/>
    <n v="56.263267182990241"/>
    <n v="86049.436154594077"/>
    <x v="2"/>
    <x v="8"/>
    <x v="978"/>
    <d v="2016-01-26T02:25:01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0"/>
    <b v="0"/>
    <x v="8"/>
    <n v="82.817599999999999"/>
    <n v="17762.596154594077"/>
    <x v="2"/>
    <x v="8"/>
    <x v="979"/>
    <d v="2016-05-16T05:00:28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0"/>
    <b v="0"/>
    <x v="8"/>
    <n v="14.860000000000001"/>
    <n v="-9737.5638454059226"/>
    <x v="2"/>
    <x v="8"/>
    <x v="980"/>
    <d v="2014-10-16T16:42:02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0"/>
    <b v="0"/>
    <x v="8"/>
    <n v="1.2375123751237513E-2"/>
    <n v="-11212.563845405923"/>
    <x v="2"/>
    <x v="8"/>
    <x v="981"/>
    <d v="2014-07-10T17:43:42"/>
    <m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0"/>
    <b v="0"/>
    <x v="8"/>
    <n v="1.7142857142857144E-2"/>
    <n v="-11220.563845405923"/>
    <x v="2"/>
    <x v="8"/>
    <x v="982"/>
    <d v="2016-09-02T13:04:46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0"/>
    <b v="0"/>
    <x v="8"/>
    <n v="29.506136117214709"/>
    <n v="19527.436154594077"/>
    <x v="2"/>
    <x v="8"/>
    <x v="983"/>
    <d v="2016-07-23T11:01:25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0"/>
    <b v="0"/>
    <x v="8"/>
    <n v="1.06"/>
    <n v="-11117.563845405923"/>
    <x v="2"/>
    <x v="8"/>
    <x v="984"/>
    <d v="2015-02-25T21:46:48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0"/>
    <b v="0"/>
    <x v="8"/>
    <n v="6.293333333333333"/>
    <n v="-9335.5638454059226"/>
    <x v="2"/>
    <x v="8"/>
    <x v="985"/>
    <d v="2015-12-01T18:13:30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0"/>
    <b v="0"/>
    <x v="8"/>
    <n v="12.75"/>
    <n v="-8673.5638454059226"/>
    <x v="2"/>
    <x v="8"/>
    <x v="986"/>
    <d v="2015-11-16T13:25:00"/>
    <m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0"/>
    <b v="0"/>
    <x v="8"/>
    <n v="13.22"/>
    <n v="-4613.5638454059226"/>
    <x v="2"/>
    <x v="8"/>
    <x v="987"/>
    <d v="2014-05-14T02:04:10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-11223.563845405923"/>
    <x v="2"/>
    <x v="8"/>
    <x v="988"/>
    <d v="2016-09-01T03:33:45"/>
    <m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0"/>
    <b v="0"/>
    <x v="8"/>
    <n v="16.77"/>
    <n v="-9546.5638454059226"/>
    <x v="2"/>
    <x v="8"/>
    <x v="989"/>
    <d v="2016-08-29T17:24:55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0"/>
    <b v="0"/>
    <x v="8"/>
    <n v="0.104"/>
    <n v="-11197.563845405923"/>
    <x v="2"/>
    <x v="8"/>
    <x v="990"/>
    <d v="2014-08-04T13:49:24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0"/>
    <b v="0"/>
    <x v="8"/>
    <n v="4.24"/>
    <n v="-11011.563845405923"/>
    <x v="2"/>
    <x v="8"/>
    <x v="991"/>
    <d v="2016-06-17T13:09:48"/>
    <m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0"/>
    <b v="0"/>
    <x v="8"/>
    <n v="0.46699999999999997"/>
    <n v="-10756.563845405923"/>
    <x v="2"/>
    <x v="8"/>
    <x v="992"/>
    <d v="2016-03-08T17:11:59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0"/>
    <b v="0"/>
    <x v="8"/>
    <n v="25.087142857142858"/>
    <n v="6337.4361545940774"/>
    <x v="2"/>
    <x v="8"/>
    <x v="993"/>
    <d v="2016-10-09T18:09:28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0"/>
    <b v="0"/>
    <x v="8"/>
    <n v="2.3345000000000002"/>
    <n v="-6554.5638454059226"/>
    <x v="2"/>
    <x v="8"/>
    <x v="994"/>
    <d v="2014-10-09T01:18:50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0"/>
    <b v="0"/>
    <x v="8"/>
    <n v="7.26"/>
    <n v="-10497.563845405923"/>
    <x v="2"/>
    <x v="8"/>
    <x v="995"/>
    <d v="2014-11-04T17:34:40"/>
    <m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0"/>
    <b v="0"/>
    <x v="8"/>
    <n v="1.625"/>
    <n v="-11158.563845405923"/>
    <x v="2"/>
    <x v="8"/>
    <x v="996"/>
    <d v="2014-06-27T15:47:40"/>
    <m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0"/>
    <b v="0"/>
    <x v="8"/>
    <n v="1.3"/>
    <n v="-11158.563845405923"/>
    <x v="2"/>
    <x v="8"/>
    <x v="997"/>
    <d v="2014-10-28T21:28:17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0"/>
    <b v="0"/>
    <x v="8"/>
    <n v="58.558333333333337"/>
    <n v="23911.436154594077"/>
    <x v="2"/>
    <x v="8"/>
    <x v="998"/>
    <d v="2015-10-04T23:03:21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0"/>
    <b v="0"/>
    <x v="8"/>
    <n v="7.7886666666666677"/>
    <n v="459.43615459407738"/>
    <x v="2"/>
    <x v="8"/>
    <x v="999"/>
    <d v="2014-10-14T02:11:30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0"/>
    <b v="0"/>
    <x v="8"/>
    <n v="2.2157147647256061"/>
    <n v="8600.4361545940774"/>
    <x v="2"/>
    <x v="8"/>
    <x v="1000"/>
    <d v="2017-01-13T20:26:00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0"/>
    <b v="0"/>
    <x v="8"/>
    <n v="104"/>
    <n v="-6023.5638454059226"/>
    <x v="2"/>
    <x v="8"/>
    <x v="1001"/>
    <d v="2016-12-16T12:16:53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0"/>
    <b v="0"/>
    <x v="8"/>
    <n v="29.6029602960296"/>
    <n v="-8263.5638454059226"/>
    <x v="2"/>
    <x v="8"/>
    <x v="1002"/>
    <d v="2015-11-17T11:25:14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0"/>
    <b v="0"/>
    <x v="8"/>
    <n v="16.055"/>
    <n v="-8012.5638454059226"/>
    <x v="2"/>
    <x v="8"/>
    <x v="1003"/>
    <d v="2017-02-14T12:01:01"/>
    <m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0"/>
    <b v="0"/>
    <x v="8"/>
    <n v="82.207999999999998"/>
    <n v="9328.4361545940774"/>
    <x v="2"/>
    <x v="8"/>
    <x v="1004"/>
    <d v="2016-01-19T12:00:27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0"/>
    <b v="0"/>
    <x v="8"/>
    <n v="75.051000000000002"/>
    <n v="138878.43615459406"/>
    <x v="2"/>
    <x v="8"/>
    <x v="1005"/>
    <d v="2015-09-29T09:59:43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0"/>
    <b v="0"/>
    <x v="8"/>
    <n v="5.8500000000000005"/>
    <n v="-10989.563845405923"/>
    <x v="2"/>
    <x v="8"/>
    <x v="1006"/>
    <d v="2014-12-03T19:57:52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0"/>
    <b v="0"/>
    <x v="8"/>
    <n v="44.32"/>
    <n v="2072.4361545940774"/>
    <x v="2"/>
    <x v="8"/>
    <x v="1007"/>
    <d v="2016-11-02T09:00:23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0"/>
    <b v="0"/>
    <x v="8"/>
    <n v="0.26737967914438499"/>
    <n v="-10973.563845405923"/>
    <x v="2"/>
    <x v="8"/>
    <x v="1008"/>
    <d v="2016-11-28T14:25:15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0"/>
    <b v="0"/>
    <x v="8"/>
    <n v="13.13"/>
    <n v="-4658.5638454059226"/>
    <x v="2"/>
    <x v="8"/>
    <x v="1009"/>
    <d v="2016-05-20T09:30:46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0"/>
    <b v="0"/>
    <x v="8"/>
    <n v="0.19088937093275488"/>
    <n v="-11003.563845405923"/>
    <x v="2"/>
    <x v="8"/>
    <x v="1010"/>
    <d v="2016-07-10T14:54:22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0"/>
    <b v="0"/>
    <x v="8"/>
    <n v="0.375"/>
    <n v="-11148.563845405923"/>
    <x v="2"/>
    <x v="8"/>
    <x v="1011"/>
    <d v="2014-11-03T16:33:15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0"/>
    <b v="0"/>
    <x v="8"/>
    <n v="21535.021000000001"/>
    <n v="1065527.4861545942"/>
    <x v="2"/>
    <x v="8"/>
    <x v="1012"/>
    <d v="2016-12-10T05:34:12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0"/>
    <b v="0"/>
    <x v="8"/>
    <n v="34.527999999999999"/>
    <n v="-2591.5638454059226"/>
    <x v="2"/>
    <x v="8"/>
    <x v="1013"/>
    <d v="2015-12-01T15:00:56"/>
    <m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0"/>
    <b v="0"/>
    <x v="8"/>
    <n v="30.599999999999998"/>
    <n v="-8163.5638454059226"/>
    <x v="2"/>
    <x v="8"/>
    <x v="1014"/>
    <d v="2014-11-11T19:03:35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0"/>
    <b v="0"/>
    <x v="8"/>
    <n v="2.666666666666667"/>
    <n v="-10983.563845405923"/>
    <x v="2"/>
    <x v="8"/>
    <x v="1015"/>
    <d v="2015-10-26T16:04:55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0"/>
    <b v="0"/>
    <x v="8"/>
    <n v="2.8420000000000001"/>
    <n v="-8381.5638454059226"/>
    <x v="2"/>
    <x v="8"/>
    <x v="1016"/>
    <d v="2016-02-21T21:34:16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0"/>
    <b v="0"/>
    <x v="8"/>
    <n v="22.878799999999998"/>
    <n v="45973.436154594077"/>
    <x v="2"/>
    <x v="8"/>
    <x v="1017"/>
    <d v="2015-10-12T11:12:15"/>
    <m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0"/>
    <b v="0"/>
    <x v="8"/>
    <n v="3.105"/>
    <n v="-10602.563845405923"/>
    <x v="2"/>
    <x v="8"/>
    <x v="1018"/>
    <d v="2016-06-14T06:48:53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0"/>
    <b v="0"/>
    <x v="8"/>
    <n v="47.333333333333336"/>
    <n v="10076.436154594077"/>
    <x v="2"/>
    <x v="8"/>
    <x v="1019"/>
    <d v="2015-01-05T18:22:29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0"/>
    <b v="1"/>
    <x v="15"/>
    <n v="205.54838709677421"/>
    <n v="-8037.5638454059226"/>
    <x v="4"/>
    <x v="13"/>
    <x v="1020"/>
    <d v="2015-05-02T20:40:09"/>
    <m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0"/>
    <b v="1"/>
    <x v="15"/>
    <n v="351.80366666666669"/>
    <n v="-669.45384540592204"/>
    <x v="4"/>
    <x v="13"/>
    <x v="1021"/>
    <d v="2015-09-24T01:02:51"/>
    <m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0"/>
    <b v="1"/>
    <x v="15"/>
    <n v="114.9"/>
    <n v="-8925.5638454059226"/>
    <x v="4"/>
    <x v="13"/>
    <x v="1022"/>
    <d v="2015-04-17T10:31:17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0"/>
    <b v="1"/>
    <x v="15"/>
    <n v="237.15"/>
    <n v="-6480.5638454059226"/>
    <x v="4"/>
    <x v="13"/>
    <x v="1023"/>
    <d v="2015-05-21T17:04:21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0"/>
    <b v="1"/>
    <x v="15"/>
    <n v="118.63774999999998"/>
    <n v="12503.986154594077"/>
    <x v="4"/>
    <x v="13"/>
    <x v="1024"/>
    <d v="2016-01-01T08:56:03"/>
    <m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0"/>
    <b v="1"/>
    <x v="15"/>
    <n v="109.92831428571431"/>
    <n v="65726.256154594084"/>
    <x v="4"/>
    <x v="13"/>
    <x v="1025"/>
    <d v="2015-02-14T15:00:37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0"/>
    <b v="1"/>
    <x v="15"/>
    <n v="100.00828571428571"/>
    <n v="-4222.9838454059227"/>
    <x v="4"/>
    <x v="13"/>
    <x v="1026"/>
    <d v="2016-02-26T04:46:56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0"/>
    <b v="1"/>
    <x v="15"/>
    <n v="103.09292094387415"/>
    <n v="-3490.5638454059226"/>
    <x v="4"/>
    <x v="13"/>
    <x v="1027"/>
    <d v="2014-09-22T19:49:07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0"/>
    <b v="1"/>
    <x v="15"/>
    <n v="117.27000000000001"/>
    <n v="503.43615459407738"/>
    <x v="4"/>
    <x v="13"/>
    <x v="1028"/>
    <d v="2017-01-20T10:03:25"/>
    <m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0"/>
    <b v="1"/>
    <x v="15"/>
    <n v="111.75999999999999"/>
    <n v="-47.563845405922621"/>
    <x v="4"/>
    <x v="13"/>
    <x v="1029"/>
    <d v="2015-02-09T12:05:07"/>
    <m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0"/>
    <b v="1"/>
    <x v="15"/>
    <n v="342.09999999999997"/>
    <n v="-4381.5638454059226"/>
    <x v="4"/>
    <x v="13"/>
    <x v="1030"/>
    <d v="2016-08-29T06:35:49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0"/>
    <b v="1"/>
    <x v="15"/>
    <n v="107.4"/>
    <n v="-483.56384540592262"/>
    <x v="4"/>
    <x v="13"/>
    <x v="1031"/>
    <d v="2015-11-16T13:20:10"/>
    <m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0"/>
    <b v="1"/>
    <x v="15"/>
    <n v="108.49703703703703"/>
    <n v="-5364.7238454059225"/>
    <x v="4"/>
    <x v="13"/>
    <x v="1032"/>
    <d v="2016-05-24T11:00:25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0"/>
    <b v="1"/>
    <x v="15"/>
    <n v="102.86144578313252"/>
    <n v="-9857.5638454059226"/>
    <x v="4"/>
    <x v="13"/>
    <x v="1033"/>
    <d v="2016-11-14T12:34:40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0"/>
    <b v="1"/>
    <x v="15"/>
    <n v="130.0018"/>
    <n v="-4723.4738454059225"/>
    <x v="4"/>
    <x v="13"/>
    <x v="1034"/>
    <d v="2016-07-03T23:00:04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0"/>
    <b v="1"/>
    <x v="15"/>
    <n v="107.65217391304347"/>
    <n v="-6271.5638454059226"/>
    <x v="4"/>
    <x v="13"/>
    <x v="1035"/>
    <d v="2015-01-12T10:23:40"/>
    <m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0"/>
    <b v="1"/>
    <x v="15"/>
    <n v="112.36044444444444"/>
    <n v="-6167.3438454059224"/>
    <x v="4"/>
    <x v="13"/>
    <x v="1036"/>
    <d v="2012-12-06T05:46:30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0"/>
    <b v="1"/>
    <x v="15"/>
    <n v="102.1"/>
    <n v="-10202.563845405923"/>
    <x v="4"/>
    <x v="13"/>
    <x v="1037"/>
    <d v="2015-04-25T14:44:22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0"/>
    <b v="1"/>
    <x v="15"/>
    <n v="145.33333333333334"/>
    <n v="-9043.5638454059226"/>
    <x v="4"/>
    <x v="13"/>
    <x v="1038"/>
    <d v="2016-02-18T00:33:43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0"/>
    <b v="1"/>
    <x v="15"/>
    <n v="128.19999999999999"/>
    <n v="-10582.563845405923"/>
    <x v="4"/>
    <x v="13"/>
    <x v="1039"/>
    <d v="2016-11-17T21:37:26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0"/>
    <b v="0"/>
    <x v="16"/>
    <n v="0.29411764705882354"/>
    <n v="-10973.563845405923"/>
    <x v="5"/>
    <x v="14"/>
    <x v="1040"/>
    <d v="2016-07-28T12:00:09"/>
    <m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-11223.563845405923"/>
    <x v="5"/>
    <x v="14"/>
    <x v="1041"/>
    <d v="2014-07-10T20:26:32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0"/>
    <b v="0"/>
    <x v="16"/>
    <n v="1.5384615384615385"/>
    <n v="-11213.563845405923"/>
    <x v="5"/>
    <x v="14"/>
    <x v="1042"/>
    <d v="2014-07-31T11:42:28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0"/>
    <b v="0"/>
    <x v="16"/>
    <n v="8.5370000000000008"/>
    <n v="-2686.5638454059226"/>
    <x v="5"/>
    <x v="14"/>
    <x v="1043"/>
    <d v="2015-04-20T01:04:15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0"/>
    <b v="0"/>
    <x v="16"/>
    <n v="8.5714285714285715E-2"/>
    <n v="-11217.563845405923"/>
    <x v="5"/>
    <x v="14"/>
    <x v="1044"/>
    <d v="2015-01-07T17:13:21"/>
    <m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0"/>
    <b v="0"/>
    <x v="16"/>
    <n v="2.6599999999999997"/>
    <n v="-10957.563845405923"/>
    <x v="5"/>
    <x v="14"/>
    <x v="1045"/>
    <d v="2014-07-24T15:59:10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-11223.563845405923"/>
    <x v="5"/>
    <x v="14"/>
    <x v="1046"/>
    <d v="2015-11-11T15:26:00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0"/>
    <b v="0"/>
    <x v="16"/>
    <n v="0.05"/>
    <n v="-11222.563845405923"/>
    <x v="5"/>
    <x v="14"/>
    <x v="1047"/>
    <d v="2014-10-06T14:38:35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0"/>
    <b v="0"/>
    <x v="16"/>
    <n v="1.4133333333333333"/>
    <n v="-11011.563845405923"/>
    <x v="5"/>
    <x v="14"/>
    <x v="1048"/>
    <d v="2016-08-15T20:16:29"/>
    <m/>
    <m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-11223.563845405923"/>
    <x v="5"/>
    <x v="14"/>
    <x v="1049"/>
    <d v="2016-01-13T05:20:45"/>
    <m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-11223.563845405923"/>
    <x v="5"/>
    <x v="14"/>
    <x v="1050"/>
    <d v="2015-08-15T14:07:57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-11223.563845405923"/>
    <x v="5"/>
    <x v="14"/>
    <x v="1051"/>
    <d v="2014-07-29T19:20:25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-11223.563845405923"/>
    <x v="5"/>
    <x v="14"/>
    <x v="1052"/>
    <d v="2016-04-23T14:08:15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0"/>
    <b v="0"/>
    <x v="16"/>
    <n v="1"/>
    <n v="-11208.563845405923"/>
    <x v="5"/>
    <x v="14"/>
    <x v="1053"/>
    <d v="2017-02-08T23:08:52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-11223.563845405923"/>
    <x v="5"/>
    <x v="14"/>
    <x v="1054"/>
    <d v="2014-07-11T15:26:39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-11223.563845405923"/>
    <x v="5"/>
    <x v="14"/>
    <x v="1055"/>
    <d v="2016-02-06T18:49:05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-11223.563845405923"/>
    <x v="5"/>
    <x v="14"/>
    <x v="1056"/>
    <d v="2015-02-23T12:16:17"/>
    <m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-11223.563845405923"/>
    <x v="5"/>
    <x v="14"/>
    <x v="1057"/>
    <d v="2016-11-04T15:54:43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-11223.563845405923"/>
    <x v="5"/>
    <x v="14"/>
    <x v="1058"/>
    <d v="2015-02-12T16:37:23"/>
    <m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-11223.563845405923"/>
    <x v="5"/>
    <x v="14"/>
    <x v="1059"/>
    <d v="2015-02-11T13:57:36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0"/>
    <b v="0"/>
    <x v="16"/>
    <n v="1"/>
    <n v="-11173.563845405923"/>
    <x v="5"/>
    <x v="14"/>
    <x v="1060"/>
    <d v="2015-03-16T16:54:53"/>
    <m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-11223.563845405923"/>
    <x v="5"/>
    <x v="14"/>
    <x v="1061"/>
    <d v="2016-03-03T01:38:28"/>
    <m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0"/>
    <b v="0"/>
    <x v="16"/>
    <n v="95.477386934673376"/>
    <n v="-11033.563845405923"/>
    <x v="5"/>
    <x v="14"/>
    <x v="1062"/>
    <d v="2016-07-05T14:22:21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-11223.563845405923"/>
    <x v="5"/>
    <x v="14"/>
    <x v="1063"/>
    <d v="2016-07-31T19:44:22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0"/>
    <b v="0"/>
    <x v="17"/>
    <n v="8.974444444444444"/>
    <n v="-3146.5638454059226"/>
    <x v="6"/>
    <x v="15"/>
    <x v="1064"/>
    <d v="2013-05-23T00:28:23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0"/>
    <b v="0"/>
    <x v="17"/>
    <n v="2.7"/>
    <n v="-11142.563845405923"/>
    <x v="6"/>
    <x v="15"/>
    <x v="1065"/>
    <d v="2014-01-22T04:08:42"/>
    <m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0"/>
    <b v="0"/>
    <x v="17"/>
    <n v="3.3673333333333333"/>
    <n v="-6172.5638454059226"/>
    <x v="6"/>
    <x v="15"/>
    <x v="1066"/>
    <d v="2013-06-20T18:06:22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0"/>
    <b v="0"/>
    <x v="17"/>
    <n v="26"/>
    <n v="-11093.563845405923"/>
    <x v="6"/>
    <x v="15"/>
    <x v="1067"/>
    <d v="2013-11-21T15:32:11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0"/>
    <b v="0"/>
    <x v="17"/>
    <n v="0.15"/>
    <n v="-11178.563845405923"/>
    <x v="6"/>
    <x v="15"/>
    <x v="1068"/>
    <d v="2016-03-11T03:54:24"/>
    <m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0"/>
    <b v="0"/>
    <x v="17"/>
    <n v="38.636363636363633"/>
    <n v="-10373.563845405923"/>
    <x v="6"/>
    <x v="15"/>
    <x v="1069"/>
    <d v="2013-10-25T00:30:59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0"/>
    <b v="0"/>
    <x v="17"/>
    <n v="0.70000000000000007"/>
    <n v="-11153.563845405923"/>
    <x v="6"/>
    <x v="15"/>
    <x v="1070"/>
    <d v="2012-09-10T19:17:02"/>
    <m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-11223.563845405923"/>
    <x v="6"/>
    <x v="15"/>
    <x v="1071"/>
    <d v="2015-10-18T13:04:53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0"/>
    <b v="0"/>
    <x v="17"/>
    <n v="6.8000000000000005E-2"/>
    <n v="-11172.563845405923"/>
    <x v="6"/>
    <x v="15"/>
    <x v="1072"/>
    <d v="2014-01-06T14:58:17"/>
    <m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0"/>
    <b v="0"/>
    <x v="17"/>
    <n v="1.3333333333333335"/>
    <n v="-11213.563845405923"/>
    <x v="6"/>
    <x v="15"/>
    <x v="1073"/>
    <d v="2011-09-16T18:09:01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0"/>
    <b v="0"/>
    <x v="17"/>
    <n v="6.3092592592592585"/>
    <n v="-7816.5638454059226"/>
    <x v="6"/>
    <x v="15"/>
    <x v="1074"/>
    <d v="2013-12-04T23:09:05"/>
    <m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0"/>
    <b v="0"/>
    <x v="17"/>
    <n v="4.5"/>
    <n v="-11178.563845405923"/>
    <x v="6"/>
    <x v="15"/>
    <x v="1075"/>
    <d v="2012-04-06T16:41:56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0"/>
    <b v="0"/>
    <x v="17"/>
    <n v="62.765333333333331"/>
    <n v="35850.436154594077"/>
    <x v="6"/>
    <x v="15"/>
    <x v="1076"/>
    <d v="2014-07-18T04:04:10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0"/>
    <b v="0"/>
    <x v="17"/>
    <n v="29.376000000000001"/>
    <n v="-3879.5638454059226"/>
    <x v="6"/>
    <x v="15"/>
    <x v="1077"/>
    <d v="2015-12-14T23:00:11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0"/>
    <b v="0"/>
    <x v="17"/>
    <n v="7.5"/>
    <n v="-11178.563845405923"/>
    <x v="6"/>
    <x v="15"/>
    <x v="1078"/>
    <d v="2011-06-06T23:42:01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0"/>
    <b v="0"/>
    <x v="17"/>
    <n v="2.6076923076923078"/>
    <n v="-10545.563845405923"/>
    <x v="6"/>
    <x v="15"/>
    <x v="1079"/>
    <d v="2016-04-19T08:35:36"/>
    <m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0"/>
    <b v="0"/>
    <x v="17"/>
    <n v="9.1050000000000004"/>
    <n v="-9402.5638454059226"/>
    <x v="6"/>
    <x v="15"/>
    <x v="1080"/>
    <d v="2014-04-10T22:18:53"/>
    <m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0"/>
    <b v="0"/>
    <x v="17"/>
    <n v="1.7647058823529412E-2"/>
    <n v="-11211.563845405923"/>
    <x v="6"/>
    <x v="15"/>
    <x v="1081"/>
    <d v="2014-12-29T17:14:52"/>
    <m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0"/>
    <b v="0"/>
    <x v="17"/>
    <n v="0.55999999999999994"/>
    <n v="-11167.563845405923"/>
    <x v="6"/>
    <x v="15"/>
    <x v="1082"/>
    <d v="2012-07-11T16:44:48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0"/>
    <b v="0"/>
    <x v="17"/>
    <n v="0.82000000000000006"/>
    <n v="-10813.563845405923"/>
    <x v="6"/>
    <x v="15"/>
    <x v="1083"/>
    <d v="2014-06-03T10:49:43"/>
    <m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-11223.563845405923"/>
    <x v="6"/>
    <x v="15"/>
    <x v="1084"/>
    <d v="2014-07-09T16:53:24"/>
    <m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0"/>
    <b v="0"/>
    <x v="17"/>
    <n v="3.42"/>
    <n v="-10197.563845405923"/>
    <x v="6"/>
    <x v="15"/>
    <x v="1085"/>
    <d v="2016-02-13T11:06:15"/>
    <m/>
    <m/>
  </r>
  <r>
    <n v="1086"/>
    <s v="Cyber Universe Online"/>
    <s v="Humanity's future in the Galaxy"/>
    <n v="18000"/>
    <n v="15"/>
    <x v="2"/>
    <x v="0"/>
    <s v="USD"/>
    <n v="1408913291"/>
    <n v="1406321291"/>
    <b v="0"/>
    <n v="0"/>
    <b v="0"/>
    <x v="17"/>
    <n v="8.3333333333333343E-2"/>
    <n v="-11208.563845405923"/>
    <x v="6"/>
    <x v="15"/>
    <x v="1086"/>
    <d v="2014-07-25T15:48:11"/>
    <m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-11223.563845405923"/>
    <x v="6"/>
    <x v="15"/>
    <x v="1087"/>
    <d v="2014-05-16T12:08:07"/>
    <m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0"/>
    <b v="0"/>
    <x v="17"/>
    <n v="14.182977777777777"/>
    <n v="-4841.2238454059225"/>
    <x v="6"/>
    <x v="15"/>
    <x v="1088"/>
    <d v="2014-03-25T14:11:07"/>
    <m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0"/>
    <b v="0"/>
    <x v="17"/>
    <n v="7.8266666666666662"/>
    <n v="-10049.563845405923"/>
    <x v="6"/>
    <x v="15"/>
    <x v="1089"/>
    <d v="2015-05-26T23:32:55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0"/>
    <b v="0"/>
    <x v="17"/>
    <n v="3.8464497269020695E-2"/>
    <n v="-11218.563845405923"/>
    <x v="6"/>
    <x v="15"/>
    <x v="1090"/>
    <d v="2015-04-28T23:27:33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0"/>
    <b v="0"/>
    <x v="17"/>
    <n v="12.5"/>
    <n v="-11198.563845405923"/>
    <x v="6"/>
    <x v="15"/>
    <x v="1091"/>
    <d v="2016-03-11T14:41:12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0"/>
    <b v="0"/>
    <x v="17"/>
    <n v="1.05"/>
    <n v="-11202.563845405923"/>
    <x v="6"/>
    <x v="15"/>
    <x v="1092"/>
    <d v="2012-12-06T19:37:18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0"/>
    <b v="0"/>
    <x v="17"/>
    <n v="14.083333333333334"/>
    <n v="-11181.313845405923"/>
    <x v="6"/>
    <x v="15"/>
    <x v="1093"/>
    <d v="2016-01-27T18:22:17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0"/>
    <b v="0"/>
    <x v="17"/>
    <n v="18.300055555555556"/>
    <n v="-7929.5538454059224"/>
    <x v="6"/>
    <x v="15"/>
    <x v="1094"/>
    <d v="2011-09-09T12:07:13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0"/>
    <b v="0"/>
    <x v="17"/>
    <n v="5.0347999999999997"/>
    <n v="13950.436154594077"/>
    <x v="6"/>
    <x v="15"/>
    <x v="1095"/>
    <d v="2013-07-31T07:53:40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0"/>
    <b v="0"/>
    <x v="17"/>
    <n v="17.933333333333334"/>
    <n v="-9071.5638454059226"/>
    <x v="6"/>
    <x v="15"/>
    <x v="1096"/>
    <d v="2014-09-03T07:25:54"/>
    <m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0"/>
    <b v="0"/>
    <x v="17"/>
    <n v="4.7E-2"/>
    <n v="-11176.563845405923"/>
    <x v="6"/>
    <x v="15"/>
    <x v="1097"/>
    <d v="2014-01-21T14:01:17"/>
    <m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0"/>
    <b v="0"/>
    <x v="17"/>
    <n v="7.2120000000000006"/>
    <n v="-9420.5638454059226"/>
    <x v="6"/>
    <x v="15"/>
    <x v="1098"/>
    <d v="2014-03-14T13:18:15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0"/>
    <b v="0"/>
    <x v="17"/>
    <n v="0.5"/>
    <n v="-11198.563845405923"/>
    <x v="6"/>
    <x v="15"/>
    <x v="1099"/>
    <d v="2015-04-13T15:04:28"/>
    <m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0"/>
    <b v="0"/>
    <x v="17"/>
    <n v="2.5"/>
    <n v="-11123.563845405923"/>
    <x v="6"/>
    <x v="15"/>
    <x v="1100"/>
    <d v="2016-01-14T21:39:31"/>
    <m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0"/>
    <b v="0"/>
    <x v="17"/>
    <n v="4.1000000000000002E-2"/>
    <n v="-11182.563845405923"/>
    <x v="6"/>
    <x v="15"/>
    <x v="1101"/>
    <d v="2016-06-17T13:32:18"/>
    <m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0"/>
    <b v="0"/>
    <x v="17"/>
    <n v="5.3125"/>
    <n v="-10798.563845405923"/>
    <x v="6"/>
    <x v="15"/>
    <x v="1102"/>
    <d v="2013-10-29T20:05:25"/>
    <m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0"/>
    <b v="0"/>
    <x v="17"/>
    <n v="1.6199999999999999"/>
    <n v="-10980.563845405923"/>
    <x v="6"/>
    <x v="15"/>
    <x v="1103"/>
    <d v="2016-04-19T00:19:50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0"/>
    <b v="0"/>
    <x v="17"/>
    <n v="4.9516666666666671"/>
    <n v="-8252.5638454059226"/>
    <x v="6"/>
    <x v="15"/>
    <x v="1104"/>
    <d v="2014-05-12T04:50:21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0"/>
    <b v="0"/>
    <x v="17"/>
    <n v="0.159"/>
    <n v="-9792.5638454059226"/>
    <x v="6"/>
    <x v="15"/>
    <x v="1105"/>
    <d v="2014-02-21T22:15:27"/>
    <m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0"/>
    <b v="0"/>
    <x v="17"/>
    <n v="41.25"/>
    <n v="-11058.563845405923"/>
    <x v="6"/>
    <x v="15"/>
    <x v="1106"/>
    <d v="2012-03-05T12:46:15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-11223.563845405923"/>
    <x v="6"/>
    <x v="15"/>
    <x v="1107"/>
    <d v="2014-06-23T15:40:24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0"/>
    <b v="0"/>
    <x v="17"/>
    <n v="2.93"/>
    <n v="-10491.063845405923"/>
    <x v="6"/>
    <x v="15"/>
    <x v="1108"/>
    <d v="2012-02-13T10:17:15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0"/>
    <b v="0"/>
    <x v="17"/>
    <n v="0.44999999999999996"/>
    <n v="-11178.563845405923"/>
    <x v="6"/>
    <x v="15"/>
    <x v="1109"/>
    <d v="2016-10-19T13:03:10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0"/>
    <b v="0"/>
    <x v="17"/>
    <n v="0.51"/>
    <n v="-10968.563845405923"/>
    <x v="6"/>
    <x v="15"/>
    <x v="1110"/>
    <d v="2012-11-07T17:23:42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0"/>
    <b v="0"/>
    <x v="17"/>
    <n v="0.04"/>
    <n v="-11222.563845405923"/>
    <x v="6"/>
    <x v="15"/>
    <x v="1111"/>
    <d v="2015-12-08T23:53:10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0"/>
    <b v="0"/>
    <x v="17"/>
    <n v="35.537409090909087"/>
    <n v="20049.356154594076"/>
    <x v="6"/>
    <x v="15"/>
    <x v="1112"/>
    <d v="2014-11-20T13:13:31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0"/>
    <b v="0"/>
    <x v="17"/>
    <n v="0.5"/>
    <n v="-11218.563845405923"/>
    <x v="6"/>
    <x v="15"/>
    <x v="1113"/>
    <d v="2014-07-15T18:27:00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0"/>
    <b v="0"/>
    <x v="17"/>
    <n v="0.16666666666666669"/>
    <n v="-11213.563845405923"/>
    <x v="6"/>
    <x v="15"/>
    <x v="1114"/>
    <d v="2013-09-09T03:18:07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0"/>
    <b v="0"/>
    <x v="17"/>
    <n v="0.13250000000000001"/>
    <n v="-11170.563845405923"/>
    <x v="6"/>
    <x v="15"/>
    <x v="1115"/>
    <d v="2016-02-29T11:41:35"/>
    <m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0"/>
    <b v="0"/>
    <x v="17"/>
    <n v="3.5704000000000007E-2"/>
    <n v="-11045.043845405922"/>
    <x v="6"/>
    <x v="15"/>
    <x v="1116"/>
    <d v="2012-04-10T15:20:08"/>
    <m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0"/>
    <b v="0"/>
    <x v="17"/>
    <n v="8.3000000000000007"/>
    <n v="-11140.563845405923"/>
    <x v="6"/>
    <x v="15"/>
    <x v="1117"/>
    <d v="2015-11-25T09:21:53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0"/>
    <b v="0"/>
    <x v="17"/>
    <n v="2.4222222222222221"/>
    <n v="-11114.563845405923"/>
    <x v="6"/>
    <x v="15"/>
    <x v="1118"/>
    <d v="2014-03-05T22:59:39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0"/>
    <b v="0"/>
    <x v="17"/>
    <n v="0.23809523809523811"/>
    <n v="-11218.563845405923"/>
    <x v="6"/>
    <x v="15"/>
    <x v="1119"/>
    <d v="2014-03-24T14:01:04"/>
    <m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-11223.563845405923"/>
    <x v="6"/>
    <x v="15"/>
    <x v="1120"/>
    <d v="2011-09-13T15:56:40"/>
    <m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0"/>
    <b v="0"/>
    <x v="17"/>
    <n v="1.1599999999999999E-2"/>
    <n v="-11194.563845405923"/>
    <x v="6"/>
    <x v="15"/>
    <x v="1121"/>
    <d v="2016-02-12T17:25:16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-11223.563845405923"/>
    <x v="6"/>
    <x v="15"/>
    <x v="1122"/>
    <d v="2013-05-16T11:53:45"/>
    <m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0"/>
    <b v="0"/>
    <x v="17"/>
    <n v="0.22"/>
    <n v="-11212.563845405923"/>
    <x v="6"/>
    <x v="15"/>
    <x v="1123"/>
    <d v="2014-03-20T07:34:08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0"/>
    <b v="0"/>
    <x v="18"/>
    <n v="0.47222222222222221"/>
    <n v="-10798.563845405923"/>
    <x v="6"/>
    <x v="16"/>
    <x v="1124"/>
    <d v="2015-03-31T11:00:51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-11223.563845405923"/>
    <x v="6"/>
    <x v="16"/>
    <x v="1125"/>
    <d v="2015-07-27T09:58:50"/>
    <m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0"/>
    <b v="0"/>
    <x v="18"/>
    <n v="0.5"/>
    <n v="-11213.563845405923"/>
    <x v="6"/>
    <x v="16"/>
    <x v="1126"/>
    <d v="2016-06-14T02:51:34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0"/>
    <b v="0"/>
    <x v="18"/>
    <n v="1.6714285714285713"/>
    <n v="-10638.563845405923"/>
    <x v="6"/>
    <x v="16"/>
    <x v="1127"/>
    <d v="2014-10-14T15:30:00"/>
    <m/>
    <m/>
  </r>
  <r>
    <n v="1128"/>
    <s v="Flying Turds"/>
    <s v="#havingfunFTW"/>
    <n v="1000"/>
    <n v="1"/>
    <x v="2"/>
    <x v="1"/>
    <s v="GBP"/>
    <n v="1407425717"/>
    <n v="1404833717"/>
    <b v="0"/>
    <n v="0"/>
    <b v="0"/>
    <x v="18"/>
    <n v="0.1"/>
    <n v="-11222.563845405923"/>
    <x v="6"/>
    <x v="16"/>
    <x v="1128"/>
    <d v="2014-07-08T10:35:17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0"/>
    <b v="0"/>
    <x v="18"/>
    <n v="0.105"/>
    <n v="-11202.563845405923"/>
    <x v="6"/>
    <x v="16"/>
    <x v="1129"/>
    <d v="2016-05-06T01:21:33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0"/>
    <b v="0"/>
    <x v="18"/>
    <n v="0.22"/>
    <n v="-11212.563845405923"/>
    <x v="6"/>
    <x v="16"/>
    <x v="1130"/>
    <d v="2014-09-26T18:55:00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-11223.563845405923"/>
    <x v="6"/>
    <x v="16"/>
    <x v="1131"/>
    <d v="2015-11-24T16:47:48"/>
    <m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0"/>
    <b v="0"/>
    <x v="18"/>
    <n v="14.38"/>
    <n v="-9785.5638454059226"/>
    <x v="6"/>
    <x v="16"/>
    <x v="1132"/>
    <d v="2016-12-01T21:46:11"/>
    <m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0"/>
    <b v="0"/>
    <x v="18"/>
    <n v="0.66666666666666674"/>
    <n v="-11203.563845405923"/>
    <x v="6"/>
    <x v="16"/>
    <x v="1133"/>
    <d v="2014-07-01T04:46:21"/>
    <m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0"/>
    <b v="0"/>
    <x v="18"/>
    <n v="4.0000000000000001E-3"/>
    <n v="-11222.563845405923"/>
    <x v="6"/>
    <x v="16"/>
    <x v="1134"/>
    <d v="2014-11-15T01:50:28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0"/>
    <b v="0"/>
    <x v="18"/>
    <n v="5"/>
    <n v="-11173.563845405923"/>
    <x v="6"/>
    <x v="16"/>
    <x v="1135"/>
    <d v="2016-07-07T18:44:54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0"/>
    <b v="0"/>
    <x v="18"/>
    <n v="6.4439140811455857"/>
    <n v="-10953.563845405923"/>
    <x v="6"/>
    <x v="16"/>
    <x v="1136"/>
    <d v="2015-11-19T11:07:09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0"/>
    <b v="0"/>
    <x v="18"/>
    <n v="39.5"/>
    <n v="-1348.5638454059226"/>
    <x v="6"/>
    <x v="16"/>
    <x v="1137"/>
    <d v="2016-03-24T14:40:21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0"/>
    <b v="0"/>
    <x v="18"/>
    <n v="0.35714285714285715"/>
    <n v="-11098.563845405923"/>
    <x v="6"/>
    <x v="16"/>
    <x v="1138"/>
    <d v="2017-01-01T16:45:31"/>
    <m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0"/>
    <b v="0"/>
    <x v="18"/>
    <n v="6.25E-2"/>
    <n v="-11218.563845405923"/>
    <x v="6"/>
    <x v="16"/>
    <x v="1139"/>
    <d v="2014-12-02T03:20:26"/>
    <m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-11223.563845405923"/>
    <x v="6"/>
    <x v="16"/>
    <x v="1140"/>
    <d v="2015-07-07T06:05:21"/>
    <m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-11223.563845405923"/>
    <x v="6"/>
    <x v="16"/>
    <x v="1141"/>
    <d v="2015-06-09T11:47:30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-11223.563845405923"/>
    <x v="6"/>
    <x v="16"/>
    <x v="1142"/>
    <d v="2015-01-17T19:08:47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0"/>
    <b v="0"/>
    <x v="18"/>
    <n v="0.41333333333333333"/>
    <n v="-11037.563845405923"/>
    <x v="6"/>
    <x v="16"/>
    <x v="1143"/>
    <d v="2015-11-16T23:38:46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-11223.563845405923"/>
    <x v="7"/>
    <x v="17"/>
    <x v="1144"/>
    <d v="2015-03-29T23:22:00"/>
    <m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0"/>
    <b v="0"/>
    <x v="19"/>
    <n v="0.125"/>
    <n v="-11123.563845405923"/>
    <x v="7"/>
    <x v="17"/>
    <x v="1145"/>
    <d v="2014-08-03T12:56:32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0"/>
    <b v="0"/>
    <x v="19"/>
    <n v="8.8333333333333339"/>
    <n v="-10693.563845405923"/>
    <x v="7"/>
    <x v="17"/>
    <x v="1146"/>
    <d v="2014-03-25T17:52:53"/>
    <m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-11223.563845405923"/>
    <x v="7"/>
    <x v="17"/>
    <x v="1147"/>
    <d v="2014-08-20T18:19:43"/>
    <m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0"/>
    <b v="0"/>
    <x v="19"/>
    <n v="0.48666666666666669"/>
    <n v="-11150.563845405923"/>
    <x v="7"/>
    <x v="17"/>
    <x v="1148"/>
    <d v="2016-10-31T23:06:21"/>
    <m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0"/>
    <b v="0"/>
    <x v="19"/>
    <n v="0.15"/>
    <n v="-11148.563845405923"/>
    <x v="7"/>
    <x v="17"/>
    <x v="1149"/>
    <d v="2016-05-17T12:02:46"/>
    <m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0"/>
    <b v="0"/>
    <x v="19"/>
    <n v="10.08"/>
    <n v="-10971.563845405923"/>
    <x v="7"/>
    <x v="17"/>
    <x v="1150"/>
    <d v="2015-11-09T17:54:35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-11223.563845405923"/>
    <x v="7"/>
    <x v="17"/>
    <x v="1151"/>
    <d v="2015-08-07T21:27:43"/>
    <m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0"/>
    <b v="0"/>
    <x v="19"/>
    <n v="5.6937500000000005"/>
    <n v="-10312.563845405923"/>
    <x v="7"/>
    <x v="17"/>
    <x v="1152"/>
    <d v="2015-04-15T12:01:52"/>
    <m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0"/>
    <b v="0"/>
    <x v="19"/>
    <n v="0.625"/>
    <n v="-11173.563845405923"/>
    <x v="7"/>
    <x v="17"/>
    <x v="1153"/>
    <d v="2015-05-19T12:08:25"/>
    <m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0"/>
    <b v="0"/>
    <x v="19"/>
    <n v="6.5"/>
    <n v="-10898.563845405923"/>
    <x v="7"/>
    <x v="17"/>
    <x v="1154"/>
    <d v="2015-08-06T21:36:46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0"/>
    <b v="0"/>
    <x v="19"/>
    <n v="0.752"/>
    <n v="-11035.563845405923"/>
    <x v="7"/>
    <x v="17"/>
    <x v="1155"/>
    <d v="2014-07-15T13:20:08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-11223.563845405923"/>
    <x v="7"/>
    <x v="17"/>
    <x v="1156"/>
    <d v="2015-01-24T20:42:42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0"/>
    <b v="0"/>
    <x v="19"/>
    <n v="1.51"/>
    <n v="-11072.563845405923"/>
    <x v="7"/>
    <x v="17"/>
    <x v="1157"/>
    <d v="2014-10-06T10:04:40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0"/>
    <b v="0"/>
    <x v="19"/>
    <n v="0.46666666666666673"/>
    <n v="-11188.563845405923"/>
    <x v="7"/>
    <x v="17"/>
    <x v="1158"/>
    <d v="2014-11-08T21:12:08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-11223.563845405923"/>
    <x v="7"/>
    <x v="17"/>
    <x v="1159"/>
    <d v="2015-05-30T12:26:05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0"/>
    <b v="0"/>
    <x v="19"/>
    <n v="3.85"/>
    <n v="-10068.563845405923"/>
    <x v="7"/>
    <x v="17"/>
    <x v="1160"/>
    <d v="2015-02-25T22:43:06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-11223.563845405923"/>
    <x v="7"/>
    <x v="17"/>
    <x v="1161"/>
    <d v="2015-04-28T10:06:29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0"/>
    <b v="0"/>
    <x v="19"/>
    <n v="5.8333333333333341E-2"/>
    <n v="-11188.563845405923"/>
    <x v="7"/>
    <x v="17"/>
    <x v="1162"/>
    <d v="2014-08-25T11:24:24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-11223.563845405923"/>
    <x v="7"/>
    <x v="17"/>
    <x v="1163"/>
    <d v="2014-07-10T12:22:00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-11223.563845405923"/>
    <x v="7"/>
    <x v="17"/>
    <x v="1164"/>
    <d v="2016-05-19T12:23:02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0"/>
    <b v="0"/>
    <x v="19"/>
    <n v="20.705000000000002"/>
    <n v="-9153.0638454059226"/>
    <x v="7"/>
    <x v="17"/>
    <x v="1165"/>
    <d v="2014-06-02T00:08:50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0"/>
    <b v="0"/>
    <x v="19"/>
    <n v="19.139999999999997"/>
    <n v="-8352.5638454059226"/>
    <x v="7"/>
    <x v="17"/>
    <x v="1166"/>
    <d v="2015-05-26T06:39:02"/>
    <m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0"/>
    <b v="0"/>
    <x v="19"/>
    <n v="1.6316666666666666"/>
    <n v="-10244.563845405923"/>
    <x v="7"/>
    <x v="17"/>
    <x v="1167"/>
    <d v="2014-08-12T12:38:15"/>
    <m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0"/>
    <b v="0"/>
    <x v="19"/>
    <n v="5.6666666666666661"/>
    <n v="-10203.563845405923"/>
    <x v="7"/>
    <x v="17"/>
    <x v="1168"/>
    <d v="2016-08-22T20:17:45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0"/>
    <b v="0"/>
    <x v="19"/>
    <n v="0.16999999999999998"/>
    <n v="-11206.563845405923"/>
    <x v="7"/>
    <x v="17"/>
    <x v="1169"/>
    <d v="2015-01-23T03:29:23"/>
    <m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0"/>
    <b v="0"/>
    <x v="19"/>
    <n v="0.4"/>
    <n v="-11123.563845405923"/>
    <x v="7"/>
    <x v="17"/>
    <x v="1170"/>
    <d v="2015-04-30T16:26:11"/>
    <m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0"/>
    <b v="0"/>
    <x v="19"/>
    <n v="0.1"/>
    <n v="-11198.563845405923"/>
    <x v="7"/>
    <x v="17"/>
    <x v="1171"/>
    <d v="2014-10-26T14:18:47"/>
    <m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-11223.563845405923"/>
    <x v="7"/>
    <x v="17"/>
    <x v="1172"/>
    <d v="2014-07-21T11:22:32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0"/>
    <b v="0"/>
    <x v="19"/>
    <n v="2.4E-2"/>
    <n v="-11193.563845405923"/>
    <x v="7"/>
    <x v="17"/>
    <x v="1173"/>
    <d v="2015-06-28T23:27:37"/>
    <m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0"/>
    <b v="0"/>
    <x v="19"/>
    <n v="5.9066666666666672"/>
    <n v="-10337.563845405923"/>
    <x v="7"/>
    <x v="17"/>
    <x v="1174"/>
    <d v="2016-04-08T15:12:07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0"/>
    <b v="0"/>
    <x v="19"/>
    <n v="2.9250000000000003"/>
    <n v="-10638.563845405923"/>
    <x v="7"/>
    <x v="17"/>
    <x v="1175"/>
    <d v="2015-06-15T12:28:59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0"/>
    <b v="0"/>
    <x v="19"/>
    <n v="5.7142857142857143E-3"/>
    <n v="-11213.563845405923"/>
    <x v="7"/>
    <x v="17"/>
    <x v="1176"/>
    <d v="2017-01-10T19:28:18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-11223.563845405923"/>
    <x v="7"/>
    <x v="17"/>
    <x v="1177"/>
    <d v="2014-09-15T10:51:36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0"/>
    <b v="0"/>
    <x v="19"/>
    <n v="6.6666666666666671E-3"/>
    <n v="-11218.563845405923"/>
    <x v="7"/>
    <x v="17"/>
    <x v="1178"/>
    <d v="2014-07-17T16:44:12"/>
    <m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0"/>
    <b v="0"/>
    <x v="19"/>
    <n v="5.3333333333333339"/>
    <n v="-8023.5638454059226"/>
    <x v="7"/>
    <x v="17"/>
    <x v="1179"/>
    <d v="2015-09-28T12:17:07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0"/>
    <b v="0"/>
    <x v="19"/>
    <n v="11.75"/>
    <n v="-5348.5638454059226"/>
    <x v="7"/>
    <x v="17"/>
    <x v="1180"/>
    <d v="2014-05-22T14:21:54"/>
    <m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0"/>
    <b v="0"/>
    <x v="19"/>
    <n v="8.0000000000000002E-3"/>
    <n v="-11219.563845405923"/>
    <x v="7"/>
    <x v="17"/>
    <x v="1181"/>
    <d v="2015-01-30T03:08:41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0"/>
    <b v="0"/>
    <x v="19"/>
    <n v="4.2"/>
    <n v="-11181.563845405923"/>
    <x v="7"/>
    <x v="17"/>
    <x v="1182"/>
    <d v="2016-12-24T14:51:28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0"/>
    <b v="0"/>
    <x v="19"/>
    <n v="4"/>
    <n v="-11123.563845405923"/>
    <x v="7"/>
    <x v="17"/>
    <x v="1183"/>
    <d v="2016-10-13T15:40:23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0"/>
    <b v="1"/>
    <x v="20"/>
    <n v="104.93636363636362"/>
    <n v="11862.436154594077"/>
    <x v="8"/>
    <x v="18"/>
    <x v="1184"/>
    <d v="2017-01-06T09:23:31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0"/>
    <b v="1"/>
    <x v="20"/>
    <n v="105.44"/>
    <n v="1956.4361545940774"/>
    <x v="8"/>
    <x v="18"/>
    <x v="1185"/>
    <d v="2015-05-06T15:45:49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0"/>
    <b v="1"/>
    <x v="20"/>
    <n v="106.73333333333332"/>
    <n v="-3218.5638454059226"/>
    <x v="8"/>
    <x v="18"/>
    <x v="1186"/>
    <d v="2015-04-29T15:43:15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0"/>
    <b v="1"/>
    <x v="20"/>
    <n v="104.12571428571428"/>
    <n v="-2112.5638454059226"/>
    <x v="8"/>
    <x v="18"/>
    <x v="1187"/>
    <d v="2015-04-15T16:28:43"/>
    <m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0"/>
    <b v="1"/>
    <x v="20"/>
    <n v="160.54999999999998"/>
    <n v="-8012.5638454059226"/>
    <x v="8"/>
    <x v="18"/>
    <x v="1188"/>
    <d v="2016-12-07T11:49:00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0"/>
    <b v="1"/>
    <x v="20"/>
    <n v="107.77777777777777"/>
    <n v="-1523.5638454059226"/>
    <x v="8"/>
    <x v="18"/>
    <x v="1189"/>
    <d v="2016-06-08T18:29:55"/>
    <m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0"/>
    <b v="1"/>
    <x v="20"/>
    <n v="135"/>
    <n v="-10548.563845405923"/>
    <x v="8"/>
    <x v="18"/>
    <x v="1190"/>
    <d v="2014-08-01T10:58:45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0"/>
    <b v="1"/>
    <x v="20"/>
    <n v="109.07407407407408"/>
    <n v="-8278.5638454059226"/>
    <x v="8"/>
    <x v="18"/>
    <x v="1191"/>
    <d v="2016-02-19T09:29:20"/>
    <m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0"/>
    <b v="1"/>
    <x v="20"/>
    <n v="290"/>
    <n v="-10933.563845405923"/>
    <x v="8"/>
    <x v="18"/>
    <x v="1192"/>
    <d v="2017-01-12T07:09:38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0"/>
    <b v="1"/>
    <x v="20"/>
    <n v="103.95714285714286"/>
    <n v="10607.436154594077"/>
    <x v="8"/>
    <x v="18"/>
    <x v="1193"/>
    <d v="2016-02-09T13:37:33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0"/>
    <b v="1"/>
    <x v="20"/>
    <n v="322.24"/>
    <n v="29056.436154594077"/>
    <x v="8"/>
    <x v="18"/>
    <x v="1194"/>
    <d v="2015-03-09T06:42:59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0"/>
    <b v="1"/>
    <x v="20"/>
    <n v="135"/>
    <n v="2276.4361545940774"/>
    <x v="8"/>
    <x v="18"/>
    <x v="1195"/>
    <d v="2015-10-21T03:20:53"/>
    <m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0"/>
    <b v="1"/>
    <x v="20"/>
    <n v="269.91034482758624"/>
    <n v="27913.436154594077"/>
    <x v="8"/>
    <x v="18"/>
    <x v="1196"/>
    <d v="2015-11-18T14:38:59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0"/>
    <b v="1"/>
    <x v="20"/>
    <n v="253.29333333333332"/>
    <n v="26770.436154594077"/>
    <x v="8"/>
    <x v="18"/>
    <x v="1197"/>
    <d v="2016-05-13T10:57:14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0"/>
    <b v="1"/>
    <x v="20"/>
    <n v="260.59999999999997"/>
    <n v="-2102.5638454059226"/>
    <x v="8"/>
    <x v="18"/>
    <x v="1198"/>
    <d v="2015-11-25T09:51:26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0"/>
    <b v="1"/>
    <x v="20"/>
    <n v="101.31677953348381"/>
    <n v="-8530.5638454059226"/>
    <x v="8"/>
    <x v="18"/>
    <x v="1199"/>
    <d v="2015-06-06T13:30:00"/>
    <m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0"/>
    <b v="1"/>
    <x v="20"/>
    <n v="125.60416666666667"/>
    <n v="-5194.5638454059226"/>
    <x v="8"/>
    <x v="18"/>
    <x v="1200"/>
    <d v="2015-03-26T06:27:36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0"/>
    <b v="1"/>
    <x v="20"/>
    <n v="102.43783333333334"/>
    <n v="-5077.2938454059222"/>
    <x v="8"/>
    <x v="18"/>
    <x v="1201"/>
    <d v="2016-06-15T09:34:06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0"/>
    <b v="1"/>
    <x v="20"/>
    <n v="199.244"/>
    <n v="38587.436154594077"/>
    <x v="8"/>
    <x v="18"/>
    <x v="1202"/>
    <d v="2015-05-28T01:55:54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0"/>
    <b v="1"/>
    <x v="20"/>
    <n v="102.45398773006136"/>
    <n v="5476.4361545940774"/>
    <x v="8"/>
    <x v="18"/>
    <x v="1203"/>
    <d v="2015-05-01T09:45:27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0"/>
    <b v="1"/>
    <x v="20"/>
    <n v="102.94615384615385"/>
    <n v="2159.4361545940774"/>
    <x v="8"/>
    <x v="18"/>
    <x v="1204"/>
    <d v="2015-10-20T12:57:13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0"/>
    <b v="1"/>
    <x v="20"/>
    <n v="100.86153846153847"/>
    <n v="1888.4361545940774"/>
    <x v="8"/>
    <x v="18"/>
    <x v="1205"/>
    <d v="2015-05-14T07:09:11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0"/>
    <b v="1"/>
    <x v="20"/>
    <n v="114.99999999999999"/>
    <n v="-10188.563845405923"/>
    <x v="8"/>
    <x v="18"/>
    <x v="1206"/>
    <d v="2017-02-06T13:37:33"/>
    <m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0"/>
    <b v="1"/>
    <x v="20"/>
    <n v="104.16766467065868"/>
    <n v="6172.4361545940774"/>
    <x v="8"/>
    <x v="18"/>
    <x v="1207"/>
    <d v="2016-03-01T05:19:33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0"/>
    <b v="1"/>
    <x v="20"/>
    <n v="155.29999999999998"/>
    <n v="4306.4361545940774"/>
    <x v="8"/>
    <x v="18"/>
    <x v="1208"/>
    <d v="2016-02-23T12:01:04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0"/>
    <b v="1"/>
    <x v="20"/>
    <n v="106"/>
    <n v="-4863.5638454059226"/>
    <x v="8"/>
    <x v="18"/>
    <x v="1209"/>
    <d v="2017-01-26T15:18:25"/>
    <m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0"/>
    <b v="1"/>
    <x v="20"/>
    <n v="254.31499999999997"/>
    <n v="39639.436154594077"/>
    <x v="8"/>
    <x v="18"/>
    <x v="1210"/>
    <d v="2015-05-08T17:36:12"/>
    <m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0"/>
    <b v="1"/>
    <x v="20"/>
    <n v="101.1"/>
    <n v="-10212.563845405923"/>
    <x v="8"/>
    <x v="18"/>
    <x v="1211"/>
    <d v="2016-05-25T15:47:41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0"/>
    <b v="1"/>
    <x v="20"/>
    <n v="129.04"/>
    <n v="-7997.5638454059226"/>
    <x v="8"/>
    <x v="18"/>
    <x v="1212"/>
    <d v="2015-11-10T17:48:15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0"/>
    <b v="1"/>
    <x v="20"/>
    <n v="102.23076923076924"/>
    <n v="-4578.5638454059226"/>
    <x v="8"/>
    <x v="18"/>
    <x v="1213"/>
    <d v="2016-12-27T13:08:20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0"/>
    <b v="1"/>
    <x v="20"/>
    <n v="131.80000000000001"/>
    <n v="-8587.5638454059226"/>
    <x v="8"/>
    <x v="18"/>
    <x v="1214"/>
    <d v="2015-04-10T15:10:05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0"/>
    <b v="1"/>
    <x v="20"/>
    <n v="786.0802000000001"/>
    <n v="28080.446154594079"/>
    <x v="8"/>
    <x v="18"/>
    <x v="1215"/>
    <d v="2014-04-30T17:09:16"/>
    <m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0"/>
    <b v="1"/>
    <x v="20"/>
    <n v="145.70000000000002"/>
    <n v="9174.4361545940774"/>
    <x v="8"/>
    <x v="18"/>
    <x v="1216"/>
    <d v="2015-08-31T09:47:37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0"/>
    <b v="1"/>
    <x v="20"/>
    <n v="102.60000000000001"/>
    <n v="15965.436154594077"/>
    <x v="8"/>
    <x v="18"/>
    <x v="1217"/>
    <d v="2016-06-14T14:25:40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0"/>
    <b v="1"/>
    <x v="20"/>
    <n v="172.27777777777777"/>
    <n v="4281.4361545940774"/>
    <x v="8"/>
    <x v="18"/>
    <x v="1218"/>
    <d v="2015-10-01T10:53:20"/>
    <m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0"/>
    <b v="1"/>
    <x v="20"/>
    <n v="159.16819571865443"/>
    <n v="14800.436154594077"/>
    <x v="8"/>
    <x v="18"/>
    <x v="1219"/>
    <d v="2016-09-20T06:05:13"/>
    <m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0"/>
    <b v="1"/>
    <x v="20"/>
    <n v="103.76666666666668"/>
    <n v="4341.4361545940774"/>
    <x v="8"/>
    <x v="18"/>
    <x v="1220"/>
    <d v="2015-07-26T10:05:12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0"/>
    <b v="1"/>
    <x v="20"/>
    <n v="111.40954545454547"/>
    <n v="-8772.5538454059224"/>
    <x v="8"/>
    <x v="18"/>
    <x v="1221"/>
    <d v="2016-11-06T06:24:48"/>
    <m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0"/>
    <b v="1"/>
    <x v="20"/>
    <n v="280.375"/>
    <n v="-8.5638454059226206"/>
    <x v="8"/>
    <x v="18"/>
    <x v="1222"/>
    <d v="2016-03-01T12:17:27"/>
    <m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0"/>
    <b v="1"/>
    <x v="20"/>
    <n v="112.10606060606061"/>
    <n v="10973.436154594077"/>
    <x v="8"/>
    <x v="18"/>
    <x v="1223"/>
    <d v="2016-10-10T23:15:09"/>
    <m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0"/>
    <b v="0"/>
    <x v="21"/>
    <n v="7.0666666666666673"/>
    <n v="-10163.563845405923"/>
    <x v="4"/>
    <x v="19"/>
    <x v="1224"/>
    <d v="2014-04-07T08:11:42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0"/>
    <b v="0"/>
    <x v="21"/>
    <n v="4.3999999999999995"/>
    <n v="-11091.563845405923"/>
    <x v="4"/>
    <x v="19"/>
    <x v="1225"/>
    <d v="2013-08-23T16:44:38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0"/>
    <b v="0"/>
    <x v="21"/>
    <n v="3.8739999999999997"/>
    <n v="-9286.5638454059226"/>
    <x v="4"/>
    <x v="19"/>
    <x v="1226"/>
    <d v="2014-03-17T15:59:41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-11223.563845405923"/>
    <x v="4"/>
    <x v="19"/>
    <x v="1227"/>
    <d v="2014-07-07T17:03:36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0"/>
    <b v="0"/>
    <x v="21"/>
    <n v="29.299999999999997"/>
    <n v="-9758.5638454059226"/>
    <x v="4"/>
    <x v="19"/>
    <x v="1228"/>
    <d v="2011-07-30T12:30:08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0"/>
    <b v="0"/>
    <x v="21"/>
    <n v="0.90909090909090906"/>
    <n v="-11198.563845405923"/>
    <x v="4"/>
    <x v="19"/>
    <x v="1229"/>
    <d v="2012-03-17T06:02:07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-11223.563845405923"/>
    <x v="4"/>
    <x v="19"/>
    <x v="1230"/>
    <d v="2011-01-25T18:20:30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-11223.563845405923"/>
    <x v="4"/>
    <x v="19"/>
    <x v="1231"/>
    <d v="2015-07-08T17:36:08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0"/>
    <b v="0"/>
    <x v="21"/>
    <n v="0.8"/>
    <n v="-11183.563845405923"/>
    <x v="4"/>
    <x v="19"/>
    <x v="1232"/>
    <d v="2013-08-20T15:21:10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0"/>
    <b v="0"/>
    <x v="21"/>
    <n v="11.600000000000001"/>
    <n v="-11107.563845405923"/>
    <x v="4"/>
    <x v="19"/>
    <x v="1233"/>
    <d v="2012-01-31T17:46:14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-11223.563845405923"/>
    <x v="4"/>
    <x v="19"/>
    <x v="1234"/>
    <d v="2015-01-03T13:55:42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0"/>
    <b v="0"/>
    <x v="21"/>
    <n v="2.7873639500929119"/>
    <n v="-11013.563845405923"/>
    <x v="4"/>
    <x v="19"/>
    <x v="1235"/>
    <d v="2013-11-04T22:14:59"/>
    <m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-11223.563845405923"/>
    <x v="4"/>
    <x v="19"/>
    <x v="1236"/>
    <d v="2012-07-20T11:19:24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-11223.563845405923"/>
    <x v="4"/>
    <x v="19"/>
    <x v="1237"/>
    <d v="2012-08-04T01:47:45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0"/>
    <b v="0"/>
    <x v="21"/>
    <n v="17.8"/>
    <n v="-11045.563845405923"/>
    <x v="4"/>
    <x v="19"/>
    <x v="1238"/>
    <d v="2011-07-07T09:38:56"/>
    <m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-11223.563845405923"/>
    <x v="4"/>
    <x v="19"/>
    <x v="1239"/>
    <d v="2011-12-06T18:06:07"/>
    <m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0"/>
    <b v="0"/>
    <x v="21"/>
    <n v="3.0124999999999997"/>
    <n v="-10982.563845405923"/>
    <x v="4"/>
    <x v="19"/>
    <x v="1240"/>
    <d v="2013-05-14T19:57:37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0"/>
    <b v="0"/>
    <x v="21"/>
    <n v="50.739999999999995"/>
    <n v="-8686.5638454059226"/>
    <x v="4"/>
    <x v="19"/>
    <x v="1241"/>
    <d v="2014-10-11T15:06:20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0"/>
    <b v="0"/>
    <x v="21"/>
    <n v="0.54884742041712409"/>
    <n v="-11218.563845405923"/>
    <x v="4"/>
    <x v="19"/>
    <x v="1242"/>
    <d v="2011-08-26T22:58:22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0"/>
    <b v="0"/>
    <x v="21"/>
    <n v="14.091666666666667"/>
    <n v="-9532.5638454059226"/>
    <x v="4"/>
    <x v="19"/>
    <x v="1243"/>
    <d v="2011-05-08T16:06:11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0"/>
    <b v="1"/>
    <x v="11"/>
    <n v="103.8"/>
    <n v="-9147.5638454059226"/>
    <x v="4"/>
    <x v="9"/>
    <x v="1244"/>
    <d v="2013-03-22T14:48:43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0"/>
    <b v="1"/>
    <x v="11"/>
    <n v="120.24999999999999"/>
    <n v="-8818.5638454059226"/>
    <x v="4"/>
    <x v="9"/>
    <x v="1245"/>
    <d v="2014-05-15T09:23:54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0"/>
    <b v="1"/>
    <x v="11"/>
    <n v="117"/>
    <n v="-8883.5638454059226"/>
    <x v="4"/>
    <x v="9"/>
    <x v="1246"/>
    <d v="2011-10-21T20:02:29"/>
    <m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0"/>
    <b v="1"/>
    <x v="11"/>
    <n v="122.14285714285715"/>
    <n v="-6948.5638454059226"/>
    <x v="4"/>
    <x v="9"/>
    <x v="1247"/>
    <d v="2013-04-06T02:00:55"/>
    <m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0"/>
    <b v="1"/>
    <x v="11"/>
    <n v="151.63999999999999"/>
    <n v="-7432.5638454059226"/>
    <x v="4"/>
    <x v="9"/>
    <x v="1248"/>
    <d v="2014-05-08T10:45:53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0"/>
    <b v="1"/>
    <x v="11"/>
    <n v="104.44"/>
    <n v="-6001.5638454059226"/>
    <x v="4"/>
    <x v="9"/>
    <x v="1249"/>
    <d v="2012-06-07T12:46:51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0"/>
    <b v="1"/>
    <x v="11"/>
    <n v="200.15333333333331"/>
    <n v="48822.436154594077"/>
    <x v="4"/>
    <x v="9"/>
    <x v="1250"/>
    <d v="2014-07-23T10:25:31"/>
    <m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0"/>
    <b v="1"/>
    <x v="11"/>
    <n v="101.8"/>
    <n v="-5115.5638454059226"/>
    <x v="4"/>
    <x v="9"/>
    <x v="1251"/>
    <d v="2011-07-27T14:32:47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0"/>
    <b v="1"/>
    <x v="11"/>
    <n v="137.65714285714284"/>
    <n v="-6405.5638454059226"/>
    <x v="4"/>
    <x v="9"/>
    <x v="1252"/>
    <d v="2013-09-26T18:42:49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0"/>
    <b v="1"/>
    <x v="11"/>
    <n v="303833.2"/>
    <n v="19159.756154594077"/>
    <x v="4"/>
    <x v="9"/>
    <x v="1253"/>
    <d v="2014-08-04T13:48:27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0"/>
    <b v="1"/>
    <x v="11"/>
    <n v="198.85074626865671"/>
    <n v="2099.4361545940774"/>
    <x v="4"/>
    <x v="9"/>
    <x v="1254"/>
    <d v="2010-11-05T09:54:46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0"/>
    <b v="1"/>
    <x v="11"/>
    <n v="202.36666666666667"/>
    <n v="-5152.5638454059226"/>
    <x v="4"/>
    <x v="9"/>
    <x v="1255"/>
    <d v="2013-11-01T15:17:32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0"/>
    <b v="1"/>
    <x v="11"/>
    <n v="117.96376666666666"/>
    <n v="24165.566154594075"/>
    <x v="4"/>
    <x v="9"/>
    <x v="1256"/>
    <d v="2012-01-13T17:03:51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0"/>
    <b v="1"/>
    <x v="11"/>
    <n v="294.72727272727275"/>
    <n v="4986.4361545940774"/>
    <x v="4"/>
    <x v="9"/>
    <x v="1257"/>
    <d v="2011-02-12T21:03:10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0"/>
    <b v="1"/>
    <x v="11"/>
    <n v="213.14633333333336"/>
    <n v="14353.996154594079"/>
    <x v="4"/>
    <x v="9"/>
    <x v="1258"/>
    <d v="2013-08-01T09:40:12"/>
    <m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0"/>
    <b v="1"/>
    <x v="11"/>
    <n v="104.24"/>
    <n v="-8617.5638454059226"/>
    <x v="4"/>
    <x v="9"/>
    <x v="1259"/>
    <d v="2014-05-07T18:17:44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0"/>
    <b v="1"/>
    <x v="11"/>
    <n v="113.66666666666667"/>
    <n v="-7472.5638454059226"/>
    <x v="4"/>
    <x v="9"/>
    <x v="1260"/>
    <d v="2014-01-27T15:13:40"/>
    <m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0"/>
    <b v="1"/>
    <x v="11"/>
    <n v="101.25"/>
    <n v="-9198.5638454059226"/>
    <x v="4"/>
    <x v="9"/>
    <x v="1261"/>
    <d v="2013-12-30T03:13:47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0"/>
    <b v="1"/>
    <x v="11"/>
    <n v="125.41538461538462"/>
    <n v="-3071.5638454059226"/>
    <x v="4"/>
    <x v="9"/>
    <x v="1262"/>
    <d v="2014-01-17T13:18:12"/>
    <m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0"/>
    <b v="1"/>
    <x v="11"/>
    <n v="119"/>
    <n v="-9438.5638454059226"/>
    <x v="4"/>
    <x v="9"/>
    <x v="1263"/>
    <d v="2014-02-21T21:01:10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0"/>
    <b v="1"/>
    <x v="11"/>
    <n v="166.46153846153845"/>
    <n v="-10141.563845405923"/>
    <x v="4"/>
    <x v="9"/>
    <x v="1264"/>
    <d v="2013-09-30T10:54:43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0"/>
    <b v="1"/>
    <x v="11"/>
    <n v="119.14771428571429"/>
    <n v="-7053.3938454059225"/>
    <x v="4"/>
    <x v="9"/>
    <x v="1265"/>
    <d v="2010-10-14T10:43:35"/>
    <m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0"/>
    <b v="1"/>
    <x v="11"/>
    <n v="100.47368421052632"/>
    <n v="-1678.5638454059226"/>
    <x v="4"/>
    <x v="9"/>
    <x v="1266"/>
    <d v="2013-12-12T16:02:25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0"/>
    <b v="1"/>
    <x v="11"/>
    <n v="101.8"/>
    <n v="11172.436154594077"/>
    <x v="4"/>
    <x v="9"/>
    <x v="1267"/>
    <d v="2013-06-24T09:02:38"/>
    <m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0"/>
    <b v="1"/>
    <x v="11"/>
    <n v="116.66666666666667"/>
    <n v="2776.4361545940774"/>
    <x v="4"/>
    <x v="9"/>
    <x v="1268"/>
    <d v="2013-08-21T15:17:27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0"/>
    <b v="1"/>
    <x v="11"/>
    <n v="108.64893617021276"/>
    <n v="9202.4361545940774"/>
    <x v="4"/>
    <x v="9"/>
    <x v="1269"/>
    <d v="2016-03-16T14:45:12"/>
    <m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0"/>
    <b v="1"/>
    <x v="11"/>
    <n v="114.72"/>
    <n v="248.43615459407738"/>
    <x v="4"/>
    <x v="9"/>
    <x v="1270"/>
    <d v="2012-01-25T15:34:02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0"/>
    <b v="1"/>
    <x v="11"/>
    <n v="101.8"/>
    <n v="-3588.5638454059226"/>
    <x v="4"/>
    <x v="9"/>
    <x v="1271"/>
    <d v="2013-10-14T11:24:19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0"/>
    <b v="1"/>
    <x v="11"/>
    <n v="106"/>
    <n v="-5923.5638454059226"/>
    <x v="4"/>
    <x v="9"/>
    <x v="1272"/>
    <d v="2010-04-06T12:52:59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0"/>
    <b v="1"/>
    <x v="11"/>
    <n v="103.49999999999999"/>
    <n v="-7083.5638454059226"/>
    <x v="4"/>
    <x v="9"/>
    <x v="1273"/>
    <d v="2014-08-01T12:31:31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0"/>
    <b v="1"/>
    <x v="11"/>
    <n v="154.97535999999999"/>
    <n v="27520.276154594074"/>
    <x v="4"/>
    <x v="9"/>
    <x v="1274"/>
    <d v="2012-07-26T11:33:45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0"/>
    <b v="1"/>
    <x v="11"/>
    <n v="162.14066666666668"/>
    <n v="13097.536154594076"/>
    <x v="4"/>
    <x v="9"/>
    <x v="1275"/>
    <d v="2013-07-03T15:49:47"/>
    <m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0"/>
    <b v="1"/>
    <x v="11"/>
    <n v="104.42100000000001"/>
    <n v="-8090.9338454059225"/>
    <x v="4"/>
    <x v="9"/>
    <x v="1276"/>
    <d v="2009-07-13T11:54:07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0"/>
    <b v="1"/>
    <x v="11"/>
    <n v="106.12433333333333"/>
    <n v="4695.086154594077"/>
    <x v="4"/>
    <x v="9"/>
    <x v="1277"/>
    <d v="2012-07-31T08:29:07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0"/>
    <b v="1"/>
    <x v="11"/>
    <n v="154.93846153846152"/>
    <n v="-1152.5638454059226"/>
    <x v="4"/>
    <x v="9"/>
    <x v="1278"/>
    <d v="2014-05-27T08:19:26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0"/>
    <b v="1"/>
    <x v="11"/>
    <n v="110.77157238734421"/>
    <n v="2640.6061545940775"/>
    <x v="4"/>
    <x v="9"/>
    <x v="1279"/>
    <d v="2014-02-11T21:22:50"/>
    <m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0"/>
    <b v="1"/>
    <x v="11"/>
    <n v="110.91186666666665"/>
    <n v="5413.2161545940762"/>
    <x v="4"/>
    <x v="9"/>
    <x v="1280"/>
    <d v="2010-12-01T13:10:54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0"/>
    <b v="1"/>
    <x v="11"/>
    <n v="110.71428571428572"/>
    <n v="-3473.5638454059226"/>
    <x v="4"/>
    <x v="9"/>
    <x v="1281"/>
    <d v="2013-07-08T12:50:36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0"/>
    <b v="1"/>
    <x v="11"/>
    <n v="123.61333333333333"/>
    <n v="7318.4361545940774"/>
    <x v="4"/>
    <x v="9"/>
    <x v="1282"/>
    <d v="2013-11-08T06:24:15"/>
    <m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0"/>
    <b v="1"/>
    <x v="11"/>
    <n v="211.05"/>
    <n v="-9113.0638454059226"/>
    <x v="4"/>
    <x v="9"/>
    <x v="1283"/>
    <d v="2013-02-15T12:13:09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0"/>
    <b v="1"/>
    <x v="6"/>
    <n v="101"/>
    <n v="-9203.5638454059226"/>
    <x v="1"/>
    <x v="6"/>
    <x v="1284"/>
    <d v="2016-12-08T00:38:02"/>
    <m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0"/>
    <b v="1"/>
    <x v="6"/>
    <n v="101.64999999999999"/>
    <n v="-9190.5638454059226"/>
    <x v="1"/>
    <x v="6"/>
    <x v="1285"/>
    <d v="2015-06-05T08:59:35"/>
    <m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0"/>
    <b v="1"/>
    <x v="6"/>
    <n v="108.33333333333333"/>
    <n v="-9598.5638454059226"/>
    <x v="1"/>
    <x v="6"/>
    <x v="1286"/>
    <d v="2015-02-04T04:13:47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0"/>
    <b v="1"/>
    <x v="6"/>
    <n v="242"/>
    <n v="-10618.563845405923"/>
    <x v="1"/>
    <x v="6"/>
    <x v="1287"/>
    <d v="2015-04-13T09:54:16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0"/>
    <b v="1"/>
    <x v="6"/>
    <n v="100.44999999999999"/>
    <n v="-7205.5638454059226"/>
    <x v="1"/>
    <x v="6"/>
    <x v="1288"/>
    <d v="2016-07-09T22:42:43"/>
    <m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0"/>
    <b v="1"/>
    <x v="6"/>
    <n v="125.06666666666666"/>
    <n v="-9347.5638454059226"/>
    <x v="1"/>
    <x v="6"/>
    <x v="1289"/>
    <d v="2016-12-04T22:14:05"/>
    <m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0"/>
    <b v="1"/>
    <x v="6"/>
    <n v="108.57142857142857"/>
    <n v="-7423.5638454059226"/>
    <x v="1"/>
    <x v="6"/>
    <x v="1290"/>
    <d v="2015-03-23T09:45:31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0"/>
    <b v="1"/>
    <x v="6"/>
    <n v="145.70000000000002"/>
    <n v="-6852.5638454059226"/>
    <x v="1"/>
    <x v="6"/>
    <x v="1291"/>
    <d v="2015-03-01T10:39:51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0"/>
    <b v="1"/>
    <x v="6"/>
    <n v="110.00000000000001"/>
    <n v="-9353.5638454059226"/>
    <x v="1"/>
    <x v="6"/>
    <x v="1292"/>
    <d v="2015-09-09T13:20:28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0"/>
    <b v="1"/>
    <x v="6"/>
    <n v="102.23333333333333"/>
    <n v="4111.4361545940774"/>
    <x v="1"/>
    <x v="6"/>
    <x v="1293"/>
    <d v="2015-10-15T11:49:31"/>
    <m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0"/>
    <b v="1"/>
    <x v="6"/>
    <n v="122"/>
    <n v="-10613.563845405923"/>
    <x v="1"/>
    <x v="6"/>
    <x v="1294"/>
    <d v="2015-10-01T05:53:17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0"/>
    <b v="1"/>
    <x v="6"/>
    <n v="101.96000000000001"/>
    <n v="-8674.5638454059226"/>
    <x v="1"/>
    <x v="6"/>
    <x v="1295"/>
    <d v="2015-06-29T08:44:57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0"/>
    <b v="1"/>
    <x v="6"/>
    <n v="141.1764705882353"/>
    <n v="-10023.563845405923"/>
    <x v="1"/>
    <x v="6"/>
    <x v="1296"/>
    <d v="2016-02-22T20:12:53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0"/>
    <b v="1"/>
    <x v="6"/>
    <n v="109.52500000000001"/>
    <n v="10681.436154594077"/>
    <x v="1"/>
    <x v="6"/>
    <x v="1297"/>
    <d v="2016-04-01T12:55:58"/>
    <m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0"/>
    <b v="1"/>
    <x v="6"/>
    <n v="104.65"/>
    <n v="-9130.5638454059226"/>
    <x v="1"/>
    <x v="6"/>
    <x v="1298"/>
    <d v="2016-03-29T11:20:32"/>
    <m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0"/>
    <b v="1"/>
    <x v="6"/>
    <n v="124"/>
    <n v="-6883.5638454059226"/>
    <x v="1"/>
    <x v="6"/>
    <x v="1299"/>
    <d v="2015-06-14T14:32:39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0"/>
    <b v="1"/>
    <x v="6"/>
    <n v="135"/>
    <n v="-7173.5638454059226"/>
    <x v="1"/>
    <x v="6"/>
    <x v="1300"/>
    <d v="2016-04-23T11:12:18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0"/>
    <b v="1"/>
    <x v="6"/>
    <n v="102.75000000000001"/>
    <n v="-9168.5638454059226"/>
    <x v="1"/>
    <x v="6"/>
    <x v="1301"/>
    <d v="2015-07-10T12:59:38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0"/>
    <b v="1"/>
    <x v="6"/>
    <n v="100"/>
    <n v="-8723.5638454059226"/>
    <x v="1"/>
    <x v="6"/>
    <x v="1302"/>
    <d v="2016-10-31T20:23:31"/>
    <m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0"/>
    <b v="1"/>
    <x v="6"/>
    <n v="130.26085714285716"/>
    <n v="-6664.4338454059225"/>
    <x v="1"/>
    <x v="6"/>
    <x v="1303"/>
    <d v="2016-07-15T05:35:20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0"/>
    <b v="0"/>
    <x v="8"/>
    <n v="39.627499999999998"/>
    <n v="4627.4361545940774"/>
    <x v="2"/>
    <x v="8"/>
    <x v="1304"/>
    <d v="2017-01-11T23:40:05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0"/>
    <b v="0"/>
    <x v="8"/>
    <n v="25.976666666666663"/>
    <n v="-3430.5638454059226"/>
    <x v="2"/>
    <x v="8"/>
    <x v="1305"/>
    <d v="2016-06-22T10:58:28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0"/>
    <b v="0"/>
    <x v="8"/>
    <n v="65.24636363636364"/>
    <n v="60547.436154594077"/>
    <x v="2"/>
    <x v="8"/>
    <x v="1306"/>
    <d v="2014-11-04T05:58:54"/>
    <m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0"/>
    <b v="0"/>
    <x v="8"/>
    <n v="11.514000000000001"/>
    <n v="-5466.5638454059226"/>
    <x v="2"/>
    <x v="8"/>
    <x v="1307"/>
    <d v="2016-01-18T07:04:39"/>
    <m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0"/>
    <b v="0"/>
    <x v="8"/>
    <n v="11.360000000000001"/>
    <n v="-10087.563845405923"/>
    <x v="2"/>
    <x v="8"/>
    <x v="1308"/>
    <d v="2016-08-29T09:43:32"/>
    <m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0"/>
    <b v="0"/>
    <x v="8"/>
    <n v="111.99130434782609"/>
    <n v="1655.4361545940774"/>
    <x v="2"/>
    <x v="8"/>
    <x v="1309"/>
    <d v="2015-09-10T16:11:08"/>
    <m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0"/>
    <b v="0"/>
    <x v="8"/>
    <n v="15.5"/>
    <n v="-8123.5638454059226"/>
    <x v="2"/>
    <x v="8"/>
    <x v="1310"/>
    <d v="2016-07-05T11:00:50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0"/>
    <b v="0"/>
    <x v="8"/>
    <n v="32.027999999999999"/>
    <n v="68846.436154594077"/>
    <x v="2"/>
    <x v="8"/>
    <x v="1311"/>
    <d v="2016-10-26T14:15:19"/>
    <m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0"/>
    <b v="0"/>
    <x v="8"/>
    <n v="0.60869565217391308"/>
    <n v="-11195.563845405923"/>
    <x v="2"/>
    <x v="8"/>
    <x v="1312"/>
    <d v="2015-03-19T11:52:02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0"/>
    <b v="0"/>
    <x v="8"/>
    <n v="31.114999999999998"/>
    <n v="1222.4361545940774"/>
    <x v="2"/>
    <x v="8"/>
    <x v="1313"/>
    <d v="2016-02-02T12:01:54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0"/>
    <b v="0"/>
    <x v="8"/>
    <n v="1.1266666666666667"/>
    <n v="-9195.5638454059226"/>
    <x v="2"/>
    <x v="8"/>
    <x v="1314"/>
    <d v="2016-08-22T11:04:20"/>
    <m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0"/>
    <b v="0"/>
    <x v="8"/>
    <n v="40.404000000000003"/>
    <n v="29180.436154594077"/>
    <x v="2"/>
    <x v="8"/>
    <x v="1315"/>
    <d v="2015-10-01T06:57:28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0"/>
    <b v="0"/>
    <x v="8"/>
    <n v="1.3333333333333333E-3"/>
    <n v="-11222.563845405923"/>
    <x v="2"/>
    <x v="8"/>
    <x v="1316"/>
    <d v="2016-01-24T18:05:09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0"/>
    <b v="0"/>
    <x v="8"/>
    <n v="5.7334999999999994"/>
    <n v="243.43615459407738"/>
    <x v="2"/>
    <x v="8"/>
    <x v="1317"/>
    <d v="2016-05-30T00:39:06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0"/>
    <b v="0"/>
    <x v="8"/>
    <n v="15.324999999999999"/>
    <n v="-5093.5638454059226"/>
    <x v="2"/>
    <x v="8"/>
    <x v="1318"/>
    <d v="2014-12-11T20:02:52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0"/>
    <b v="0"/>
    <x v="8"/>
    <n v="15.103448275862069"/>
    <n v="-10347.563845405923"/>
    <x v="2"/>
    <x v="8"/>
    <x v="1319"/>
    <d v="2014-06-26T14:29:25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0"/>
    <b v="0"/>
    <x v="8"/>
    <n v="0.503"/>
    <n v="-10720.563845405923"/>
    <x v="2"/>
    <x v="8"/>
    <x v="1320"/>
    <d v="2016-12-01T11:34:06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0"/>
    <b v="0"/>
    <x v="8"/>
    <n v="1.3028138528138529"/>
    <n v="-5204.5638454059226"/>
    <x v="2"/>
    <x v="8"/>
    <x v="1321"/>
    <d v="2016-11-23T12:58:57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0"/>
    <b v="0"/>
    <x v="8"/>
    <n v="0.30285714285714288"/>
    <n v="-11117.563845405923"/>
    <x v="2"/>
    <x v="8"/>
    <x v="1322"/>
    <d v="2015-04-21T10:45:25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0"/>
    <b v="0"/>
    <x v="8"/>
    <n v="8.8800000000000008"/>
    <n v="-9891.5638454059226"/>
    <x v="2"/>
    <x v="8"/>
    <x v="1323"/>
    <d v="2016-03-22T11:45:46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0"/>
    <b v="0"/>
    <x v="8"/>
    <n v="9.84"/>
    <n v="-6303.5638454059226"/>
    <x v="2"/>
    <x v="8"/>
    <x v="1324"/>
    <d v="2016-09-13T10:12:32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0"/>
    <b v="0"/>
    <x v="8"/>
    <n v="2.4299999999999997"/>
    <n v="-10737.563845405923"/>
    <x v="2"/>
    <x v="8"/>
    <x v="1325"/>
    <d v="2016-11-29T21:03:55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0"/>
    <b v="0"/>
    <x v="8"/>
    <n v="1.1299999999999999"/>
    <n v="-10093.563845405923"/>
    <x v="2"/>
    <x v="8"/>
    <x v="1326"/>
    <d v="2014-12-01T14:00:28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0"/>
    <b v="0"/>
    <x v="8"/>
    <n v="3.5520833333333335"/>
    <n v="-9518.5638454059226"/>
    <x v="2"/>
    <x v="8"/>
    <x v="1327"/>
    <d v="2015-04-29T11:17:15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0"/>
    <b v="0"/>
    <x v="8"/>
    <n v="2.3306666666666667"/>
    <n v="-9475.5638454059226"/>
    <x v="2"/>
    <x v="8"/>
    <x v="1328"/>
    <d v="2016-08-30T10:25:34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0"/>
    <b v="0"/>
    <x v="8"/>
    <n v="0.81600000000000006"/>
    <n v="-10815.563845405923"/>
    <x v="2"/>
    <x v="8"/>
    <x v="1329"/>
    <d v="2014-10-23T00:19:05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0"/>
    <b v="0"/>
    <x v="8"/>
    <n v="22.494285714285713"/>
    <n v="-3350.5638454059226"/>
    <x v="2"/>
    <x v="8"/>
    <x v="1330"/>
    <d v="2016-06-01T01:38:29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0"/>
    <b v="0"/>
    <x v="8"/>
    <n v="1.3668"/>
    <n v="-7806.5638454059226"/>
    <x v="2"/>
    <x v="8"/>
    <x v="1331"/>
    <d v="2016-07-18T07:05:54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-11223.563845405923"/>
    <x v="2"/>
    <x v="8"/>
    <x v="1332"/>
    <d v="2016-12-27T20:26:48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-11223.563845405923"/>
    <x v="2"/>
    <x v="8"/>
    <x v="1333"/>
    <d v="2014-06-15T21:33:45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0"/>
    <b v="0"/>
    <x v="8"/>
    <n v="10.754135338345865"/>
    <n v="3079.4361545940774"/>
    <x v="2"/>
    <x v="8"/>
    <x v="1334"/>
    <d v="2016-02-10T13:34:47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0"/>
    <b v="0"/>
    <x v="8"/>
    <n v="19.759999999999998"/>
    <n v="-6283.5638454059226"/>
    <x v="2"/>
    <x v="8"/>
    <x v="1335"/>
    <d v="2015-11-05T17:28:22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0"/>
    <b v="0"/>
    <x v="8"/>
    <n v="84.946999999999989"/>
    <n v="73723.436154594077"/>
    <x v="2"/>
    <x v="8"/>
    <x v="1336"/>
    <d v="2014-11-12T15:43:48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0"/>
    <b v="0"/>
    <x v="8"/>
    <n v="49.381999999999998"/>
    <n v="13467.436154594077"/>
    <x v="2"/>
    <x v="8"/>
    <x v="1337"/>
    <d v="2017-02-01T08:51:19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0"/>
    <b v="0"/>
    <x v="8"/>
    <n v="3.3033333333333332"/>
    <n v="-10232.563845405923"/>
    <x v="2"/>
    <x v="8"/>
    <x v="1338"/>
    <d v="2015-07-03T14:17:13"/>
    <m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0"/>
    <b v="0"/>
    <x v="8"/>
    <n v="6.6339999999999995"/>
    <n v="-7906.5638454059226"/>
    <x v="2"/>
    <x v="8"/>
    <x v="1339"/>
    <d v="2014-10-24T10:31:55"/>
    <m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-11223.563845405923"/>
    <x v="2"/>
    <x v="8"/>
    <x v="1340"/>
    <d v="2014-07-16T09:17:33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0"/>
    <b v="0"/>
    <x v="8"/>
    <n v="70.36"/>
    <n v="6366.4361545940774"/>
    <x v="2"/>
    <x v="8"/>
    <x v="1341"/>
    <d v="2016-08-30T09:58:37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0"/>
    <b v="0"/>
    <x v="8"/>
    <n v="0.2"/>
    <n v="-11123.563845405923"/>
    <x v="2"/>
    <x v="8"/>
    <x v="1342"/>
    <d v="2015-06-17T14:35:39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0"/>
    <b v="0"/>
    <x v="8"/>
    <n v="102.298"/>
    <n v="39925.436154594077"/>
    <x v="2"/>
    <x v="8"/>
    <x v="1343"/>
    <d v="2016-06-21T07:38:03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0"/>
    <b v="1"/>
    <x v="9"/>
    <n v="377.73333333333335"/>
    <n v="-5557.5638454059226"/>
    <x v="3"/>
    <x v="2"/>
    <x v="1344"/>
    <d v="2016-06-01T13:57:19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0"/>
    <b v="1"/>
    <x v="9"/>
    <n v="125"/>
    <n v="-10848.563845405923"/>
    <x v="3"/>
    <x v="2"/>
    <x v="1345"/>
    <d v="2014-06-09T14:32:39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0"/>
    <b v="1"/>
    <x v="9"/>
    <n v="147.32653061224491"/>
    <n v="-4004.5638454059226"/>
    <x v="3"/>
    <x v="2"/>
    <x v="1346"/>
    <d v="2013-05-27T20:49:11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0"/>
    <b v="1"/>
    <x v="9"/>
    <n v="102.2"/>
    <n v="-8668.5638454059226"/>
    <x v="3"/>
    <x v="2"/>
    <x v="1347"/>
    <d v="2015-02-05T10:18:45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0"/>
    <b v="1"/>
    <x v="9"/>
    <n v="101.8723404255319"/>
    <n v="-5238.5638454059226"/>
    <x v="3"/>
    <x v="2"/>
    <x v="1348"/>
    <d v="2014-11-20T07:08:53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0"/>
    <b v="1"/>
    <x v="9"/>
    <n v="204.2"/>
    <n v="-1013.5638454059226"/>
    <x v="3"/>
    <x v="2"/>
    <x v="1349"/>
    <d v="2015-11-09T02:58:55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0"/>
    <b v="1"/>
    <x v="9"/>
    <n v="104.05"/>
    <n v="-6021.0638454059226"/>
    <x v="3"/>
    <x v="2"/>
    <x v="1350"/>
    <d v="2015-11-25T19:18:54"/>
    <m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0"/>
    <b v="1"/>
    <x v="9"/>
    <n v="101.265"/>
    <n v="9029.4361545940774"/>
    <x v="3"/>
    <x v="2"/>
    <x v="1351"/>
    <d v="2016-01-13T12:45:44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0"/>
    <b v="1"/>
    <x v="9"/>
    <n v="136.13999999999999"/>
    <n v="2390.4361545940774"/>
    <x v="3"/>
    <x v="2"/>
    <x v="1352"/>
    <d v="2015-07-15T08:52:46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0"/>
    <b v="1"/>
    <x v="9"/>
    <n v="133.6"/>
    <n v="-9887.5638454059226"/>
    <x v="3"/>
    <x v="2"/>
    <x v="1353"/>
    <d v="2013-02-03T21:49:48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0"/>
    <b v="1"/>
    <x v="9"/>
    <n v="130.25"/>
    <n v="-9660.5638454059226"/>
    <x v="3"/>
    <x v="2"/>
    <x v="1354"/>
    <d v="2016-05-12T14:22:59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0"/>
    <b v="1"/>
    <x v="9"/>
    <n v="122.67999999999999"/>
    <n v="-8156.5638454059226"/>
    <x v="3"/>
    <x v="2"/>
    <x v="1355"/>
    <d v="2012-10-31T01:06:45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0"/>
    <b v="1"/>
    <x v="9"/>
    <n v="182.81058823529412"/>
    <n v="-5008.0038454059222"/>
    <x v="3"/>
    <x v="2"/>
    <x v="1356"/>
    <d v="2013-06-04T19:56:00"/>
    <m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0"/>
    <b v="1"/>
    <x v="9"/>
    <n v="125.29999999999998"/>
    <n v="-8717.5638454059226"/>
    <x v="3"/>
    <x v="2"/>
    <x v="1357"/>
    <d v="2013-01-30T18:05:37"/>
    <m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0"/>
    <b v="1"/>
    <x v="9"/>
    <n v="111.66666666666667"/>
    <n v="-7873.5638454059226"/>
    <x v="3"/>
    <x v="2"/>
    <x v="1358"/>
    <d v="2011-05-26T08:42:03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0"/>
    <b v="1"/>
    <x v="9"/>
    <n v="115.75757575757575"/>
    <n v="-10459.563845405923"/>
    <x v="3"/>
    <x v="2"/>
    <x v="1359"/>
    <d v="2011-05-05T14:33:10"/>
    <m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0"/>
    <b v="1"/>
    <x v="9"/>
    <n v="173.2"/>
    <n v="-8625.5638454059226"/>
    <x v="3"/>
    <x v="2"/>
    <x v="1360"/>
    <d v="2012-07-05T16:37:00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0"/>
    <b v="1"/>
    <x v="9"/>
    <n v="125.98333333333333"/>
    <n v="-3664.5638454059226"/>
    <x v="3"/>
    <x v="2"/>
    <x v="1361"/>
    <d v="2014-05-22T12:12:52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0"/>
    <b v="1"/>
    <x v="9"/>
    <n v="109.1"/>
    <n v="-10132.563845405923"/>
    <x v="3"/>
    <x v="2"/>
    <x v="1362"/>
    <d v="2013-07-09T17:25:31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0"/>
    <b v="1"/>
    <x v="9"/>
    <n v="100"/>
    <n v="-11023.563845405923"/>
    <x v="3"/>
    <x v="2"/>
    <x v="1363"/>
    <d v="2016-01-27T15:15:27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0"/>
    <b v="1"/>
    <x v="11"/>
    <n v="118.64285714285714"/>
    <n v="38606.436154594077"/>
    <x v="4"/>
    <x v="9"/>
    <x v="1364"/>
    <d v="2014-11-08T11:41:46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0"/>
    <b v="1"/>
    <x v="11"/>
    <n v="100.26666666666667"/>
    <n v="-3703.5638454059226"/>
    <x v="4"/>
    <x v="9"/>
    <x v="1365"/>
    <d v="2015-02-14T12:35:52"/>
    <m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0"/>
    <b v="1"/>
    <x v="11"/>
    <n v="126.48920000000001"/>
    <n v="-1736.8738454059221"/>
    <x v="4"/>
    <x v="9"/>
    <x v="1366"/>
    <d v="2014-10-12T18:54:23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0"/>
    <b v="1"/>
    <x v="11"/>
    <n v="114.26"/>
    <n v="-5510.5638454059226"/>
    <x v="4"/>
    <x v="9"/>
    <x v="1367"/>
    <d v="2015-10-14T19:04:10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0"/>
    <b v="1"/>
    <x v="11"/>
    <n v="110.7"/>
    <n v="-5688.5638454059226"/>
    <x v="4"/>
    <x v="9"/>
    <x v="1368"/>
    <d v="2015-05-21T23:34:54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0"/>
    <b v="1"/>
    <x v="11"/>
    <n v="105.34805315203954"/>
    <n v="22867.066154594075"/>
    <x v="4"/>
    <x v="9"/>
    <x v="1369"/>
    <d v="2014-03-12T09:15:46"/>
    <m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0"/>
    <b v="1"/>
    <x v="11"/>
    <n v="103.66666666666666"/>
    <n v="-9668.5638454059226"/>
    <x v="4"/>
    <x v="9"/>
    <x v="1370"/>
    <d v="2013-09-30T19:04:50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0"/>
    <b v="1"/>
    <x v="11"/>
    <n v="107.08672667523933"/>
    <n v="-3728.5638454059226"/>
    <x v="4"/>
    <x v="9"/>
    <x v="1371"/>
    <d v="2015-04-07T13:12:22"/>
    <m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0"/>
    <b v="1"/>
    <x v="11"/>
    <n v="124"/>
    <n v="-10603.563845405923"/>
    <x v="4"/>
    <x v="9"/>
    <x v="1372"/>
    <d v="2012-06-12T12:45:32"/>
    <m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0"/>
    <b v="1"/>
    <x v="11"/>
    <n v="105.01"/>
    <n v="-722.56384540592262"/>
    <x v="4"/>
    <x v="9"/>
    <x v="1373"/>
    <d v="2016-11-30T17:50:33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0"/>
    <b v="1"/>
    <x v="11"/>
    <n v="189.46666666666667"/>
    <n v="-8381.5638454059226"/>
    <x v="4"/>
    <x v="9"/>
    <x v="1374"/>
    <d v="2016-02-23T22:53:08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0"/>
    <b v="1"/>
    <x v="11"/>
    <n v="171.32499999999999"/>
    <n v="-4370.5638454059226"/>
    <x v="4"/>
    <x v="9"/>
    <x v="1375"/>
    <d v="2016-12-15T20:35:19"/>
    <m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0"/>
    <b v="1"/>
    <x v="11"/>
    <n v="252.48648648648651"/>
    <n v="-1881.5638454059226"/>
    <x v="4"/>
    <x v="9"/>
    <x v="1376"/>
    <d v="2016-11-03T11:03:26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0"/>
    <b v="1"/>
    <x v="11"/>
    <n v="116.15384615384616"/>
    <n v="-9713.5638454059226"/>
    <x v="4"/>
    <x v="9"/>
    <x v="1377"/>
    <d v="2017-01-12T00:16:10"/>
    <m/>
    <m/>
  </r>
  <r>
    <n v="1378"/>
    <s v="SIX BY SEVEN"/>
    <s v="A psychedelic post rock masterpiece!"/>
    <n v="2000"/>
    <n v="4067"/>
    <x v="0"/>
    <x v="1"/>
    <s v="GBP"/>
    <n v="1470075210"/>
    <n v="1468779210"/>
    <b v="0"/>
    <n v="0"/>
    <b v="1"/>
    <x v="11"/>
    <n v="203.35000000000002"/>
    <n v="-7156.5638454059226"/>
    <x v="4"/>
    <x v="9"/>
    <x v="1378"/>
    <d v="2016-07-17T13:13:30"/>
    <m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0"/>
    <b v="1"/>
    <x v="11"/>
    <n v="111.60000000000001"/>
    <n v="-63.563845405922621"/>
    <x v="4"/>
    <x v="9"/>
    <x v="1379"/>
    <d v="2015-05-06T06:47:56"/>
    <m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0"/>
    <b v="1"/>
    <x v="11"/>
    <n v="424"/>
    <n v="-11117.563845405923"/>
    <x v="4"/>
    <x v="9"/>
    <x v="1380"/>
    <d v="2015-05-17T13:18:26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0"/>
    <b v="1"/>
    <x v="11"/>
    <n v="107.1"/>
    <n v="-5868.5638454059226"/>
    <x v="4"/>
    <x v="9"/>
    <x v="1381"/>
    <d v="2016-11-29T00:08:45"/>
    <m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0"/>
    <b v="1"/>
    <x v="11"/>
    <n v="104.3625"/>
    <n v="-2874.5638454059226"/>
    <x v="4"/>
    <x v="9"/>
    <x v="1382"/>
    <d v="2013-04-06T14:12:16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0"/>
    <b v="1"/>
    <x v="11"/>
    <n v="212.40909090909091"/>
    <n v="-6550.5638454059226"/>
    <x v="4"/>
    <x v="9"/>
    <x v="1383"/>
    <d v="2016-12-02T20:47:58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0"/>
    <b v="1"/>
    <x v="11"/>
    <n v="124.08571428571429"/>
    <n v="-6880.5638454059226"/>
    <x v="4"/>
    <x v="9"/>
    <x v="1384"/>
    <d v="2015-06-05T12:38:42"/>
    <m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0"/>
    <b v="1"/>
    <x v="11"/>
    <n v="110.406125"/>
    <n v="-2391.0738454059228"/>
    <x v="4"/>
    <x v="9"/>
    <x v="1385"/>
    <d v="2016-03-04T11:32:01"/>
    <m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0"/>
    <b v="1"/>
    <x v="11"/>
    <n v="218.75"/>
    <n v="-10348.563845405923"/>
    <x v="4"/>
    <x v="9"/>
    <x v="1386"/>
    <d v="2015-06-29T10:31:29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0"/>
    <b v="1"/>
    <x v="11"/>
    <n v="136.625"/>
    <n v="-5758.5638454059226"/>
    <x v="4"/>
    <x v="9"/>
    <x v="1387"/>
    <d v="2015-05-02T17:06:35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0"/>
    <b v="1"/>
    <x v="11"/>
    <n v="134.8074"/>
    <n v="-4483.1938454059227"/>
    <x v="4"/>
    <x v="9"/>
    <x v="1388"/>
    <d v="2016-09-21T09:45:17"/>
    <m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0"/>
    <b v="1"/>
    <x v="11"/>
    <n v="145.4"/>
    <n v="-10496.563845405923"/>
    <x v="4"/>
    <x v="9"/>
    <x v="1389"/>
    <d v="2016-07-14T06:32:37"/>
    <m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0"/>
    <b v="1"/>
    <x v="11"/>
    <n v="109.10714285714285"/>
    <n v="-8168.5638454059226"/>
    <x v="4"/>
    <x v="9"/>
    <x v="1390"/>
    <d v="2015-03-24T14:16:46"/>
    <m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0"/>
    <b v="1"/>
    <x v="11"/>
    <n v="110.2"/>
    <n v="-10672.563845405923"/>
    <x v="4"/>
    <x v="9"/>
    <x v="1391"/>
    <d v="2015-07-08T10:36:58"/>
    <m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0"/>
    <b v="1"/>
    <x v="11"/>
    <n v="113.64000000000001"/>
    <n v="-8382.5638454059226"/>
    <x v="4"/>
    <x v="9"/>
    <x v="1392"/>
    <d v="2016-01-31T22:43:06"/>
    <m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0"/>
    <b v="1"/>
    <x v="11"/>
    <n v="102.35000000000001"/>
    <n v="-988.56384540592262"/>
    <x v="4"/>
    <x v="9"/>
    <x v="1393"/>
    <d v="2016-07-02T11:22:03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0"/>
    <b v="1"/>
    <x v="11"/>
    <n v="122.13333333333334"/>
    <n v="-10307.563845405923"/>
    <x v="4"/>
    <x v="9"/>
    <x v="1394"/>
    <d v="2017-01-16T22:28:46"/>
    <m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0"/>
    <b v="1"/>
    <x v="11"/>
    <n v="111.88571428571427"/>
    <n v="-7307.5638454059226"/>
    <x v="4"/>
    <x v="9"/>
    <x v="1395"/>
    <d v="2016-12-15T16:48:01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0"/>
    <b v="1"/>
    <x v="11"/>
    <n v="107.3"/>
    <n v="-4785.5638454059226"/>
    <x v="4"/>
    <x v="9"/>
    <x v="1396"/>
    <d v="2015-01-14T18:58:02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0"/>
    <b v="1"/>
    <x v="11"/>
    <n v="113.85000000000001"/>
    <n v="161.43615459407738"/>
    <x v="4"/>
    <x v="9"/>
    <x v="1397"/>
    <d v="2016-09-27T17:01:50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0"/>
    <b v="1"/>
    <x v="11"/>
    <n v="109.68181818181819"/>
    <n v="-6397.5638454059226"/>
    <x v="4"/>
    <x v="9"/>
    <x v="1398"/>
    <d v="2016-06-05T15:58:54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0"/>
    <b v="1"/>
    <x v="11"/>
    <n v="126.14444444444443"/>
    <n v="129.43615459407738"/>
    <x v="4"/>
    <x v="9"/>
    <x v="1399"/>
    <d v="2014-09-06T19:06:13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0"/>
    <b v="1"/>
    <x v="11"/>
    <n v="167.42857142857144"/>
    <n v="-10637.563845405923"/>
    <x v="4"/>
    <x v="9"/>
    <x v="1400"/>
    <d v="2016-05-08T03:11:13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0"/>
    <b v="1"/>
    <x v="11"/>
    <n v="496.52000000000004"/>
    <n v="1189.4361545940774"/>
    <x v="4"/>
    <x v="9"/>
    <x v="1401"/>
    <d v="2013-05-05T18:54:34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0"/>
    <b v="1"/>
    <x v="11"/>
    <n v="109.16"/>
    <n v="-8494.5638454059226"/>
    <x v="4"/>
    <x v="9"/>
    <x v="1402"/>
    <d v="2015-03-01T20:16:51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0"/>
    <b v="1"/>
    <x v="11"/>
    <n v="102.57499999999999"/>
    <n v="-7120.5638454059226"/>
    <x v="4"/>
    <x v="9"/>
    <x v="1403"/>
    <d v="2013-06-25T20:30:35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0"/>
    <b v="0"/>
    <x v="22"/>
    <n v="1.6620689655172414"/>
    <n v="-10982.563845405923"/>
    <x v="3"/>
    <x v="20"/>
    <x v="1404"/>
    <d v="2015-01-28T07:14:45"/>
    <m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0"/>
    <b v="0"/>
    <x v="22"/>
    <n v="0.42"/>
    <n v="-11118.563845405923"/>
    <x v="3"/>
    <x v="20"/>
    <x v="1405"/>
    <d v="2014-10-29T11:20:01"/>
    <m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0"/>
    <b v="0"/>
    <x v="22"/>
    <n v="0.125"/>
    <n v="-11208.563845405923"/>
    <x v="3"/>
    <x v="20"/>
    <x v="1406"/>
    <d v="2015-10-20T05:23:27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0"/>
    <b v="0"/>
    <x v="22"/>
    <n v="0.5"/>
    <n v="-11208.563845405923"/>
    <x v="3"/>
    <x v="20"/>
    <x v="1407"/>
    <d v="2014-07-18T07:52:58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0"/>
    <b v="0"/>
    <x v="22"/>
    <n v="7.1999999999999993"/>
    <n v="-11151.563845405923"/>
    <x v="3"/>
    <x v="20"/>
    <x v="1408"/>
    <d v="2015-10-14T15:55:56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-11223.563845405923"/>
    <x v="3"/>
    <x v="20"/>
    <x v="1409"/>
    <d v="2014-11-01T22:12:15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0"/>
    <b v="0"/>
    <x v="22"/>
    <n v="1.6666666666666666E-2"/>
    <n v="-11222.563845405923"/>
    <x v="3"/>
    <x v="20"/>
    <x v="1410"/>
    <d v="2016-04-19T02:38:40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0"/>
    <b v="0"/>
    <x v="22"/>
    <n v="0.23333333333333336"/>
    <n v="-11216.563845405923"/>
    <x v="3"/>
    <x v="20"/>
    <x v="1411"/>
    <d v="2015-01-08T20:25:00"/>
    <m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0"/>
    <b v="0"/>
    <x v="22"/>
    <n v="4.5714285714285712"/>
    <n v="-10903.563845405923"/>
    <x v="3"/>
    <x v="20"/>
    <x v="1412"/>
    <d v="2014-11-03T20:31:39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0"/>
    <b v="0"/>
    <x v="22"/>
    <n v="5"/>
    <n v="-11123.563845405923"/>
    <x v="3"/>
    <x v="20"/>
    <x v="1413"/>
    <d v="2015-12-22T05:29:30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0"/>
    <b v="0"/>
    <x v="22"/>
    <n v="0.2"/>
    <n v="-11222.563845405923"/>
    <x v="3"/>
    <x v="20"/>
    <x v="1414"/>
    <d v="2016-12-04T01:04:27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0"/>
    <b v="0"/>
    <x v="22"/>
    <n v="18.181818181818183"/>
    <n v="-10423.563845405923"/>
    <x v="3"/>
    <x v="20"/>
    <x v="1415"/>
    <d v="2015-07-07T11:13:11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-11223.563845405923"/>
    <x v="3"/>
    <x v="20"/>
    <x v="1416"/>
    <d v="2015-10-22T17:13:39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0"/>
    <b v="0"/>
    <x v="22"/>
    <n v="1.2222222222222223"/>
    <n v="-11168.563845405923"/>
    <x v="3"/>
    <x v="20"/>
    <x v="1417"/>
    <d v="2015-08-15T22:36:14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0"/>
    <b v="0"/>
    <x v="22"/>
    <n v="0.2"/>
    <n v="-11217.563845405923"/>
    <x v="3"/>
    <x v="20"/>
    <x v="1418"/>
    <d v="2016-01-26T05:57:14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0"/>
    <b v="0"/>
    <x v="22"/>
    <n v="7.0634920634920633"/>
    <n v="-10778.563845405923"/>
    <x v="3"/>
    <x v="20"/>
    <x v="1419"/>
    <d v="2016-09-09T05:56:59"/>
    <m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0"/>
    <b v="0"/>
    <x v="22"/>
    <n v="2.7272727272727271"/>
    <n v="-11220.563845405923"/>
    <x v="3"/>
    <x v="20"/>
    <x v="1420"/>
    <d v="2016-06-03T11:01:26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0"/>
    <b v="0"/>
    <x v="22"/>
    <n v="0.1"/>
    <n v="-11023.563845405923"/>
    <x v="3"/>
    <x v="20"/>
    <x v="1421"/>
    <d v="2015-01-09T16:58:29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0"/>
    <b v="0"/>
    <x v="22"/>
    <n v="0.104"/>
    <n v="-11197.563845405923"/>
    <x v="3"/>
    <x v="20"/>
    <x v="1422"/>
    <d v="2016-08-22T00:45:04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0"/>
    <b v="0"/>
    <x v="22"/>
    <n v="0.33333333333333337"/>
    <n v="-11123.563845405923"/>
    <x v="3"/>
    <x v="20"/>
    <x v="1423"/>
    <d v="2015-12-02T03:38:51"/>
    <m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0"/>
    <b v="0"/>
    <x v="22"/>
    <n v="20.36"/>
    <n v="-9696.5638454059226"/>
    <x v="3"/>
    <x v="20"/>
    <x v="1424"/>
    <d v="2016-11-02T12:13:22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-11223.563845405923"/>
    <x v="3"/>
    <x v="20"/>
    <x v="1425"/>
    <d v="2015-03-29T22:09:19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-11223.563845405923"/>
    <x v="3"/>
    <x v="20"/>
    <x v="1426"/>
    <d v="2015-06-25T04:22:00"/>
    <m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0"/>
    <b v="0"/>
    <x v="22"/>
    <n v="8.3800000000000008"/>
    <n v="-10804.563845405923"/>
    <x v="3"/>
    <x v="20"/>
    <x v="1427"/>
    <d v="2016-08-19T15:26:25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0"/>
    <b v="0"/>
    <x v="22"/>
    <n v="4.5"/>
    <n v="-11178.563845405923"/>
    <x v="3"/>
    <x v="20"/>
    <x v="1428"/>
    <d v="2016-03-03T04:06:57"/>
    <m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-11223.563845405923"/>
    <x v="3"/>
    <x v="20"/>
    <x v="1429"/>
    <d v="2015-03-10T20:27:22"/>
    <m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0"/>
    <b v="0"/>
    <x v="22"/>
    <n v="8.06"/>
    <n v="-10820.563845405923"/>
    <x v="3"/>
    <x v="20"/>
    <x v="1430"/>
    <d v="2014-11-18T14:31:28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0"/>
    <b v="0"/>
    <x v="22"/>
    <n v="31.94705882352941"/>
    <n v="-5792.5638454059226"/>
    <x v="3"/>
    <x v="20"/>
    <x v="1431"/>
    <d v="2015-10-27T00:03:36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-11223.563845405923"/>
    <x v="3"/>
    <x v="20"/>
    <x v="1432"/>
    <d v="2015-06-20T13:43:48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0"/>
    <b v="0"/>
    <x v="22"/>
    <n v="6.708333333333333"/>
    <n v="-10418.563845405923"/>
    <x v="3"/>
    <x v="20"/>
    <x v="1433"/>
    <d v="2016-10-30T10:01:15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0"/>
    <b v="0"/>
    <x v="22"/>
    <n v="9.9878048780487809"/>
    <n v="-3033.5638454059226"/>
    <x v="3"/>
    <x v="20"/>
    <x v="1434"/>
    <d v="2015-05-18T13:24:38"/>
    <m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0"/>
    <b v="0"/>
    <x v="22"/>
    <n v="0.1"/>
    <n v="-11208.563845405923"/>
    <x v="3"/>
    <x v="20"/>
    <x v="1435"/>
    <d v="2015-09-11T13:43:40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0"/>
    <b v="0"/>
    <x v="22"/>
    <n v="0.77"/>
    <n v="-11146.563845405923"/>
    <x v="3"/>
    <x v="20"/>
    <x v="1436"/>
    <d v="2016-01-22T03:24:17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0"/>
    <b v="0"/>
    <x v="22"/>
    <n v="26.900000000000002"/>
    <n v="-10416.563845405923"/>
    <x v="3"/>
    <x v="20"/>
    <x v="1437"/>
    <d v="2014-06-06T07:45:39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0"/>
    <b v="0"/>
    <x v="22"/>
    <n v="3"/>
    <n v="-10623.563845405923"/>
    <x v="3"/>
    <x v="20"/>
    <x v="1438"/>
    <d v="2016-03-28T15:54:59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0"/>
    <b v="0"/>
    <x v="22"/>
    <n v="6.6055045871559637"/>
    <n v="-11043.563845405923"/>
    <x v="3"/>
    <x v="20"/>
    <x v="1439"/>
    <d v="2015-02-05T14:55:01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0"/>
    <b v="0"/>
    <x v="22"/>
    <n v="7.6923076923076927E-3"/>
    <n v="-11222.563845405923"/>
    <x v="3"/>
    <x v="20"/>
    <x v="1440"/>
    <d v="2016-04-26T12:57:43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0"/>
    <b v="0"/>
    <x v="22"/>
    <n v="1.1222222222222222"/>
    <n v="-9203.5638454059226"/>
    <x v="3"/>
    <x v="20"/>
    <x v="1441"/>
    <d v="2015-07-13T13:22:49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-11223.563845405923"/>
    <x v="3"/>
    <x v="20"/>
    <x v="1442"/>
    <d v="2016-04-25T10:29:18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-11223.563845405923"/>
    <x v="3"/>
    <x v="20"/>
    <x v="1443"/>
    <d v="2016-12-03T17:13:29"/>
    <m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-11223.563845405923"/>
    <x v="3"/>
    <x v="20"/>
    <x v="1444"/>
    <d v="2015-07-14T15:57:42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-11223.563845405923"/>
    <x v="3"/>
    <x v="20"/>
    <x v="1445"/>
    <d v="2015-05-15T08:00:55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-11223.563845405923"/>
    <x v="3"/>
    <x v="20"/>
    <x v="1446"/>
    <d v="2016-04-01T05:44:38"/>
    <m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0"/>
    <b v="0"/>
    <x v="22"/>
    <n v="1.4999999999999999E-2"/>
    <n v="-11148.563845405923"/>
    <x v="3"/>
    <x v="20"/>
    <x v="1447"/>
    <d v="2016-06-08T12:32:14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-11223.563845405923"/>
    <x v="3"/>
    <x v="20"/>
    <x v="1448"/>
    <d v="2015-04-21T17:28:38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-11223.563845405923"/>
    <x v="3"/>
    <x v="20"/>
    <x v="1449"/>
    <d v="2015-03-23T14:28:25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0"/>
    <b v="0"/>
    <x v="22"/>
    <n v="1E-3"/>
    <n v="-11222.563845405923"/>
    <x v="3"/>
    <x v="20"/>
    <x v="1450"/>
    <d v="2016-01-20T23:06:37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0"/>
    <b v="0"/>
    <x v="22"/>
    <n v="1.0554089709762533E-2"/>
    <n v="-11221.563845405923"/>
    <x v="3"/>
    <x v="20"/>
    <x v="1451"/>
    <d v="2014-10-19T18:00:59"/>
    <m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-11223.563845405923"/>
    <x v="3"/>
    <x v="20"/>
    <x v="1452"/>
    <d v="2014-06-28T11:52:43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-11223.563845405923"/>
    <x v="3"/>
    <x v="20"/>
    <x v="1453"/>
    <d v="2017-03-01T11:42:27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0"/>
    <b v="0"/>
    <x v="22"/>
    <n v="0.85714285714285721"/>
    <n v="-11208.563845405923"/>
    <x v="3"/>
    <x v="20"/>
    <x v="1454"/>
    <d v="2016-04-03T15:48:00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0"/>
    <b v="0"/>
    <x v="22"/>
    <n v="10.5"/>
    <n v="-9648.5638454059226"/>
    <x v="3"/>
    <x v="20"/>
    <x v="1455"/>
    <d v="2014-07-12T11:08:40"/>
    <m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0"/>
    <b v="0"/>
    <x v="22"/>
    <n v="2.9000000000000004"/>
    <n v="-11078.563845405923"/>
    <x v="3"/>
    <x v="20"/>
    <x v="1456"/>
    <d v="2016-12-04T11:02:45"/>
    <m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-11223.563845405923"/>
    <x v="3"/>
    <x v="20"/>
    <x v="1457"/>
    <d v="2015-10-12T16:30:44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-11223.563845405923"/>
    <x v="3"/>
    <x v="20"/>
    <x v="1458"/>
    <d v="2014-07-11T11:56:00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-11223.563845405923"/>
    <x v="3"/>
    <x v="20"/>
    <x v="1459"/>
    <d v="2015-11-03T23:54:56"/>
    <m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-11223.563845405923"/>
    <x v="3"/>
    <x v="20"/>
    <x v="1460"/>
    <d v="2014-10-03T16:31:38"/>
    <m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0"/>
    <b v="1"/>
    <x v="23"/>
    <n v="101.24459999999999"/>
    <n v="3963.1261545940779"/>
    <x v="3"/>
    <x v="21"/>
    <x v="1461"/>
    <d v="2014-09-17T10:29:14"/>
    <m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0"/>
    <b v="1"/>
    <x v="23"/>
    <n v="108.5175"/>
    <n v="-6882.8638454059228"/>
    <x v="3"/>
    <x v="21"/>
    <x v="1462"/>
    <d v="2013-03-11T10:54:31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0"/>
    <b v="1"/>
    <x v="23"/>
    <n v="147.66666666666666"/>
    <n v="-10337.563845405923"/>
    <x v="3"/>
    <x v="21"/>
    <x v="1463"/>
    <d v="2013-02-21T16:52:18"/>
    <m/>
    <m/>
  </r>
  <r>
    <n v="1464"/>
    <s v="Science Studio"/>
    <s v="The Best Science Media on the Web"/>
    <n v="5000"/>
    <n v="8160"/>
    <x v="0"/>
    <x v="0"/>
    <s v="USD"/>
    <n v="1361029958"/>
    <n v="1358437958"/>
    <b v="1"/>
    <n v="0"/>
    <b v="1"/>
    <x v="23"/>
    <n v="163.19999999999999"/>
    <n v="-3063.5638454059226"/>
    <x v="3"/>
    <x v="21"/>
    <x v="1464"/>
    <d v="2013-01-17T10:52:38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0"/>
    <b v="1"/>
    <x v="23"/>
    <n v="456.41449999999998"/>
    <n v="125700.78615459408"/>
    <x v="3"/>
    <x v="21"/>
    <x v="1465"/>
    <d v="2012-02-20T12:37:32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0"/>
    <b v="1"/>
    <x v="23"/>
    <n v="107.87731249999999"/>
    <n v="6036.8061545940764"/>
    <x v="3"/>
    <x v="21"/>
    <x v="1466"/>
    <d v="2015-12-01T23:07:46"/>
    <m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0"/>
    <b v="1"/>
    <x v="23"/>
    <n v="115.08"/>
    <n v="34808.436154594077"/>
    <x v="3"/>
    <x v="21"/>
    <x v="1467"/>
    <d v="2012-01-25T14:14:45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0"/>
    <b v="1"/>
    <x v="23"/>
    <n v="102.36842105263158"/>
    <n v="-1498.5638454059226"/>
    <x v="3"/>
    <x v="21"/>
    <x v="1468"/>
    <d v="2011-04-12T19:20:49"/>
    <m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0"/>
    <b v="1"/>
    <x v="23"/>
    <n v="108.42485875706214"/>
    <n v="36754.436154594077"/>
    <x v="3"/>
    <x v="21"/>
    <x v="1469"/>
    <d v="2013-01-16T09:21:49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0"/>
    <b v="1"/>
    <x v="23"/>
    <n v="125.13333333333334"/>
    <n v="-9346.5638454059226"/>
    <x v="3"/>
    <x v="21"/>
    <x v="1470"/>
    <d v="2012-12-07T14:51:03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0"/>
    <b v="1"/>
    <x v="23"/>
    <n v="103.840625"/>
    <n v="22005.436154594077"/>
    <x v="3"/>
    <x v="21"/>
    <x v="1471"/>
    <d v="2015-03-10T17:58:54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0"/>
    <b v="1"/>
    <x v="23"/>
    <n v="138.70400000000001"/>
    <n v="23452.436154594077"/>
    <x v="3"/>
    <x v="21"/>
    <x v="1472"/>
    <d v="2013-09-16T08:01:43"/>
    <m/>
    <m/>
  </r>
  <r>
    <n v="1473"/>
    <s v="ONE LOVES ONLY FORM"/>
    <s v="Public Radio Project"/>
    <n v="1500"/>
    <n v="1807.74"/>
    <x v="0"/>
    <x v="0"/>
    <s v="USD"/>
    <n v="1330644639"/>
    <n v="1328052639"/>
    <b v="1"/>
    <n v="0"/>
    <b v="1"/>
    <x v="23"/>
    <n v="120.51600000000001"/>
    <n v="-9415.8238454059228"/>
    <x v="3"/>
    <x v="21"/>
    <x v="1473"/>
    <d v="2012-01-31T18:30:39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0"/>
    <b v="1"/>
    <x v="23"/>
    <n v="112.26666666666667"/>
    <n v="-7855.5638454059226"/>
    <x v="3"/>
    <x v="21"/>
    <x v="1474"/>
    <d v="2013-08-14T12:28:12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0"/>
    <b v="1"/>
    <x v="23"/>
    <n v="188.66966666666667"/>
    <n v="17076.886154594078"/>
    <x v="3"/>
    <x v="21"/>
    <x v="1475"/>
    <d v="2014-11-17T12:21:03"/>
    <m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0"/>
    <b v="1"/>
    <x v="23"/>
    <n v="661.55466666666666"/>
    <n v="28469.716154594076"/>
    <x v="3"/>
    <x v="21"/>
    <x v="1476"/>
    <d v="2011-08-10T20:00:22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0"/>
    <b v="1"/>
    <x v="23"/>
    <n v="111.31"/>
    <n v="22169.436154594077"/>
    <x v="3"/>
    <x v="21"/>
    <x v="1477"/>
    <d v="2011-10-24T09:46:44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0"/>
    <b v="1"/>
    <x v="23"/>
    <n v="1181.6142199999999"/>
    <n v="579583.54615459405"/>
    <x v="3"/>
    <x v="21"/>
    <x v="1478"/>
    <d v="2013-04-30T15:55:13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0"/>
    <b v="1"/>
    <x v="23"/>
    <n v="137.375"/>
    <n v="-9025.5638454059226"/>
    <x v="3"/>
    <x v="21"/>
    <x v="1479"/>
    <d v="2014-04-25T12:53:09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0"/>
    <b v="1"/>
    <x v="23"/>
    <n v="117.04040000000001"/>
    <n v="47296.636154594074"/>
    <x v="3"/>
    <x v="21"/>
    <x v="1480"/>
    <d v="2013-07-09T17:24:59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0"/>
    <b v="0"/>
    <x v="10"/>
    <n v="2.1"/>
    <n v="-11118.563845405923"/>
    <x v="3"/>
    <x v="2"/>
    <x v="1481"/>
    <d v="2013-10-03T17:09:05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0"/>
    <b v="0"/>
    <x v="10"/>
    <n v="0.1"/>
    <n v="-11218.563845405923"/>
    <x v="3"/>
    <x v="2"/>
    <x v="1482"/>
    <d v="2012-08-15T15:35:36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0"/>
    <b v="0"/>
    <x v="10"/>
    <n v="0.7142857142857143"/>
    <n v="-11173.563845405923"/>
    <x v="3"/>
    <x v="2"/>
    <x v="1483"/>
    <d v="2016-06-26T23:37:55"/>
    <m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-11223.563845405923"/>
    <x v="3"/>
    <x v="2"/>
    <x v="1484"/>
    <d v="2012-05-23T23:49:23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0"/>
    <b v="0"/>
    <x v="10"/>
    <n v="2.2388059701492535"/>
    <n v="-11073.563845405923"/>
    <x v="3"/>
    <x v="2"/>
    <x v="1485"/>
    <d v="2015-05-06T14:06:13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0"/>
    <b v="0"/>
    <x v="10"/>
    <n v="0.24"/>
    <n v="-11175.563845405923"/>
    <x v="3"/>
    <x v="2"/>
    <x v="1486"/>
    <d v="2015-01-27T23:02:41"/>
    <m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-11223.563845405923"/>
    <x v="3"/>
    <x v="2"/>
    <x v="1487"/>
    <d v="2016-07-03T17:01:11"/>
    <m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0"/>
    <b v="0"/>
    <x v="10"/>
    <n v="2.4"/>
    <n v="-10863.563845405923"/>
    <x v="3"/>
    <x v="2"/>
    <x v="1488"/>
    <d v="2013-12-06T08:31:00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-11223.563845405923"/>
    <x v="3"/>
    <x v="2"/>
    <x v="1489"/>
    <d v="2012-10-16T09:40:52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0"/>
    <b v="0"/>
    <x v="10"/>
    <n v="30.862068965517242"/>
    <n v="-10328.563845405923"/>
    <x v="3"/>
    <x v="2"/>
    <x v="1490"/>
    <d v="2013-09-03T08:27:54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0"/>
    <b v="0"/>
    <x v="10"/>
    <n v="8.3333333333333321"/>
    <n v="-11123.563845405923"/>
    <x v="3"/>
    <x v="2"/>
    <x v="1491"/>
    <d v="2014-12-18T12:07:23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0"/>
    <b v="0"/>
    <x v="10"/>
    <n v="0.75"/>
    <n v="-11193.563845405923"/>
    <x v="3"/>
    <x v="2"/>
    <x v="1492"/>
    <d v="2011-05-19T16:14:06"/>
    <m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-11223.563845405923"/>
    <x v="3"/>
    <x v="2"/>
    <x v="1493"/>
    <d v="2013-05-17T15:47:55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0"/>
    <b v="0"/>
    <x v="10"/>
    <n v="8.9"/>
    <n v="-10778.563845405923"/>
    <x v="3"/>
    <x v="2"/>
    <x v="1494"/>
    <d v="2015-03-04T12:20:13"/>
    <m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-11223.563845405923"/>
    <x v="3"/>
    <x v="2"/>
    <x v="1495"/>
    <d v="2011-07-28T13:57:11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-11223.563845405923"/>
    <x v="3"/>
    <x v="2"/>
    <x v="1496"/>
    <d v="2014-07-18T06:24:19"/>
    <m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0"/>
    <b v="0"/>
    <x v="10"/>
    <n v="6.6666666666666671E-3"/>
    <n v="-11222.563845405923"/>
    <x v="3"/>
    <x v="2"/>
    <x v="1497"/>
    <d v="2013-06-19T10:25:22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0"/>
    <b v="0"/>
    <x v="10"/>
    <n v="1.9"/>
    <n v="-11166.563845405923"/>
    <x v="3"/>
    <x v="2"/>
    <x v="1498"/>
    <d v="2014-07-20T18:36:18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0"/>
    <b v="0"/>
    <x v="10"/>
    <n v="0.25"/>
    <n v="-11218.563845405923"/>
    <x v="3"/>
    <x v="2"/>
    <x v="1499"/>
    <d v="2016-06-05T19:10:33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0"/>
    <b v="0"/>
    <x v="10"/>
    <n v="25.035714285714285"/>
    <n v="-10522.563845405923"/>
    <x v="3"/>
    <x v="2"/>
    <x v="1500"/>
    <d v="2013-04-01T16:42:37"/>
    <m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0"/>
    <b v="1"/>
    <x v="20"/>
    <n v="166.33076923076925"/>
    <n v="75268.436154594077"/>
    <x v="8"/>
    <x v="18"/>
    <x v="1501"/>
    <d v="2015-06-08T09:00:23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0"/>
    <b v="1"/>
    <x v="20"/>
    <n v="101.44545454545455"/>
    <n v="11094.436154594077"/>
    <x v="8"/>
    <x v="18"/>
    <x v="1502"/>
    <d v="2016-02-26T08:01:20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0"/>
    <b v="1"/>
    <x v="20"/>
    <n v="107.89146666666667"/>
    <n v="-7177.6338454059223"/>
    <x v="8"/>
    <x v="18"/>
    <x v="1503"/>
    <d v="2016-08-24T03:20:01"/>
    <m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0"/>
    <b v="1"/>
    <x v="20"/>
    <n v="277.93846153846158"/>
    <n v="6842.4361545940774"/>
    <x v="8"/>
    <x v="18"/>
    <x v="1504"/>
    <d v="2014-05-13T10:47:04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0"/>
    <b v="1"/>
    <x v="20"/>
    <n v="103.58125"/>
    <n v="5349.4361545940774"/>
    <x v="8"/>
    <x v="18"/>
    <x v="1505"/>
    <d v="2016-02-14T05:38:23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0"/>
    <b v="1"/>
    <x v="20"/>
    <n v="111.4"/>
    <n v="-9552.5638454059226"/>
    <x v="8"/>
    <x v="18"/>
    <x v="1506"/>
    <d v="2014-06-24T13:51:44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0"/>
    <b v="1"/>
    <x v="20"/>
    <n v="215"/>
    <n v="-8643.5638454059226"/>
    <x v="8"/>
    <x v="18"/>
    <x v="1507"/>
    <d v="2010-03-17T05:48:29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0"/>
    <b v="1"/>
    <x v="20"/>
    <n v="110.76216216216217"/>
    <n v="9267.4361545940774"/>
    <x v="8"/>
    <x v="18"/>
    <x v="1508"/>
    <d v="2014-05-27T09:44:41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0"/>
    <b v="1"/>
    <x v="20"/>
    <n v="123.64125714285714"/>
    <n v="10413.656154594079"/>
    <x v="8"/>
    <x v="18"/>
    <x v="1509"/>
    <d v="2017-01-16T07:48:05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0"/>
    <b v="1"/>
    <x v="20"/>
    <n v="101.03500000000001"/>
    <n v="4942.0361545940777"/>
    <x v="8"/>
    <x v="18"/>
    <x v="1510"/>
    <d v="2014-06-19T04:14:38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0"/>
    <b v="1"/>
    <x v="20"/>
    <n v="111.79285714285714"/>
    <n v="4427.4361545940774"/>
    <x v="8"/>
    <x v="18"/>
    <x v="1511"/>
    <d v="2015-10-19T09:00:04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0"/>
    <b v="1"/>
    <x v="20"/>
    <n v="558.7714285714286"/>
    <n v="8333.4361545940774"/>
    <x v="8"/>
    <x v="18"/>
    <x v="1512"/>
    <d v="2017-01-06T11:25:39"/>
    <m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0"/>
    <b v="1"/>
    <x v="20"/>
    <n v="150.01875000000001"/>
    <n v="777.93615459407738"/>
    <x v="8"/>
    <x v="18"/>
    <x v="1513"/>
    <d v="2014-06-16T10:17:46"/>
    <m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0"/>
    <b v="1"/>
    <x v="20"/>
    <n v="106.476"/>
    <n v="15395.436154594077"/>
    <x v="8"/>
    <x v="18"/>
    <x v="1514"/>
    <d v="2015-08-18T09:20:40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0"/>
    <b v="1"/>
    <x v="20"/>
    <n v="157.18899999999999"/>
    <n v="460343.43615459406"/>
    <x v="8"/>
    <x v="18"/>
    <x v="1515"/>
    <d v="2016-02-15T01:04:57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0"/>
    <b v="1"/>
    <x v="20"/>
    <n v="108.65882352941176"/>
    <n v="7248.4361545940774"/>
    <x v="8"/>
    <x v="18"/>
    <x v="1516"/>
    <d v="2016-09-06T06:11:32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0"/>
    <b v="1"/>
    <x v="20"/>
    <n v="161.97999999999999"/>
    <n v="13073.436154594077"/>
    <x v="8"/>
    <x v="18"/>
    <x v="1517"/>
    <d v="2014-11-05T08:35:53"/>
    <m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0"/>
    <b v="1"/>
    <x v="20"/>
    <n v="205.36666666666665"/>
    <n v="19581.436154594077"/>
    <x v="8"/>
    <x v="18"/>
    <x v="1518"/>
    <d v="2014-05-01T14:40:52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0"/>
    <b v="1"/>
    <x v="20"/>
    <n v="103.36388888888889"/>
    <n v="-1920.8138454059226"/>
    <x v="8"/>
    <x v="18"/>
    <x v="1519"/>
    <d v="2014-05-23T12:48:03"/>
    <m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0"/>
    <b v="1"/>
    <x v="20"/>
    <n v="103.47222222222223"/>
    <n v="7401.4361545940774"/>
    <x v="8"/>
    <x v="18"/>
    <x v="1520"/>
    <d v="2014-11-12T15:35:13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0"/>
    <b v="1"/>
    <x v="20"/>
    <n v="106.81333333333333"/>
    <n v="28831.436154594077"/>
    <x v="8"/>
    <x v="18"/>
    <x v="1521"/>
    <d v="2016-05-02T23:01:31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0"/>
    <b v="1"/>
    <x v="20"/>
    <n v="138.96574712643678"/>
    <n v="49226.536154594076"/>
    <x v="8"/>
    <x v="18"/>
    <x v="1522"/>
    <d v="2014-09-17T14:55:39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0"/>
    <b v="1"/>
    <x v="20"/>
    <n v="124.84324324324325"/>
    <n v="11872.436154594077"/>
    <x v="8"/>
    <x v="18"/>
    <x v="1523"/>
    <d v="2014-11-21T13:01:56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0"/>
    <b v="1"/>
    <x v="20"/>
    <n v="206.99999999999997"/>
    <n v="-5013.5638454059226"/>
    <x v="8"/>
    <x v="18"/>
    <x v="1524"/>
    <d v="2017-01-21T07:01:30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0"/>
    <b v="1"/>
    <x v="20"/>
    <n v="174.00576923076923"/>
    <n v="-6699.413845405923"/>
    <x v="8"/>
    <x v="18"/>
    <x v="1525"/>
    <d v="2016-07-19T11:52:18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0"/>
    <b v="1"/>
    <x v="20"/>
    <n v="120.32608695652173"/>
    <n v="16451.436154594077"/>
    <x v="8"/>
    <x v="18"/>
    <x v="1526"/>
    <d v="2015-12-01T01:37:27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0"/>
    <b v="1"/>
    <x v="20"/>
    <n v="110.44428571428573"/>
    <n v="-7358.0138454059224"/>
    <x v="8"/>
    <x v="18"/>
    <x v="1527"/>
    <d v="2017-02-14T09:24:46"/>
    <m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0"/>
    <b v="1"/>
    <x v="20"/>
    <n v="281.56666666666666"/>
    <n v="-2776.5638454059226"/>
    <x v="8"/>
    <x v="18"/>
    <x v="1528"/>
    <d v="2017-01-01T12:35:22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0"/>
    <b v="1"/>
    <x v="20"/>
    <n v="100.67894736842105"/>
    <n v="7905.4361545940774"/>
    <x v="8"/>
    <x v="18"/>
    <x v="1529"/>
    <d v="2015-02-17T10:05:20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0"/>
    <b v="1"/>
    <x v="20"/>
    <n v="134.82571428571427"/>
    <n v="35965.436154594077"/>
    <x v="8"/>
    <x v="18"/>
    <x v="1530"/>
    <d v="2015-09-28T13:24:55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0"/>
    <b v="1"/>
    <x v="20"/>
    <n v="175.95744680851064"/>
    <n v="-7088.5638454059226"/>
    <x v="8"/>
    <x v="18"/>
    <x v="1531"/>
    <d v="2014-10-29T14:15:26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0"/>
    <b v="1"/>
    <x v="20"/>
    <n v="484.02000000000004"/>
    <n v="12977.436154594077"/>
    <x v="8"/>
    <x v="18"/>
    <x v="1532"/>
    <d v="2016-01-22T06:24:25"/>
    <m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0"/>
    <b v="1"/>
    <x v="20"/>
    <n v="145.14000000000001"/>
    <n v="54089.436154594077"/>
    <x v="8"/>
    <x v="18"/>
    <x v="1533"/>
    <d v="2016-03-13T19:02:57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0"/>
    <b v="1"/>
    <x v="20"/>
    <n v="417.73333333333335"/>
    <n v="20106.436154594077"/>
    <x v="8"/>
    <x v="18"/>
    <x v="1534"/>
    <d v="2015-08-05T11:11:02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0"/>
    <b v="1"/>
    <x v="20"/>
    <n v="132.42499999999998"/>
    <n v="-5926.5638454059226"/>
    <x v="8"/>
    <x v="18"/>
    <x v="1535"/>
    <d v="2016-04-24T14:53:51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0"/>
    <b v="1"/>
    <x v="20"/>
    <n v="250.30841666666666"/>
    <n v="18813.446154594076"/>
    <x v="8"/>
    <x v="18"/>
    <x v="1536"/>
    <d v="2015-07-28T14:15:10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0"/>
    <b v="1"/>
    <x v="20"/>
    <n v="179.9"/>
    <n v="10364.436154594077"/>
    <x v="8"/>
    <x v="18"/>
    <x v="1537"/>
    <d v="2016-07-01T02:33:47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0"/>
    <b v="1"/>
    <x v="20"/>
    <n v="102.62857142857142"/>
    <n v="-4039.5638454059226"/>
    <x v="8"/>
    <x v="18"/>
    <x v="1538"/>
    <d v="2014-12-08T13:46:10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0"/>
    <b v="1"/>
    <x v="20"/>
    <n v="135.98609999999999"/>
    <n v="15973.656154594079"/>
    <x v="8"/>
    <x v="18"/>
    <x v="1539"/>
    <d v="2016-12-01T17:03:39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0"/>
    <b v="1"/>
    <x v="20"/>
    <n v="117.86666666666667"/>
    <n v="6456.4361545940774"/>
    <x v="8"/>
    <x v="18"/>
    <x v="1540"/>
    <d v="2014-10-26T19:10:16"/>
    <m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0"/>
    <b v="0"/>
    <x v="24"/>
    <n v="3.3333333333333333E-2"/>
    <n v="-11217.563845405923"/>
    <x v="8"/>
    <x v="22"/>
    <x v="1541"/>
    <d v="2014-12-01T12:05:38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0"/>
    <b v="0"/>
    <x v="24"/>
    <n v="4"/>
    <n v="-11203.563845405923"/>
    <x v="8"/>
    <x v="22"/>
    <x v="1542"/>
    <d v="2015-06-15T18:55:00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0"/>
    <b v="0"/>
    <x v="24"/>
    <n v="0.44444444444444442"/>
    <n v="-11213.563845405923"/>
    <x v="8"/>
    <x v="22"/>
    <x v="1543"/>
    <d v="2014-10-23T07:13:54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-11223.563845405923"/>
    <x v="8"/>
    <x v="22"/>
    <x v="1544"/>
    <d v="2015-02-17T20:13:44"/>
    <m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0"/>
    <b v="0"/>
    <x v="24"/>
    <n v="3.3333333333333333E-2"/>
    <n v="-11222.563845405923"/>
    <x v="8"/>
    <x v="22"/>
    <x v="1545"/>
    <d v="2015-01-27T16:13:54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0"/>
    <b v="0"/>
    <x v="24"/>
    <n v="28.9"/>
    <n v="-10934.563845405923"/>
    <x v="8"/>
    <x v="22"/>
    <x v="1546"/>
    <d v="2014-07-19T00:06:39"/>
    <m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-11223.563845405923"/>
    <x v="8"/>
    <x v="22"/>
    <x v="1547"/>
    <d v="2017-02-16T05:14:42"/>
    <m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0"/>
    <b v="0"/>
    <x v="24"/>
    <n v="8.5714285714285712"/>
    <n v="-11163.563845405923"/>
    <x v="8"/>
    <x v="22"/>
    <x v="1548"/>
    <d v="2015-10-09T16:10:20"/>
    <m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0"/>
    <b v="0"/>
    <x v="24"/>
    <n v="34"/>
    <n v="-11053.563845405923"/>
    <x v="8"/>
    <x v="22"/>
    <x v="1549"/>
    <d v="2015-10-03T22:15:59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0"/>
    <b v="0"/>
    <x v="24"/>
    <n v="13.466666666666665"/>
    <n v="-11122.563845405923"/>
    <x v="8"/>
    <x v="22"/>
    <x v="1550"/>
    <d v="2016-04-12T05:47:14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-11223.563845405923"/>
    <x v="8"/>
    <x v="22"/>
    <x v="1551"/>
    <d v="2015-04-27T14:47:19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0"/>
    <b v="0"/>
    <x v="24"/>
    <n v="49.186046511627907"/>
    <n v="-9108.5638454059226"/>
    <x v="8"/>
    <x v="22"/>
    <x v="341"/>
    <d v="2014-09-10T11:31:48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-11223.563845405923"/>
    <x v="8"/>
    <x v="22"/>
    <x v="1552"/>
    <d v="2015-08-03T01:47:27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-11223.563845405923"/>
    <x v="8"/>
    <x v="22"/>
    <x v="1553"/>
    <d v="2015-07-03T01:03:10"/>
    <m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-11223.563845405923"/>
    <x v="8"/>
    <x v="22"/>
    <x v="1554"/>
    <d v="2015-08-25T09:43:52"/>
    <m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0"/>
    <b v="0"/>
    <x v="24"/>
    <n v="45.133333333333333"/>
    <n v="-10546.563845405923"/>
    <x v="8"/>
    <x v="22"/>
    <x v="1555"/>
    <d v="2016-06-03T22:40:24"/>
    <m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0"/>
    <b v="0"/>
    <x v="24"/>
    <n v="4"/>
    <n v="-11123.563845405923"/>
    <x v="8"/>
    <x v="22"/>
    <x v="1556"/>
    <d v="2014-08-20T10:40:33"/>
    <m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0"/>
    <b v="0"/>
    <x v="24"/>
    <n v="4.666666666666667"/>
    <n v="-11188.563845405923"/>
    <x v="8"/>
    <x v="22"/>
    <x v="1557"/>
    <d v="2015-06-30T04:32:39"/>
    <m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0"/>
    <b v="0"/>
    <x v="24"/>
    <n v="0.33333333333333337"/>
    <n v="-11173.563845405923"/>
    <x v="8"/>
    <x v="22"/>
    <x v="1558"/>
    <d v="2015-04-13T20:16:39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0"/>
    <b v="0"/>
    <x v="24"/>
    <n v="3.7600000000000002"/>
    <n v="-11129.563845405923"/>
    <x v="8"/>
    <x v="22"/>
    <x v="1559"/>
    <d v="2014-10-23T19:29:53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0"/>
    <b v="0"/>
    <x v="25"/>
    <n v="0.67"/>
    <n v="-11156.563845405923"/>
    <x v="3"/>
    <x v="23"/>
    <x v="1560"/>
    <d v="2013-10-07T20:00:03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-11223.563845405923"/>
    <x v="3"/>
    <x v="23"/>
    <x v="1561"/>
    <d v="2009-09-23T08:35:16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0"/>
    <b v="0"/>
    <x v="25"/>
    <n v="1.4166666666666665"/>
    <n v="-11138.563845405923"/>
    <x v="3"/>
    <x v="23"/>
    <x v="1562"/>
    <d v="2014-01-13T12:49:11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0"/>
    <b v="0"/>
    <x v="25"/>
    <n v="0.1"/>
    <n v="-11213.563845405923"/>
    <x v="3"/>
    <x v="23"/>
    <x v="1563"/>
    <d v="2015-04-27T03:48:29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0"/>
    <b v="0"/>
    <x v="25"/>
    <n v="2.5"/>
    <n v="-11123.563845405923"/>
    <x v="3"/>
    <x v="23"/>
    <x v="1564"/>
    <d v="2011-05-09T12:31:01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0"/>
    <b v="0"/>
    <x v="25"/>
    <n v="21.25"/>
    <n v="-4848.5638454059226"/>
    <x v="3"/>
    <x v="23"/>
    <x v="1565"/>
    <d v="2016-06-28T17:00:04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0"/>
    <b v="0"/>
    <x v="25"/>
    <n v="4.117647058823529"/>
    <n v="-10873.563845405923"/>
    <x v="3"/>
    <x v="23"/>
    <x v="1566"/>
    <d v="2014-02-01T17:29:05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0"/>
    <b v="0"/>
    <x v="25"/>
    <n v="13.639999999999999"/>
    <n v="-7813.5638454059226"/>
    <x v="3"/>
    <x v="23"/>
    <x v="1567"/>
    <d v="2014-11-18T20:29:45"/>
    <m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-11223.563845405923"/>
    <x v="3"/>
    <x v="23"/>
    <x v="1568"/>
    <d v="2013-04-25T11:18:34"/>
    <m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0"/>
    <b v="0"/>
    <x v="25"/>
    <n v="41.4"/>
    <n v="-8739.5638454059226"/>
    <x v="3"/>
    <x v="23"/>
    <x v="1569"/>
    <d v="2016-03-09T14:31:22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0"/>
    <b v="0"/>
    <x v="25"/>
    <n v="0.66115702479338845"/>
    <n v="-11143.563845405923"/>
    <x v="3"/>
    <x v="23"/>
    <x v="1570"/>
    <d v="2015-05-20T13:28:03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0"/>
    <b v="0"/>
    <x v="25"/>
    <n v="5"/>
    <n v="-11098.563845405923"/>
    <x v="3"/>
    <x v="23"/>
    <x v="1571"/>
    <d v="2016-02-03T19:47:39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0"/>
    <b v="0"/>
    <x v="25"/>
    <n v="2.4777777777777779"/>
    <n v="-11000.563845405923"/>
    <x v="3"/>
    <x v="23"/>
    <x v="1572"/>
    <d v="2017-02-19T19:00:02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0"/>
    <b v="0"/>
    <x v="25"/>
    <n v="5.0599999999999996"/>
    <n v="-10717.563845405923"/>
    <x v="3"/>
    <x v="23"/>
    <x v="1573"/>
    <d v="2015-01-13T17:15:29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0"/>
    <b v="0"/>
    <x v="25"/>
    <n v="22.91"/>
    <n v="-8932.5638454059226"/>
    <x v="3"/>
    <x v="23"/>
    <x v="1574"/>
    <d v="2014-06-09T07:34:56"/>
    <m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0"/>
    <b v="0"/>
    <x v="25"/>
    <n v="13"/>
    <n v="-10573.563845405923"/>
    <x v="3"/>
    <x v="23"/>
    <x v="1575"/>
    <d v="2015-05-16T16:06:08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0"/>
    <b v="0"/>
    <x v="25"/>
    <n v="0.54999999999999993"/>
    <n v="-11168.563845405923"/>
    <x v="3"/>
    <x v="23"/>
    <x v="1576"/>
    <d v="2012-05-25T15:20:48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0"/>
    <b v="0"/>
    <x v="25"/>
    <n v="10.806536636794938"/>
    <n v="-11018.563845405923"/>
    <x v="3"/>
    <x v="23"/>
    <x v="1577"/>
    <d v="2010-08-08T20:34:51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0"/>
    <b v="0"/>
    <x v="25"/>
    <n v="0.84008400840084008"/>
    <n v="-11195.563845405923"/>
    <x v="3"/>
    <x v="23"/>
    <x v="1578"/>
    <d v="2013-07-26T18:54:51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-11223.563845405923"/>
    <x v="3"/>
    <x v="23"/>
    <x v="1579"/>
    <d v="2012-03-21T20:12:06"/>
    <m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0"/>
    <b v="0"/>
    <x v="26"/>
    <n v="0.5"/>
    <n v="-11218.563845405923"/>
    <x v="8"/>
    <x v="24"/>
    <x v="1580"/>
    <d v="2015-11-17T05:46:30"/>
    <m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0"/>
    <b v="0"/>
    <x v="26"/>
    <n v="9.3000000000000007"/>
    <n v="-11130.563845405923"/>
    <x v="8"/>
    <x v="24"/>
    <x v="1581"/>
    <d v="2015-08-30T13:57:33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0"/>
    <b v="0"/>
    <x v="26"/>
    <n v="7.4999999999999997E-2"/>
    <n v="-11208.563845405923"/>
    <x v="8"/>
    <x v="24"/>
    <x v="1582"/>
    <d v="2014-08-26T16:43:11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-11223.563845405923"/>
    <x v="8"/>
    <x v="24"/>
    <x v="1583"/>
    <d v="2014-05-20T10:35:01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0"/>
    <b v="0"/>
    <x v="26"/>
    <n v="79"/>
    <n v="-9643.5638454059226"/>
    <x v="8"/>
    <x v="24"/>
    <x v="1584"/>
    <d v="2016-12-03T16:29:28"/>
    <m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-11223.563845405923"/>
    <x v="8"/>
    <x v="24"/>
    <x v="1585"/>
    <d v="2015-03-05T21:30:22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0"/>
    <b v="0"/>
    <x v="26"/>
    <n v="1.3333333333333334E-2"/>
    <n v="-11222.563845405923"/>
    <x v="8"/>
    <x v="24"/>
    <x v="1586"/>
    <d v="2014-11-13T17:49:25"/>
    <m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-11223.563845405923"/>
    <x v="8"/>
    <x v="24"/>
    <x v="1587"/>
    <d v="2015-01-01T00:59:59"/>
    <m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-11223.563845405923"/>
    <x v="8"/>
    <x v="24"/>
    <x v="1588"/>
    <d v="2015-09-09T18:38:06"/>
    <m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0"/>
    <b v="0"/>
    <x v="26"/>
    <n v="1.7000000000000002"/>
    <n v="-10203.563845405923"/>
    <x v="8"/>
    <x v="24"/>
    <x v="1589"/>
    <d v="2015-08-24T15:34:24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0"/>
    <b v="0"/>
    <x v="26"/>
    <n v="29.228571428571428"/>
    <n v="-7131.5638454059226"/>
    <x v="8"/>
    <x v="24"/>
    <x v="1590"/>
    <d v="2016-03-04T12:25:41"/>
    <m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-11223.563845405923"/>
    <x v="8"/>
    <x v="24"/>
    <x v="1591"/>
    <d v="2015-02-10T20:44:45"/>
    <m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0"/>
    <b v="0"/>
    <x v="26"/>
    <n v="1.3636363636363637E-2"/>
    <n v="-11220.563845405923"/>
    <x v="8"/>
    <x v="24"/>
    <x v="1592"/>
    <d v="2015-01-29T15:17:35"/>
    <m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0"/>
    <b v="0"/>
    <x v="26"/>
    <n v="20.5"/>
    <n v="-11018.563845405923"/>
    <x v="8"/>
    <x v="24"/>
    <x v="1593"/>
    <d v="2016-03-16T12:06:22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0"/>
    <b v="0"/>
    <x v="26"/>
    <n v="0.27999999999999997"/>
    <n v="-10943.563845405923"/>
    <x v="8"/>
    <x v="24"/>
    <x v="1594"/>
    <d v="2014-05-20T20:12:08"/>
    <m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0"/>
    <b v="0"/>
    <x v="26"/>
    <n v="2.3076923076923079"/>
    <n v="-11148.563845405923"/>
    <x v="8"/>
    <x v="24"/>
    <x v="1595"/>
    <d v="2014-10-29T05:19:29"/>
    <m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-11223.563845405923"/>
    <x v="8"/>
    <x v="24"/>
    <x v="1596"/>
    <d v="2016-08-21T03:29:57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0"/>
    <b v="0"/>
    <x v="26"/>
    <n v="0.125"/>
    <n v="-11222.563845405923"/>
    <x v="8"/>
    <x v="24"/>
    <x v="1597"/>
    <d v="2015-05-27T11:00:58"/>
    <m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-11223.563845405923"/>
    <x v="8"/>
    <x v="24"/>
    <x v="1598"/>
    <d v="2016-03-09T07:56:16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0"/>
    <b v="0"/>
    <x v="26"/>
    <n v="7.3400000000000007"/>
    <n v="-10856.563845405923"/>
    <x v="8"/>
    <x v="24"/>
    <x v="1599"/>
    <d v="2014-05-31T20:22:32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0"/>
    <b v="1"/>
    <x v="11"/>
    <n v="108.2492"/>
    <n v="-8517.3338454059231"/>
    <x v="4"/>
    <x v="9"/>
    <x v="1600"/>
    <d v="2011-04-04T21:13:53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0"/>
    <b v="1"/>
    <x v="11"/>
    <n v="100.16666666666667"/>
    <n v="-9721.0638454059226"/>
    <x v="4"/>
    <x v="9"/>
    <x v="1601"/>
    <d v="2011-09-02T02:08:37"/>
    <m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0"/>
    <b v="1"/>
    <x v="11"/>
    <n v="100.03299999999999"/>
    <n v="-9222.9038454059228"/>
    <x v="4"/>
    <x v="9"/>
    <x v="1602"/>
    <d v="2011-11-28T23:04:19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0"/>
    <b v="1"/>
    <x v="11"/>
    <n v="122.10714285714286"/>
    <n v="-7804.5638454059226"/>
    <x v="4"/>
    <x v="9"/>
    <x v="1603"/>
    <d v="2012-02-06T15:17:15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0"/>
    <b v="1"/>
    <x v="11"/>
    <n v="100.69333333333334"/>
    <n v="-5181.9638454059223"/>
    <x v="4"/>
    <x v="9"/>
    <x v="1604"/>
    <d v="2011-07-22T19:18:33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0"/>
    <b v="1"/>
    <x v="11"/>
    <n v="101.004125"/>
    <n v="-3143.2338454059227"/>
    <x v="4"/>
    <x v="9"/>
    <x v="1605"/>
    <d v="2010-12-23T21:40:38"/>
    <m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0"/>
    <b v="1"/>
    <x v="11"/>
    <n v="145.11000000000001"/>
    <n v="3287.4361545940774"/>
    <x v="4"/>
    <x v="9"/>
    <x v="1606"/>
    <d v="2012-05-24T14:24:11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0"/>
    <b v="1"/>
    <x v="11"/>
    <n v="101.25"/>
    <n v="-10008.563845405923"/>
    <x v="4"/>
    <x v="9"/>
    <x v="1607"/>
    <d v="2013-11-29T14:56:26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0"/>
    <b v="1"/>
    <x v="11"/>
    <n v="118.33333333333333"/>
    <n v="-9448.5638454059226"/>
    <x v="4"/>
    <x v="9"/>
    <x v="1608"/>
    <d v="2011-09-09T19:01:49"/>
    <m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0"/>
    <b v="1"/>
    <x v="11"/>
    <n v="271.85000000000002"/>
    <n v="-5786.5638454059226"/>
    <x v="4"/>
    <x v="9"/>
    <x v="1609"/>
    <d v="2012-11-15T17:11:50"/>
    <m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0"/>
    <b v="1"/>
    <x v="11"/>
    <n v="125.125"/>
    <n v="-10222.563845405923"/>
    <x v="4"/>
    <x v="9"/>
    <x v="1610"/>
    <d v="2013-05-14T19:00:32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0"/>
    <b v="1"/>
    <x v="11"/>
    <n v="110.00000000000001"/>
    <n v="-10673.563845405923"/>
    <x v="4"/>
    <x v="9"/>
    <x v="1611"/>
    <d v="2012-12-03T15:59:44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0"/>
    <b v="1"/>
    <x v="11"/>
    <n v="101.49999999999999"/>
    <n v="-10208.563845405923"/>
    <x v="4"/>
    <x v="9"/>
    <x v="1612"/>
    <d v="2012-06-21T20:40:02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0"/>
    <b v="1"/>
    <x v="11"/>
    <n v="102.69999999999999"/>
    <n v="-6088.5638454059226"/>
    <x v="4"/>
    <x v="9"/>
    <x v="1613"/>
    <d v="2014-06-04T18:32:49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0"/>
    <b v="1"/>
    <x v="11"/>
    <n v="114.12500000000001"/>
    <n v="-2093.5638454059226"/>
    <x v="4"/>
    <x v="9"/>
    <x v="1614"/>
    <d v="2011-10-28T20:13:16"/>
    <m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0"/>
    <b v="1"/>
    <x v="11"/>
    <n v="104.2"/>
    <n v="-803.56384540592262"/>
    <x v="4"/>
    <x v="9"/>
    <x v="1615"/>
    <d v="2012-10-12T12:10:21"/>
    <m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0"/>
    <b v="1"/>
    <x v="11"/>
    <n v="145.85714285714286"/>
    <n v="-1013.5638454059226"/>
    <x v="4"/>
    <x v="9"/>
    <x v="1616"/>
    <d v="2013-09-29T10:56:28"/>
    <m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0"/>
    <b v="1"/>
    <x v="11"/>
    <n v="105.06666666666666"/>
    <n v="-9647.5638454059226"/>
    <x v="4"/>
    <x v="9"/>
    <x v="1617"/>
    <d v="2013-01-27T10:42:15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0"/>
    <b v="1"/>
    <x v="11"/>
    <n v="133.33333333333331"/>
    <n v="-9223.5638454059226"/>
    <x v="4"/>
    <x v="9"/>
    <x v="1618"/>
    <d v="2014-08-24T23:28:06"/>
    <m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0"/>
    <b v="1"/>
    <x v="11"/>
    <n v="112.99999999999999"/>
    <n v="-10093.563845405923"/>
    <x v="4"/>
    <x v="9"/>
    <x v="1619"/>
    <d v="2013-02-16T03:09:00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0"/>
    <b v="1"/>
    <x v="11"/>
    <n v="121.2"/>
    <n v="-5163.5638454059226"/>
    <x v="4"/>
    <x v="9"/>
    <x v="1620"/>
    <d v="2012-04-04T09:33:35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0"/>
    <b v="1"/>
    <x v="11"/>
    <n v="101.72463768115942"/>
    <n v="-4204.5638454059226"/>
    <x v="4"/>
    <x v="9"/>
    <x v="1621"/>
    <d v="2014-11-07T02:04:34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0"/>
    <b v="1"/>
    <x v="11"/>
    <n v="101.06666666666666"/>
    <n v="-10465.563845405923"/>
    <x v="4"/>
    <x v="9"/>
    <x v="1622"/>
    <d v="2013-06-28T11:31:29"/>
    <m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0"/>
    <b v="1"/>
    <x v="11"/>
    <n v="118"/>
    <n v="-10043.563845405923"/>
    <x v="4"/>
    <x v="9"/>
    <x v="1623"/>
    <d v="2012-11-30T03:48:55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0"/>
    <b v="1"/>
    <x v="11"/>
    <n v="155.33333333333331"/>
    <n v="426.43615459407738"/>
    <x v="4"/>
    <x v="9"/>
    <x v="1624"/>
    <d v="2012-08-14T11:47:33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0"/>
    <b v="1"/>
    <x v="11"/>
    <n v="101.18750000000001"/>
    <n v="-3128.5638454059226"/>
    <x v="4"/>
    <x v="9"/>
    <x v="1625"/>
    <d v="2013-11-01T15:21:07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0"/>
    <b v="1"/>
    <x v="11"/>
    <n v="117"/>
    <n v="-8883.5638454059226"/>
    <x v="4"/>
    <x v="9"/>
    <x v="1626"/>
    <d v="2012-10-23T11:58:09"/>
    <m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0"/>
    <b v="1"/>
    <x v="11"/>
    <n v="100.925"/>
    <n v="-7186.5638454059226"/>
    <x v="4"/>
    <x v="9"/>
    <x v="1627"/>
    <d v="2014-05-15T12:41:22"/>
    <m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0"/>
    <b v="1"/>
    <x v="11"/>
    <n v="103.66666666666666"/>
    <n v="-5003.5638454059226"/>
    <x v="4"/>
    <x v="9"/>
    <x v="1628"/>
    <d v="2014-01-06T15:48:53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0"/>
    <b v="1"/>
    <x v="11"/>
    <n v="265.25"/>
    <n v="-613.56384540592262"/>
    <x v="4"/>
    <x v="9"/>
    <x v="1629"/>
    <d v="2012-01-31T15:06:15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0"/>
    <b v="1"/>
    <x v="11"/>
    <n v="155.91"/>
    <n v="4367.4361545940774"/>
    <x v="4"/>
    <x v="9"/>
    <x v="1630"/>
    <d v="2012-09-12T15:37:41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0"/>
    <b v="1"/>
    <x v="11"/>
    <n v="101.62500000000001"/>
    <n v="-7158.5638454059226"/>
    <x v="4"/>
    <x v="9"/>
    <x v="1631"/>
    <d v="2011-07-26T03:10:54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0"/>
    <b v="1"/>
    <x v="11"/>
    <n v="100"/>
    <n v="-1223.5638454059226"/>
    <x v="4"/>
    <x v="9"/>
    <x v="1632"/>
    <d v="2011-12-19T16:12:36"/>
    <m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0"/>
    <b v="1"/>
    <x v="11"/>
    <n v="100.49999999999999"/>
    <n v="-9213.5638454059226"/>
    <x v="4"/>
    <x v="9"/>
    <x v="1633"/>
    <d v="2011-04-24T23:33:21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0"/>
    <b v="1"/>
    <x v="11"/>
    <n v="125.29999999999998"/>
    <n v="-8717.5638454059226"/>
    <x v="4"/>
    <x v="9"/>
    <x v="1634"/>
    <d v="2016-05-12T15:51:01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0"/>
    <b v="1"/>
    <x v="11"/>
    <n v="103.55555555555556"/>
    <n v="-6563.5638454059226"/>
    <x v="4"/>
    <x v="9"/>
    <x v="1635"/>
    <d v="2011-04-29T21:04:48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0"/>
    <b v="1"/>
    <x v="11"/>
    <n v="103.8"/>
    <n v="-10704.563845405923"/>
    <x v="4"/>
    <x v="9"/>
    <x v="1636"/>
    <d v="2009-11-05T13:02:20"/>
    <m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0"/>
    <b v="1"/>
    <x v="11"/>
    <n v="105"/>
    <n v="-10173.563845405923"/>
    <x v="4"/>
    <x v="9"/>
    <x v="1637"/>
    <d v="2013-01-14T11:29:28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0"/>
    <b v="1"/>
    <x v="11"/>
    <n v="100"/>
    <n v="-9423.5638454059226"/>
    <x v="4"/>
    <x v="9"/>
    <x v="1638"/>
    <d v="2012-02-02T10:39:25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0"/>
    <b v="1"/>
    <x v="11"/>
    <n v="169.86"/>
    <n v="-10544.123845405922"/>
    <x v="4"/>
    <x v="9"/>
    <x v="1639"/>
    <d v="2010-07-20T00:32:35"/>
    <m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0"/>
    <b v="1"/>
    <x v="27"/>
    <n v="101.4"/>
    <n v="-8688.5638454059226"/>
    <x v="4"/>
    <x v="25"/>
    <x v="1640"/>
    <d v="2014-11-19T09:19:04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0"/>
    <b v="1"/>
    <x v="27"/>
    <n v="100"/>
    <n v="-10023.563845405923"/>
    <x v="4"/>
    <x v="25"/>
    <x v="1641"/>
    <d v="2011-05-24T19:35:27"/>
    <m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0"/>
    <b v="1"/>
    <x v="27"/>
    <n v="124.70000000000002"/>
    <n v="-4988.5638454059226"/>
    <x v="4"/>
    <x v="25"/>
    <x v="1642"/>
    <d v="2012-08-25T14:46:52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0"/>
    <b v="1"/>
    <x v="27"/>
    <n v="109.5"/>
    <n v="-273.56384540592262"/>
    <x v="4"/>
    <x v="25"/>
    <x v="1643"/>
    <d v="2012-09-22T20:26:00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0"/>
    <b v="1"/>
    <x v="27"/>
    <n v="110.80000000000001"/>
    <n v="-5683.5638454059226"/>
    <x v="4"/>
    <x v="25"/>
    <x v="1644"/>
    <d v="2013-09-04T09:49:00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0"/>
    <b v="1"/>
    <x v="27"/>
    <n v="110.2"/>
    <n v="-9019.5638454059226"/>
    <x v="4"/>
    <x v="25"/>
    <x v="1645"/>
    <d v="2014-07-13T05:48:23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0"/>
    <b v="1"/>
    <x v="27"/>
    <n v="104.71999999999998"/>
    <n v="-5987.5638454059226"/>
    <x v="4"/>
    <x v="25"/>
    <x v="1646"/>
    <d v="2012-05-10T04:49:37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0"/>
    <b v="1"/>
    <x v="27"/>
    <n v="125.26086956521738"/>
    <n v="-8342.5638454059226"/>
    <x v="4"/>
    <x v="25"/>
    <x v="1647"/>
    <d v="2011-02-18T11:54:42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0"/>
    <b v="1"/>
    <x v="27"/>
    <n v="100.58763157894737"/>
    <n v="-7401.2338454059227"/>
    <x v="4"/>
    <x v="25"/>
    <x v="1648"/>
    <d v="2014-04-08T11:25:55"/>
    <m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0"/>
    <b v="1"/>
    <x v="27"/>
    <n v="141.55000000000001"/>
    <n v="-8392.5638454059226"/>
    <x v="4"/>
    <x v="25"/>
    <x v="1649"/>
    <d v="2013-09-09T05:27:17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0"/>
    <b v="1"/>
    <x v="27"/>
    <n v="100.75"/>
    <n v="-9208.5638454059226"/>
    <x v="4"/>
    <x v="25"/>
    <x v="1650"/>
    <d v="2011-03-23T16:37:00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0"/>
    <b v="1"/>
    <x v="27"/>
    <n v="100.66666666666666"/>
    <n v="-6693.5638454059226"/>
    <x v="4"/>
    <x v="25"/>
    <x v="1651"/>
    <d v="2013-10-25T06:49:53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0"/>
    <b v="1"/>
    <x v="27"/>
    <n v="174.2304"/>
    <n v="-2512.0438454059222"/>
    <x v="4"/>
    <x v="25"/>
    <x v="1652"/>
    <d v="2011-03-24T15:01:36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0"/>
    <b v="1"/>
    <x v="27"/>
    <n v="119.90909090909089"/>
    <n v="-9904.5638454059226"/>
    <x v="4"/>
    <x v="25"/>
    <x v="1653"/>
    <d v="2012-03-19T16:22:40"/>
    <m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0"/>
    <b v="1"/>
    <x v="27"/>
    <n v="142.86666666666667"/>
    <n v="-9080.5638454059226"/>
    <x v="4"/>
    <x v="25"/>
    <x v="1654"/>
    <d v="2012-03-06T14:00:20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0"/>
    <b v="1"/>
    <x v="27"/>
    <n v="100.33493333333334"/>
    <n v="-3698.4438454059227"/>
    <x v="4"/>
    <x v="25"/>
    <x v="1655"/>
    <d v="2012-11-13T17:17:32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0"/>
    <b v="1"/>
    <x v="27"/>
    <n v="104.93380000000001"/>
    <n v="15009.886154594078"/>
    <x v="4"/>
    <x v="25"/>
    <x v="1656"/>
    <d v="2012-04-24T13:46:08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0"/>
    <b v="1"/>
    <x v="27"/>
    <n v="132.23333333333335"/>
    <n v="-3289.5638454059226"/>
    <x v="4"/>
    <x v="25"/>
    <x v="1657"/>
    <d v="2012-11-10T00:19:27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0"/>
    <b v="1"/>
    <x v="27"/>
    <n v="112.79999999999998"/>
    <n v="-10659.563845405923"/>
    <x v="4"/>
    <x v="25"/>
    <x v="1658"/>
    <d v="2013-11-18T16:55:21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0"/>
    <b v="1"/>
    <x v="27"/>
    <n v="1253.75"/>
    <n v="-10220.563845405923"/>
    <x v="4"/>
    <x v="25"/>
    <x v="1659"/>
    <d v="2016-03-30T11:39:10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0"/>
    <b v="1"/>
    <x v="27"/>
    <n v="102.50632911392405"/>
    <n v="-3125.5638454059226"/>
    <x v="4"/>
    <x v="25"/>
    <x v="1660"/>
    <d v="2015-12-05T18:57:11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0"/>
    <b v="1"/>
    <x v="27"/>
    <n v="102.6375"/>
    <n v="-3012.5638454059226"/>
    <x v="4"/>
    <x v="25"/>
    <x v="1661"/>
    <d v="2011-10-31T23:45:36"/>
    <m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0"/>
    <b v="1"/>
    <x v="27"/>
    <n v="108"/>
    <n v="-10143.563845405923"/>
    <x v="4"/>
    <x v="25"/>
    <x v="1662"/>
    <d v="2015-01-01T19:31:47"/>
    <m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0"/>
    <b v="1"/>
    <x v="27"/>
    <n v="122.40879999999999"/>
    <n v="-8163.3438454059233"/>
    <x v="4"/>
    <x v="25"/>
    <x v="1663"/>
    <d v="2012-01-31T13:16:58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0"/>
    <b v="1"/>
    <x v="27"/>
    <n v="119.45714285714286"/>
    <n v="-7042.5638454059226"/>
    <x v="4"/>
    <x v="25"/>
    <x v="1664"/>
    <d v="2011-01-21T10:35:13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0"/>
    <b v="1"/>
    <x v="27"/>
    <n v="160.88"/>
    <n v="-7201.5638454059226"/>
    <x v="4"/>
    <x v="25"/>
    <x v="1665"/>
    <d v="2013-02-26T01:04:33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0"/>
    <b v="1"/>
    <x v="27"/>
    <n v="126.85294117647059"/>
    <n v="-6910.5638454059226"/>
    <x v="4"/>
    <x v="25"/>
    <x v="1666"/>
    <d v="2014-02-11T20:41:38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0"/>
    <b v="1"/>
    <x v="27"/>
    <n v="102.6375"/>
    <n v="-3012.5638454059226"/>
    <x v="4"/>
    <x v="25"/>
    <x v="1667"/>
    <d v="2011-10-28T22:35:39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0"/>
    <b v="1"/>
    <x v="27"/>
    <n v="139.75"/>
    <n v="-8428.5638454059226"/>
    <x v="4"/>
    <x v="25"/>
    <x v="1668"/>
    <d v="2016-04-01T16:14:36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0"/>
    <b v="1"/>
    <x v="27"/>
    <n v="102.60000000000001"/>
    <n v="-10197.563845405923"/>
    <x v="4"/>
    <x v="25"/>
    <x v="1669"/>
    <d v="2010-05-15T17:19:59"/>
    <m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0"/>
    <b v="1"/>
    <x v="27"/>
    <n v="100.67349999999999"/>
    <n v="-9210.0938454059233"/>
    <x v="4"/>
    <x v="25"/>
    <x v="1670"/>
    <d v="2016-07-02T08:03:34"/>
    <m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0"/>
    <b v="1"/>
    <x v="27"/>
    <n v="112.94117647058823"/>
    <n v="-9303.5638454059226"/>
    <x v="4"/>
    <x v="25"/>
    <x v="1671"/>
    <d v="2012-05-05T10:45:30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0"/>
    <b v="1"/>
    <x v="27"/>
    <n v="128.09523809523807"/>
    <n v="-8533.5638454059226"/>
    <x v="4"/>
    <x v="25"/>
    <x v="1672"/>
    <d v="2015-02-04T16:04:52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0"/>
    <b v="1"/>
    <x v="27"/>
    <n v="201.7"/>
    <n v="-1138.5638454059226"/>
    <x v="4"/>
    <x v="25"/>
    <x v="1673"/>
    <d v="2016-07-18T09:31:46"/>
    <m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0"/>
    <b v="1"/>
    <x v="27"/>
    <n v="137.416"/>
    <n v="-9849.4038454059228"/>
    <x v="4"/>
    <x v="25"/>
    <x v="1674"/>
    <d v="2011-09-16T12:35:40"/>
    <m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0"/>
    <b v="1"/>
    <x v="27"/>
    <n v="115.33333333333333"/>
    <n v="-7763.5638454059226"/>
    <x v="4"/>
    <x v="25"/>
    <x v="1675"/>
    <d v="2012-03-05T12:25:47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0"/>
    <b v="1"/>
    <x v="27"/>
    <n v="111.66666666666667"/>
    <n v="-4523.5638454059226"/>
    <x v="4"/>
    <x v="25"/>
    <x v="1676"/>
    <d v="2016-02-16T04:46:16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0"/>
    <b v="1"/>
    <x v="27"/>
    <n v="118.39999999999999"/>
    <n v="-9447.5638454059226"/>
    <x v="4"/>
    <x v="25"/>
    <x v="1677"/>
    <d v="2014-01-23T15:31:11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0"/>
    <b v="1"/>
    <x v="27"/>
    <n v="175"/>
    <n v="-7723.5638454059226"/>
    <x v="4"/>
    <x v="25"/>
    <x v="1678"/>
    <d v="2011-06-28T20:39:05"/>
    <m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0"/>
    <b v="1"/>
    <x v="27"/>
    <n v="117.5"/>
    <n v="-10048.563845405923"/>
    <x v="4"/>
    <x v="25"/>
    <x v="1679"/>
    <d v="2014-06-12T13:11:07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0"/>
    <b v="0"/>
    <x v="28"/>
    <n v="101.42212307692309"/>
    <n v="54700.816154594082"/>
    <x v="4"/>
    <x v="26"/>
    <x v="1680"/>
    <d v="2017-02-07T21:54:44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-11223.563845405923"/>
    <x v="4"/>
    <x v="26"/>
    <x v="1681"/>
    <d v="2017-02-13T00:07:40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0"/>
    <b v="0"/>
    <x v="28"/>
    <n v="21.714285714285715"/>
    <n v="-10463.563845405923"/>
    <x v="4"/>
    <x v="26"/>
    <x v="1682"/>
    <d v="2017-03-14T13:45:38"/>
    <m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0"/>
    <b v="0"/>
    <x v="28"/>
    <n v="109.125"/>
    <n v="-2493.5638454059226"/>
    <x v="4"/>
    <x v="26"/>
    <x v="1683"/>
    <d v="2017-02-17T14:34:01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0"/>
    <b v="0"/>
    <x v="28"/>
    <n v="102.85714285714285"/>
    <n v="-10863.563845405923"/>
    <x v="4"/>
    <x v="26"/>
    <x v="1684"/>
    <d v="2017-02-22T01:00:23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0"/>
    <b v="0"/>
    <x v="28"/>
    <n v="0.36"/>
    <n v="-11205.563845405923"/>
    <x v="4"/>
    <x v="26"/>
    <x v="1685"/>
    <d v="2017-02-26T15:15:19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0"/>
    <b v="0"/>
    <x v="28"/>
    <n v="31.25"/>
    <n v="-8098.5638454059226"/>
    <x v="4"/>
    <x v="26"/>
    <x v="1686"/>
    <d v="2017-03-07T20:07:25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0"/>
    <b v="0"/>
    <x v="28"/>
    <n v="44.3"/>
    <n v="-9451.5638454059226"/>
    <x v="4"/>
    <x v="26"/>
    <x v="1687"/>
    <d v="2017-03-10T07:49:54"/>
    <m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0"/>
    <b v="0"/>
    <x v="28"/>
    <n v="100"/>
    <n v="-8823.5638454059226"/>
    <x v="4"/>
    <x v="26"/>
    <x v="1688"/>
    <d v="2017-02-14T17:37:10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0"/>
    <b v="0"/>
    <x v="28"/>
    <n v="25.4"/>
    <n v="-10588.563845405923"/>
    <x v="4"/>
    <x v="26"/>
    <x v="1689"/>
    <d v="2017-03-07T05:20:42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0"/>
    <b v="0"/>
    <x v="28"/>
    <n v="33.473333333333329"/>
    <n v="-1181.5638454059226"/>
    <x v="4"/>
    <x v="26"/>
    <x v="1690"/>
    <d v="2017-03-01T11:50:08"/>
    <m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0"/>
    <b v="0"/>
    <x v="28"/>
    <n v="47.8"/>
    <n v="-8833.5638454059226"/>
    <x v="4"/>
    <x v="26"/>
    <x v="1691"/>
    <d v="2017-02-21T22:37:47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0"/>
    <b v="0"/>
    <x v="28"/>
    <n v="9.3333333333333339"/>
    <n v="-10943.563845405923"/>
    <x v="4"/>
    <x v="26"/>
    <x v="1692"/>
    <d v="2017-03-09T17:05:12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0"/>
    <b v="0"/>
    <x v="28"/>
    <n v="0.05"/>
    <n v="-11218.563845405923"/>
    <x v="4"/>
    <x v="26"/>
    <x v="1693"/>
    <d v="2017-02-25T11:04:34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0"/>
    <b v="0"/>
    <x v="28"/>
    <n v="11.708333333333334"/>
    <n v="-9818.5638454059226"/>
    <x v="4"/>
    <x v="26"/>
    <x v="1694"/>
    <d v="2017-03-06T19:45:14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-11223.563845405923"/>
    <x v="4"/>
    <x v="26"/>
    <x v="1695"/>
    <d v="2017-03-01T20:40:11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0"/>
    <b v="0"/>
    <x v="28"/>
    <n v="20.208000000000002"/>
    <n v="-8697.5638454059226"/>
    <x v="4"/>
    <x v="26"/>
    <x v="1696"/>
    <d v="2017-03-10T19:47:28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-11223.563845405923"/>
    <x v="4"/>
    <x v="26"/>
    <x v="1697"/>
    <d v="2017-03-01T23:59:20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0"/>
    <b v="0"/>
    <x v="28"/>
    <n v="4.2311459353574925"/>
    <n v="-11007.563845405923"/>
    <x v="4"/>
    <x v="26"/>
    <x v="1698"/>
    <d v="2017-03-12T15:44:05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0"/>
    <b v="0"/>
    <x v="28"/>
    <n v="26.06"/>
    <n v="-6011.5638454059226"/>
    <x v="4"/>
    <x v="26"/>
    <x v="1699"/>
    <d v="2017-03-01T20:43:10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0"/>
    <b v="0"/>
    <x v="28"/>
    <n v="0.19801980198019803"/>
    <n v="-11213.563845405923"/>
    <x v="4"/>
    <x v="26"/>
    <x v="1700"/>
    <d v="2014-12-16T10:56:45"/>
    <m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0"/>
    <b v="0"/>
    <x v="28"/>
    <n v="6.0606060606060606E-3"/>
    <n v="-11222.563845405923"/>
    <x v="4"/>
    <x v="26"/>
    <x v="1701"/>
    <d v="2015-02-28T15:52:30"/>
    <m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0"/>
    <b v="0"/>
    <x v="28"/>
    <n v="1.02"/>
    <n v="-11172.563845405923"/>
    <x v="4"/>
    <x v="26"/>
    <x v="1702"/>
    <d v="2015-07-02T01:45:37"/>
    <m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0"/>
    <b v="0"/>
    <x v="28"/>
    <n v="65.100000000000009"/>
    <n v="-9921.5638454059226"/>
    <x v="4"/>
    <x v="26"/>
    <x v="1703"/>
    <d v="2015-01-16T22:21:13"/>
    <m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-11223.563845405923"/>
    <x v="4"/>
    <x v="26"/>
    <x v="1704"/>
    <d v="2015-08-28T19:24:06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-11223.563845405923"/>
    <x v="4"/>
    <x v="26"/>
    <x v="1705"/>
    <d v="2015-06-24T02:21:12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0"/>
    <b v="0"/>
    <x v="28"/>
    <n v="9.74"/>
    <n v="-10736.563845405923"/>
    <x v="4"/>
    <x v="26"/>
    <x v="1706"/>
    <d v="2016-02-27T12:18:15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-11223.563845405923"/>
    <x v="4"/>
    <x v="26"/>
    <x v="1707"/>
    <d v="2016-03-22T15:48:26"/>
    <m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0"/>
    <b v="0"/>
    <x v="28"/>
    <n v="4.8571428571428568"/>
    <n v="-11138.563845405923"/>
    <x v="4"/>
    <x v="26"/>
    <x v="1708"/>
    <d v="2014-07-21T08:31:54"/>
    <m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0"/>
    <b v="0"/>
    <x v="28"/>
    <n v="0.67999999999999994"/>
    <n v="-11189.563845405923"/>
    <x v="4"/>
    <x v="26"/>
    <x v="1709"/>
    <d v="2015-12-03T09:11:28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0"/>
    <b v="0"/>
    <x v="28"/>
    <n v="10.5"/>
    <n v="-10173.563845405923"/>
    <x v="4"/>
    <x v="26"/>
    <x v="1710"/>
    <d v="2014-08-01T10:30:34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-11223.563845405923"/>
    <x v="4"/>
    <x v="26"/>
    <x v="1711"/>
    <d v="2015-05-01T16:55:53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0"/>
    <b v="0"/>
    <x v="28"/>
    <n v="1.6666666666666667"/>
    <n v="-11173.563845405923"/>
    <x v="4"/>
    <x v="26"/>
    <x v="1712"/>
    <d v="2014-09-05T14:13:32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0"/>
    <b v="0"/>
    <x v="28"/>
    <n v="7.8680000000000003"/>
    <n v="-9256.5638454059226"/>
    <x v="4"/>
    <x v="26"/>
    <x v="1713"/>
    <d v="2015-04-01T17:02:41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0"/>
    <b v="0"/>
    <x v="28"/>
    <n v="0.22"/>
    <n v="-11212.563845405923"/>
    <x v="4"/>
    <x v="26"/>
    <x v="1714"/>
    <d v="2015-03-01T00:13:05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0"/>
    <b v="0"/>
    <x v="28"/>
    <n v="7.5"/>
    <n v="-11073.563845405923"/>
    <x v="4"/>
    <x v="26"/>
    <x v="1715"/>
    <d v="2016-10-30T08:51:39"/>
    <m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0"/>
    <b v="0"/>
    <x v="28"/>
    <n v="42.725880551301685"/>
    <n v="-9828.5638454059226"/>
    <x v="4"/>
    <x v="26"/>
    <x v="1716"/>
    <d v="2016-03-31T18:33:58"/>
    <m/>
    <m/>
  </r>
  <r>
    <n v="1718"/>
    <s v="The Prodigal Son"/>
    <s v="A melody for the galaxy."/>
    <n v="35000"/>
    <n v="75"/>
    <x v="2"/>
    <x v="0"/>
    <s v="USD"/>
    <n v="1463201940"/>
    <n v="1459435149"/>
    <b v="0"/>
    <n v="0"/>
    <b v="0"/>
    <x v="28"/>
    <n v="0.2142857142857143"/>
    <n v="-11148.563845405923"/>
    <x v="4"/>
    <x v="26"/>
    <x v="1717"/>
    <d v="2016-03-31T09:39:09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0"/>
    <b v="0"/>
    <x v="28"/>
    <n v="0.87500000000000011"/>
    <n v="-11188.563845405923"/>
    <x v="4"/>
    <x v="26"/>
    <x v="1718"/>
    <d v="2014-08-18T07:49:51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0"/>
    <b v="0"/>
    <x v="28"/>
    <n v="5.625"/>
    <n v="-10998.563845405923"/>
    <x v="4"/>
    <x v="26"/>
    <x v="1719"/>
    <d v="2014-10-10T13:47:51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-11223.563845405923"/>
    <x v="4"/>
    <x v="26"/>
    <x v="1720"/>
    <d v="2015-11-11T06:04:23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0"/>
    <b v="0"/>
    <x v="28"/>
    <n v="3.4722222222222224E-2"/>
    <n v="-11222.563845405923"/>
    <x v="4"/>
    <x v="26"/>
    <x v="1721"/>
    <d v="2016-02-25T18:03:49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0"/>
    <b v="0"/>
    <x v="28"/>
    <n v="6.5"/>
    <n v="-10573.563845405923"/>
    <x v="4"/>
    <x v="26"/>
    <x v="1722"/>
    <d v="2015-05-05T14:48:35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0"/>
    <b v="0"/>
    <x v="28"/>
    <n v="0.58333333333333337"/>
    <n v="-11188.563845405923"/>
    <x v="4"/>
    <x v="26"/>
    <x v="1723"/>
    <d v="2014-09-30T17:22:42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0"/>
    <b v="0"/>
    <x v="28"/>
    <n v="10.181818181818182"/>
    <n v="-10663.563845405923"/>
    <x v="4"/>
    <x v="26"/>
    <x v="1724"/>
    <d v="2014-07-25T18:14:09"/>
    <m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0"/>
    <b v="0"/>
    <x v="28"/>
    <n v="33.784615384615385"/>
    <n v="-9027.5638454059226"/>
    <x v="4"/>
    <x v="26"/>
    <x v="1725"/>
    <d v="2014-05-29T17:04:24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0"/>
    <b v="0"/>
    <x v="28"/>
    <n v="3.3333333333333333E-2"/>
    <n v="-11222.563845405923"/>
    <x v="4"/>
    <x v="26"/>
    <x v="1726"/>
    <d v="2015-02-09T17:16:17"/>
    <m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0"/>
    <b v="0"/>
    <x v="28"/>
    <n v="68.400000000000006"/>
    <n v="-10368.563845405923"/>
    <x v="4"/>
    <x v="26"/>
    <x v="1727"/>
    <d v="2015-09-21T10:01:14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-11223.563845405923"/>
    <x v="4"/>
    <x v="26"/>
    <x v="1728"/>
    <d v="2016-04-10T20:15:06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-11223.563845405923"/>
    <x v="4"/>
    <x v="26"/>
    <x v="1729"/>
    <d v="2015-09-24T21:06:23"/>
    <m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-11223.563845405923"/>
    <x v="4"/>
    <x v="26"/>
    <x v="1730"/>
    <d v="2015-05-28T16:45:52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-11223.563845405923"/>
    <x v="4"/>
    <x v="26"/>
    <x v="1731"/>
    <d v="2015-11-17T11:24:41"/>
    <m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-11223.563845405923"/>
    <x v="4"/>
    <x v="26"/>
    <x v="1732"/>
    <d v="2016-09-01T11:12:54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0"/>
    <b v="0"/>
    <x v="28"/>
    <n v="2.2222222222222223E-2"/>
    <n v="-11222.563845405923"/>
    <x v="4"/>
    <x v="26"/>
    <x v="1733"/>
    <d v="2015-04-07T19:52:36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0"/>
    <b v="0"/>
    <x v="28"/>
    <n v="11"/>
    <n v="-11113.563845405923"/>
    <x v="4"/>
    <x v="26"/>
    <x v="1734"/>
    <d v="2016-07-08T14:32:25"/>
    <m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0"/>
    <b v="0"/>
    <x v="28"/>
    <n v="0.73333333333333328"/>
    <n v="-11201.563845405923"/>
    <x v="4"/>
    <x v="26"/>
    <x v="1735"/>
    <d v="2015-10-09T15:40:33"/>
    <m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0"/>
    <b v="0"/>
    <x v="28"/>
    <n v="21.25"/>
    <n v="-10373.563845405923"/>
    <x v="4"/>
    <x v="26"/>
    <x v="1736"/>
    <d v="2015-06-20T17:46:32"/>
    <m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0"/>
    <b v="0"/>
    <x v="28"/>
    <n v="0.4"/>
    <n v="-11203.563845405923"/>
    <x v="4"/>
    <x v="26"/>
    <x v="1737"/>
    <d v="2014-09-02T15:59:02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0"/>
    <b v="0"/>
    <x v="28"/>
    <n v="0.1"/>
    <n v="-11222.563845405923"/>
    <x v="4"/>
    <x v="26"/>
    <x v="1738"/>
    <d v="2016-03-06T15:58:52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-11223.563845405923"/>
    <x v="4"/>
    <x v="26"/>
    <x v="1739"/>
    <d v="2015-06-16T14:37:02"/>
    <m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0"/>
    <b v="1"/>
    <x v="20"/>
    <n v="110.83333333333334"/>
    <n v="-9893.5638454059226"/>
    <x v="8"/>
    <x v="18"/>
    <x v="1740"/>
    <d v="2015-04-26T10:04:31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0"/>
    <b v="1"/>
    <x v="20"/>
    <n v="108.74999999999999"/>
    <n v="-9048.5638454059226"/>
    <x v="8"/>
    <x v="18"/>
    <x v="1741"/>
    <d v="2016-12-06T16:02:50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0"/>
    <b v="1"/>
    <x v="20"/>
    <n v="100.41666666666667"/>
    <n v="-5198.5638454059226"/>
    <x v="8"/>
    <x v="18"/>
    <x v="1742"/>
    <d v="2016-08-04T17:12:55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0"/>
    <b v="1"/>
    <x v="20"/>
    <n v="118.45454545454545"/>
    <n v="-4708.5638454059226"/>
    <x v="8"/>
    <x v="18"/>
    <x v="1743"/>
    <d v="2015-01-22T09:31:17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0"/>
    <b v="1"/>
    <x v="20"/>
    <n v="114.01428571428571"/>
    <n v="-3242.5638454059226"/>
    <x v="8"/>
    <x v="18"/>
    <x v="1744"/>
    <d v="2016-11-16T01:13:58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0"/>
    <b v="1"/>
    <x v="20"/>
    <n v="148.10000000000002"/>
    <n v="10991.436154594077"/>
    <x v="8"/>
    <x v="18"/>
    <x v="1745"/>
    <d v="2016-10-24T23:14:27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0"/>
    <b v="1"/>
    <x v="20"/>
    <n v="104.95555555555556"/>
    <n v="-1777.5638454059226"/>
    <x v="8"/>
    <x v="18"/>
    <x v="1746"/>
    <d v="2015-10-15T05:27:10"/>
    <m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0"/>
    <b v="1"/>
    <x v="20"/>
    <n v="129.94800000000001"/>
    <n v="53750.436154594077"/>
    <x v="8"/>
    <x v="18"/>
    <x v="1747"/>
    <d v="2015-08-03T17:49:03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0"/>
    <b v="1"/>
    <x v="20"/>
    <n v="123.48756218905473"/>
    <n v="1186.9361545940774"/>
    <x v="8"/>
    <x v="18"/>
    <x v="1748"/>
    <d v="2017-01-23T18:25:21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0"/>
    <b v="1"/>
    <x v="20"/>
    <n v="201.62"/>
    <n v="-1142.5638454059226"/>
    <x v="8"/>
    <x v="18"/>
    <x v="1749"/>
    <d v="2016-03-25T15:05:04"/>
    <m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0"/>
    <b v="1"/>
    <x v="20"/>
    <n v="102.89999999999999"/>
    <n v="-933.56384540592262"/>
    <x v="8"/>
    <x v="18"/>
    <x v="1750"/>
    <d v="2015-02-17T13:45:23"/>
    <m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0"/>
    <b v="1"/>
    <x v="20"/>
    <n v="260.16666666666663"/>
    <n v="-8101.5638454059226"/>
    <x v="8"/>
    <x v="18"/>
    <x v="1751"/>
    <d v="2016-09-14T01:04:42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0"/>
    <b v="1"/>
    <x v="20"/>
    <n v="108"/>
    <n v="4976.4361545940774"/>
    <x v="8"/>
    <x v="18"/>
    <x v="1752"/>
    <d v="2016-02-20T12:59:28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0"/>
    <b v="1"/>
    <x v="20"/>
    <n v="110.52941176470587"/>
    <n v="-1828.5638454059226"/>
    <x v="8"/>
    <x v="18"/>
    <x v="1753"/>
    <d v="2015-03-04T16:02:33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0"/>
    <b v="1"/>
    <x v="20"/>
    <n v="120"/>
    <n v="-11193.563845405923"/>
    <x v="8"/>
    <x v="18"/>
    <x v="1754"/>
    <d v="2015-09-05T13:56:01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0"/>
    <b v="1"/>
    <x v="20"/>
    <n v="102.82909090909091"/>
    <n v="-5567.9638454059223"/>
    <x v="8"/>
    <x v="18"/>
    <x v="1755"/>
    <d v="2016-07-19T23:01:09"/>
    <m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0"/>
    <b v="1"/>
    <x v="20"/>
    <n v="115.99999999999999"/>
    <n v="-5423.5638454059226"/>
    <x v="8"/>
    <x v="18"/>
    <x v="1756"/>
    <d v="2016-12-29T14:51:23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0"/>
    <b v="1"/>
    <x v="20"/>
    <n v="114.7"/>
    <n v="-10076.563845405923"/>
    <x v="8"/>
    <x v="18"/>
    <x v="1757"/>
    <d v="2016-05-15T17:56:32"/>
    <m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0"/>
    <b v="1"/>
    <x v="20"/>
    <n v="106.60000000000001"/>
    <n v="-5893.5638454059226"/>
    <x v="8"/>
    <x v="18"/>
    <x v="1758"/>
    <d v="2015-03-05T14:53:49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0"/>
    <b v="1"/>
    <x v="20"/>
    <n v="165.44"/>
    <n v="-2951.5638454059226"/>
    <x v="8"/>
    <x v="18"/>
    <x v="1759"/>
    <d v="2016-02-05T11:08:33"/>
    <m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0"/>
    <b v="1"/>
    <x v="20"/>
    <n v="155"/>
    <n v="-11068.563845405923"/>
    <x v="8"/>
    <x v="18"/>
    <x v="1760"/>
    <d v="2015-07-24T08:37:40"/>
    <m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0"/>
    <b v="1"/>
    <x v="20"/>
    <n v="885"/>
    <n v="-10338.563845405923"/>
    <x v="8"/>
    <x v="18"/>
    <x v="1761"/>
    <d v="2016-02-10T18:34:05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0"/>
    <b v="1"/>
    <x v="20"/>
    <n v="101.90833333333333"/>
    <n v="1005.4361545940774"/>
    <x v="8"/>
    <x v="18"/>
    <x v="1762"/>
    <d v="2016-09-23T15:50:40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0"/>
    <b v="0"/>
    <x v="20"/>
    <n v="19.600000000000001"/>
    <n v="-9067.5638454059226"/>
    <x v="8"/>
    <x v="18"/>
    <x v="1763"/>
    <d v="2014-07-05T06:39:39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0"/>
    <b v="0"/>
    <x v="20"/>
    <n v="59.467839999999995"/>
    <n v="-3790.0838454059231"/>
    <x v="8"/>
    <x v="18"/>
    <x v="1764"/>
    <d v="2014-07-14T18:31:52"/>
    <m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-11223.563845405923"/>
    <x v="8"/>
    <x v="18"/>
    <x v="1765"/>
    <d v="2014-08-04T15:38:08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0"/>
    <b v="0"/>
    <x v="20"/>
    <n v="45.72"/>
    <n v="-8937.5638454059226"/>
    <x v="8"/>
    <x v="18"/>
    <x v="1766"/>
    <d v="2014-07-04T10:48:04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0"/>
    <b v="0"/>
    <x v="20"/>
    <n v="3.74"/>
    <n v="-11036.563845405923"/>
    <x v="8"/>
    <x v="18"/>
    <x v="1767"/>
    <d v="2014-07-29T08:27:24"/>
    <m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0"/>
    <b v="0"/>
    <x v="20"/>
    <n v="2.7025000000000001"/>
    <n v="-10142.563845405923"/>
    <x v="8"/>
    <x v="18"/>
    <x v="1768"/>
    <d v="2014-12-14T14:39:19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0"/>
    <b v="0"/>
    <x v="20"/>
    <n v="56.51428571428572"/>
    <n v="2622.4361545940774"/>
    <x v="8"/>
    <x v="18"/>
    <x v="1769"/>
    <d v="2014-09-09T13:43:14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0"/>
    <b v="0"/>
    <x v="20"/>
    <n v="21.30952380952381"/>
    <n v="-10328.563845405923"/>
    <x v="8"/>
    <x v="18"/>
    <x v="1770"/>
    <d v="2014-09-23T18:30:40"/>
    <m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0"/>
    <b v="0"/>
    <x v="20"/>
    <n v="15.6"/>
    <n v="-10365.563845405923"/>
    <x v="8"/>
    <x v="18"/>
    <x v="1771"/>
    <d v="2014-05-07T12:13:56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0"/>
    <b v="0"/>
    <x v="20"/>
    <n v="6.2566666666666677"/>
    <n v="-9346.5638454059226"/>
    <x v="8"/>
    <x v="18"/>
    <x v="1772"/>
    <d v="2014-12-05T13:14:58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0"/>
    <b v="0"/>
    <x v="20"/>
    <n v="45.92"/>
    <n v="-10075.563845405923"/>
    <x v="8"/>
    <x v="18"/>
    <x v="1773"/>
    <d v="2014-10-18T00:14:52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0"/>
    <b v="0"/>
    <x v="20"/>
    <n v="65.101538461538468"/>
    <n v="9934.4361545940774"/>
    <x v="8"/>
    <x v="18"/>
    <x v="1774"/>
    <d v="2014-09-09T18:26:00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0"/>
    <b v="0"/>
    <x v="20"/>
    <n v="6.7"/>
    <n v="-10888.563845405923"/>
    <x v="8"/>
    <x v="18"/>
    <x v="1775"/>
    <d v="2014-09-23T17:57:51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0"/>
    <b v="0"/>
    <x v="20"/>
    <n v="13.5625"/>
    <n v="-10572.563845405923"/>
    <x v="8"/>
    <x v="18"/>
    <x v="1776"/>
    <d v="2015-01-21T03:34:13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0"/>
    <b v="0"/>
    <x v="20"/>
    <n v="1.9900000000000002"/>
    <n v="-10228.563845405923"/>
    <x v="8"/>
    <x v="18"/>
    <x v="1777"/>
    <d v="2015-02-10T15:43:15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0"/>
    <b v="0"/>
    <x v="20"/>
    <n v="36.236363636363642"/>
    <n v="-7237.5638454059226"/>
    <x v="8"/>
    <x v="18"/>
    <x v="1778"/>
    <d v="2016-08-03T11:36:20"/>
    <m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0"/>
    <b v="0"/>
    <x v="20"/>
    <n v="39.743333333333339"/>
    <n v="699.43615459407738"/>
    <x v="8"/>
    <x v="18"/>
    <x v="1779"/>
    <d v="2016-05-03T09:25:10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0"/>
    <b v="0"/>
    <x v="20"/>
    <n v="25.763636363636365"/>
    <n v="-9806.5638454059226"/>
    <x v="8"/>
    <x v="18"/>
    <x v="1780"/>
    <d v="2016-08-15T09:49:05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0"/>
    <b v="0"/>
    <x v="20"/>
    <n v="15.491428571428573"/>
    <n v="-5801.5638454059226"/>
    <x v="8"/>
    <x v="18"/>
    <x v="1781"/>
    <d v="2016-01-19T08:48:09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0"/>
    <b v="0"/>
    <x v="20"/>
    <n v="23.692499999999999"/>
    <n v="-1746.5638454059226"/>
    <x v="8"/>
    <x v="18"/>
    <x v="1782"/>
    <d v="2015-04-21T17:47:58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0"/>
    <b v="0"/>
    <x v="20"/>
    <n v="39.76"/>
    <n v="-9235.5638454059226"/>
    <x v="8"/>
    <x v="18"/>
    <x v="1783"/>
    <d v="2014-12-30T10:44:00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0"/>
    <b v="0"/>
    <x v="20"/>
    <n v="20.220833333333331"/>
    <n v="-6370.5638454059226"/>
    <x v="8"/>
    <x v="18"/>
    <x v="1784"/>
    <d v="2014-09-14T22:14:15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0"/>
    <b v="0"/>
    <x v="20"/>
    <n v="47.631578947368418"/>
    <n v="-10318.563845405923"/>
    <x v="8"/>
    <x v="18"/>
    <x v="1785"/>
    <d v="2014-11-15T08:12:57"/>
    <m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0"/>
    <b v="0"/>
    <x v="20"/>
    <n v="15.329999999999998"/>
    <n v="-9690.5638454059226"/>
    <x v="8"/>
    <x v="18"/>
    <x v="1786"/>
    <d v="2015-03-05T10:43:57"/>
    <m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0"/>
    <b v="0"/>
    <x v="20"/>
    <n v="1.3818181818181818"/>
    <n v="-11147.563845405923"/>
    <x v="8"/>
    <x v="18"/>
    <x v="1787"/>
    <d v="2014-10-01T17:45:42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0"/>
    <b v="0"/>
    <x v="20"/>
    <n v="0.5"/>
    <n v="-11183.563845405923"/>
    <x v="8"/>
    <x v="18"/>
    <x v="1788"/>
    <d v="2014-11-13T01:00:03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0"/>
    <b v="0"/>
    <x v="20"/>
    <n v="4.957575757575758"/>
    <n v="-9587.5638454059226"/>
    <x v="8"/>
    <x v="18"/>
    <x v="1789"/>
    <d v="2015-01-06T11:11:18"/>
    <m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0"/>
    <b v="0"/>
    <x v="20"/>
    <n v="3.5666666666666664"/>
    <n v="-11116.563845405923"/>
    <x v="8"/>
    <x v="18"/>
    <x v="1790"/>
    <d v="2014-11-30T12:46:05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0"/>
    <b v="0"/>
    <x v="20"/>
    <n v="61.124000000000002"/>
    <n v="4057.4361545940774"/>
    <x v="8"/>
    <x v="18"/>
    <x v="1791"/>
    <d v="2015-07-03T19:44:42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0"/>
    <b v="0"/>
    <x v="20"/>
    <n v="1.3333333333333335"/>
    <n v="-11183.563845405923"/>
    <x v="8"/>
    <x v="18"/>
    <x v="1792"/>
    <d v="2014-10-28T16:24:00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0"/>
    <b v="0"/>
    <x v="20"/>
    <n v="11.077777777777778"/>
    <n v="-10226.563845405923"/>
    <x v="8"/>
    <x v="18"/>
    <x v="1793"/>
    <d v="2015-01-07T08:13:42"/>
    <m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0"/>
    <b v="0"/>
    <x v="20"/>
    <n v="38.735714285714288"/>
    <n v="-377.56384540592262"/>
    <x v="8"/>
    <x v="18"/>
    <x v="1794"/>
    <d v="2016-09-15T01:55:41"/>
    <m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0"/>
    <b v="0"/>
    <x v="20"/>
    <n v="22.05263157894737"/>
    <n v="-7033.5638454059226"/>
    <x v="8"/>
    <x v="18"/>
    <x v="1795"/>
    <d v="2016-05-25T05:32:46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0"/>
    <b v="0"/>
    <x v="20"/>
    <n v="67.55"/>
    <n v="-4468.5638454059226"/>
    <x v="8"/>
    <x v="18"/>
    <x v="1796"/>
    <d v="2016-11-15T08:39:49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0"/>
    <b v="0"/>
    <x v="20"/>
    <n v="13.637499999999999"/>
    <n v="-9041.5638454059226"/>
    <x v="8"/>
    <x v="18"/>
    <x v="1797"/>
    <d v="2015-12-06T02:50:33"/>
    <m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0"/>
    <b v="0"/>
    <x v="20"/>
    <n v="1.7457500000000001"/>
    <n v="-11153.733845405923"/>
    <x v="8"/>
    <x v="18"/>
    <x v="1798"/>
    <d v="2014-10-22T15:13:28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0"/>
    <b v="0"/>
    <x v="20"/>
    <n v="20.44963251188932"/>
    <n v="-1763.5638454059226"/>
    <x v="8"/>
    <x v="18"/>
    <x v="1799"/>
    <d v="2016-09-10T09:32:50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0"/>
    <b v="0"/>
    <x v="20"/>
    <n v="13.852941176470587"/>
    <n v="-8868.5638454059226"/>
    <x v="8"/>
    <x v="18"/>
    <x v="1800"/>
    <d v="2015-11-13T10:51:08"/>
    <m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0"/>
    <b v="0"/>
    <x v="20"/>
    <n v="48.485714285714288"/>
    <n v="-9526.5638454059226"/>
    <x v="8"/>
    <x v="18"/>
    <x v="1801"/>
    <d v="2015-06-04T06:20:30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0"/>
    <b v="0"/>
    <x v="20"/>
    <n v="30.8"/>
    <n v="-5833.5638454059226"/>
    <x v="8"/>
    <x v="18"/>
    <x v="1802"/>
    <d v="2015-01-13T20:43:02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0"/>
    <b v="0"/>
    <x v="20"/>
    <n v="35.174193548387095"/>
    <n v="-5771.5638454059226"/>
    <x v="8"/>
    <x v="18"/>
    <x v="1803"/>
    <d v="2015-10-05T11:16:44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0"/>
    <b v="0"/>
    <x v="20"/>
    <n v="36.404444444444444"/>
    <n v="-3032.5638454059226"/>
    <x v="8"/>
    <x v="18"/>
    <x v="1804"/>
    <d v="2015-08-31T14:17:38"/>
    <m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0"/>
    <b v="0"/>
    <x v="20"/>
    <n v="2.9550000000000001"/>
    <n v="-10632.563845405923"/>
    <x v="8"/>
    <x v="18"/>
    <x v="1805"/>
    <d v="2014-08-26T10:19:09"/>
    <m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0"/>
    <b v="0"/>
    <x v="20"/>
    <n v="11.06"/>
    <n v="-10670.563845405923"/>
    <x v="8"/>
    <x v="18"/>
    <x v="1806"/>
    <d v="2014-08-28T20:38:33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0"/>
    <b v="0"/>
    <x v="20"/>
    <n v="41.407142857142858"/>
    <n v="370.43615459407738"/>
    <x v="8"/>
    <x v="18"/>
    <x v="1807"/>
    <d v="2017-01-07T11:20:30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0"/>
    <b v="0"/>
    <x v="20"/>
    <n v="10.857142857142858"/>
    <n v="-10843.563845405923"/>
    <x v="8"/>
    <x v="18"/>
    <x v="1808"/>
    <d v="2015-01-25T16:47:19"/>
    <m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0"/>
    <b v="0"/>
    <x v="20"/>
    <n v="3.3333333333333335"/>
    <n v="-11208.563845405923"/>
    <x v="8"/>
    <x v="18"/>
    <x v="1809"/>
    <d v="2014-08-09T16:50:26"/>
    <m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0"/>
    <b v="0"/>
    <x v="20"/>
    <n v="7.407407407407407E-2"/>
    <n v="-11183.563845405923"/>
    <x v="8"/>
    <x v="18"/>
    <x v="1810"/>
    <d v="2014-08-25T05:24:30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0"/>
    <b v="0"/>
    <x v="20"/>
    <n v="13.307692307692307"/>
    <n v="-10358.563845405923"/>
    <x v="8"/>
    <x v="18"/>
    <x v="1811"/>
    <d v="2016-06-03T02:38:56"/>
    <m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-11223.563845405923"/>
    <x v="8"/>
    <x v="18"/>
    <x v="1812"/>
    <d v="2014-07-09T16:20:12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0"/>
    <b v="0"/>
    <x v="20"/>
    <n v="49.183333333333337"/>
    <n v="-5321.5638454059226"/>
    <x v="8"/>
    <x v="18"/>
    <x v="1813"/>
    <d v="2015-01-29T02:32:16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-11223.563845405923"/>
    <x v="8"/>
    <x v="18"/>
    <x v="1814"/>
    <d v="2015-06-17T16:45:37"/>
    <m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0"/>
    <b v="0"/>
    <x v="20"/>
    <n v="2.036"/>
    <n v="-10714.563845405923"/>
    <x v="8"/>
    <x v="18"/>
    <x v="1815"/>
    <d v="2016-06-27T16:01:43"/>
    <m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0"/>
    <b v="0"/>
    <x v="20"/>
    <n v="52.327777777777776"/>
    <n v="-1804.5638454059226"/>
    <x v="8"/>
    <x v="18"/>
    <x v="1816"/>
    <d v="2016-12-01T10:53:27"/>
    <m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-11223.563845405923"/>
    <x v="8"/>
    <x v="18"/>
    <x v="1817"/>
    <d v="2015-03-04T00:37:30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0"/>
    <b v="0"/>
    <x v="20"/>
    <n v="2.083333333333333"/>
    <n v="-11198.563845405923"/>
    <x v="8"/>
    <x v="18"/>
    <x v="1818"/>
    <d v="2014-06-30T13:03:16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0"/>
    <b v="0"/>
    <x v="20"/>
    <n v="6.565384615384616"/>
    <n v="-9516.5638454059226"/>
    <x v="8"/>
    <x v="18"/>
    <x v="1819"/>
    <d v="2015-03-01T21:01:30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0"/>
    <b v="1"/>
    <x v="11"/>
    <n v="134.88999999999999"/>
    <n v="-7851.3138454059226"/>
    <x v="4"/>
    <x v="9"/>
    <x v="1820"/>
    <d v="2012-01-18T02:39:27"/>
    <m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0"/>
    <b v="1"/>
    <x v="11"/>
    <n v="100"/>
    <n v="-10923.563845405923"/>
    <x v="4"/>
    <x v="9"/>
    <x v="1821"/>
    <d v="2013-12-26T14:07:42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0"/>
    <b v="1"/>
    <x v="11"/>
    <n v="115.85714285714286"/>
    <n v="-10412.563845405923"/>
    <x v="4"/>
    <x v="9"/>
    <x v="1822"/>
    <d v="2012-09-24T11:26:16"/>
    <m/>
    <m/>
  </r>
  <r>
    <n v="1824"/>
    <s v="Tin Man's Broken Wisdom Fund"/>
    <s v="cd fund raiser"/>
    <n v="3000"/>
    <n v="3002"/>
    <x v="0"/>
    <x v="0"/>
    <s v="USD"/>
    <n v="1389146880"/>
    <n v="1387403967"/>
    <b v="0"/>
    <n v="0"/>
    <b v="1"/>
    <x v="11"/>
    <n v="100.06666666666666"/>
    <n v="-8221.5638454059226"/>
    <x v="4"/>
    <x v="9"/>
    <x v="1823"/>
    <d v="2013-12-18T16:59:27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0"/>
    <b v="1"/>
    <x v="11"/>
    <n v="105.05"/>
    <n v="-9122.5638454059226"/>
    <x v="4"/>
    <x v="9"/>
    <x v="1824"/>
    <d v="2013-06-18T15:01:43"/>
    <m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0"/>
    <b v="1"/>
    <x v="11"/>
    <n v="101"/>
    <n v="-9203.5638454059226"/>
    <x v="4"/>
    <x v="9"/>
    <x v="1825"/>
    <d v="2014-01-18T17:10:17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0"/>
    <b v="1"/>
    <x v="11"/>
    <n v="100.66250000000001"/>
    <n v="-3170.5638454059226"/>
    <x v="4"/>
    <x v="9"/>
    <x v="1826"/>
    <d v="2011-01-12T02:49:21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0"/>
    <b v="1"/>
    <x v="11"/>
    <n v="100.16000000000001"/>
    <n v="8808.4361545940774"/>
    <x v="4"/>
    <x v="9"/>
    <x v="1827"/>
    <d v="2014-04-07T16:35:30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0"/>
    <b v="1"/>
    <x v="11"/>
    <n v="166.68333333333334"/>
    <n v="-8723.3138454059226"/>
    <x v="4"/>
    <x v="9"/>
    <x v="1828"/>
    <d v="2010-12-03T21:06:11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0"/>
    <b v="1"/>
    <x v="11"/>
    <n v="101.53333333333335"/>
    <n v="4006.4361545940774"/>
    <x v="4"/>
    <x v="9"/>
    <x v="1829"/>
    <d v="2014-01-25T11:25:07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0"/>
    <b v="1"/>
    <x v="11"/>
    <n v="103"/>
    <n v="-10193.563845405923"/>
    <x v="4"/>
    <x v="9"/>
    <x v="1830"/>
    <d v="2012-04-27T18:54:23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0"/>
    <b v="1"/>
    <x v="11"/>
    <n v="142.85714285714286"/>
    <n v="-10723.563845405923"/>
    <x v="4"/>
    <x v="9"/>
    <x v="1831"/>
    <d v="2011-02-02T07:57:07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0"/>
    <b v="1"/>
    <x v="11"/>
    <n v="262.5"/>
    <n v="-10173.563845405923"/>
    <x v="4"/>
    <x v="9"/>
    <x v="1832"/>
    <d v="2013-01-28T20:03:23"/>
    <m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0"/>
    <b v="1"/>
    <x v="11"/>
    <n v="118.05000000000001"/>
    <n v="581.43615459407738"/>
    <x v="4"/>
    <x v="9"/>
    <x v="1833"/>
    <d v="2014-12-15T18:08:15"/>
    <m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0"/>
    <b v="1"/>
    <x v="11"/>
    <n v="104"/>
    <n v="-10703.563845405923"/>
    <x v="4"/>
    <x v="9"/>
    <x v="1834"/>
    <d v="2016-03-01T11:51:11"/>
    <m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0"/>
    <b v="1"/>
    <x v="11"/>
    <n v="200.34"/>
    <n v="-1206.5638454059226"/>
    <x v="4"/>
    <x v="9"/>
    <x v="1835"/>
    <d v="2013-01-31T14:25:29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0"/>
    <b v="1"/>
    <x v="11"/>
    <n v="306.83333333333331"/>
    <n v="-9382.5638454059226"/>
    <x v="4"/>
    <x v="9"/>
    <x v="1836"/>
    <d v="2012-01-17T20:08:55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0"/>
    <b v="1"/>
    <x v="11"/>
    <n v="100.149"/>
    <n v="-10222.073845405923"/>
    <x v="4"/>
    <x v="9"/>
    <x v="1837"/>
    <d v="2011-09-02T13:52:37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0"/>
    <b v="1"/>
    <x v="11"/>
    <n v="205.29999999999998"/>
    <n v="-9170.5638454059226"/>
    <x v="4"/>
    <x v="9"/>
    <x v="1838"/>
    <d v="2016-09-01T12:19:42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0"/>
    <b v="1"/>
    <x v="11"/>
    <n v="108.88888888888889"/>
    <n v="-10243.563845405923"/>
    <x v="4"/>
    <x v="9"/>
    <x v="1839"/>
    <d v="2013-04-17T21:18:30"/>
    <m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0"/>
    <b v="1"/>
    <x v="11"/>
    <n v="101.75"/>
    <n v="-9188.5638454059226"/>
    <x v="4"/>
    <x v="9"/>
    <x v="1840"/>
    <d v="2014-04-16T15:17:25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0"/>
    <b v="1"/>
    <x v="11"/>
    <n v="125.25"/>
    <n v="-8718.5638454059226"/>
    <x v="4"/>
    <x v="9"/>
    <x v="1841"/>
    <d v="2015-01-27T10:09:41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0"/>
    <b v="1"/>
    <x v="11"/>
    <n v="124.0061"/>
    <n v="1177.046154594078"/>
    <x v="4"/>
    <x v="9"/>
    <x v="1842"/>
    <d v="2011-01-21T18:52:34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0"/>
    <b v="1"/>
    <x v="11"/>
    <n v="101.4"/>
    <n v="-9702.5638454059226"/>
    <x v="4"/>
    <x v="9"/>
    <x v="1843"/>
    <d v="2011-05-03T18:21:54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0"/>
    <b v="1"/>
    <x v="11"/>
    <n v="100"/>
    <n v="-10223.563845405923"/>
    <x v="4"/>
    <x v="9"/>
    <x v="1844"/>
    <d v="2016-06-02T02:59:58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0"/>
    <b v="1"/>
    <x v="11"/>
    <n v="137.92666666666668"/>
    <n v="9465.4361545940774"/>
    <x v="4"/>
    <x v="9"/>
    <x v="1845"/>
    <d v="2012-11-15T10:36:17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0"/>
    <b v="1"/>
    <x v="11"/>
    <n v="120.88000000000001"/>
    <n v="-8201.5638454059226"/>
    <x v="4"/>
    <x v="9"/>
    <x v="1846"/>
    <d v="2015-03-31T00:40:32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0"/>
    <b v="1"/>
    <x v="11"/>
    <n v="107.36666666666667"/>
    <n v="-8002.5638454059226"/>
    <x v="4"/>
    <x v="9"/>
    <x v="1847"/>
    <d v="2011-05-28T13:54:48"/>
    <m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0"/>
    <b v="1"/>
    <x v="11"/>
    <n v="100.33333333333334"/>
    <n v="-10922.563845405923"/>
    <x v="4"/>
    <x v="9"/>
    <x v="1848"/>
    <d v="2012-09-17T15:17:39"/>
    <m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0"/>
    <b v="1"/>
    <x v="11"/>
    <n v="101.52222222222223"/>
    <n v="-2086.5638454059226"/>
    <x v="4"/>
    <x v="9"/>
    <x v="1849"/>
    <d v="2014-06-10T18:01:40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0"/>
    <b v="1"/>
    <x v="11"/>
    <n v="100.07692307692308"/>
    <n v="-9922.5638454059226"/>
    <x v="4"/>
    <x v="9"/>
    <x v="1850"/>
    <d v="2014-07-07T16:45:38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0"/>
    <b v="1"/>
    <x v="11"/>
    <n v="116.96666666666667"/>
    <n v="6321.4361545940774"/>
    <x v="4"/>
    <x v="9"/>
    <x v="1851"/>
    <d v="2015-03-18T13:30:52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0"/>
    <b v="1"/>
    <x v="11"/>
    <n v="101.875"/>
    <n v="-10408.563845405923"/>
    <x v="4"/>
    <x v="9"/>
    <x v="1852"/>
    <d v="2012-09-24T20:26:57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0"/>
    <b v="1"/>
    <x v="11"/>
    <n v="102.12366666666665"/>
    <n v="4094.9861545940767"/>
    <x v="4"/>
    <x v="9"/>
    <x v="1853"/>
    <d v="2013-04-23T19:30:37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0"/>
    <b v="1"/>
    <x v="11"/>
    <n v="154.05897142857143"/>
    <n v="2256.5961545940772"/>
    <x v="4"/>
    <x v="9"/>
    <x v="1854"/>
    <d v="2013-11-22T07:55:40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0"/>
    <b v="1"/>
    <x v="11"/>
    <n v="101.25"/>
    <n v="-9198.5638454059226"/>
    <x v="4"/>
    <x v="9"/>
    <x v="1855"/>
    <d v="2014-06-27T15:31:12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0"/>
    <b v="1"/>
    <x v="11"/>
    <n v="100"/>
    <n v="-8223.5638454059226"/>
    <x v="4"/>
    <x v="9"/>
    <x v="1856"/>
    <d v="2014-08-13T13:26:53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0"/>
    <b v="1"/>
    <x v="11"/>
    <n v="108.74800874800874"/>
    <n v="-5182.0138454059224"/>
    <x v="4"/>
    <x v="9"/>
    <x v="1857"/>
    <d v="2011-10-16T23:48:41"/>
    <m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0"/>
    <b v="1"/>
    <x v="11"/>
    <n v="131.83333333333334"/>
    <n v="-7268.5638454059226"/>
    <x v="4"/>
    <x v="9"/>
    <x v="1858"/>
    <d v="2011-08-23T13:28:49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0"/>
    <b v="1"/>
    <x v="11"/>
    <n v="133.46666666666667"/>
    <n v="-10222.563845405923"/>
    <x v="4"/>
    <x v="9"/>
    <x v="1859"/>
    <d v="2014-01-16T12:01:24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-11223.563845405923"/>
    <x v="6"/>
    <x v="16"/>
    <x v="1860"/>
    <d v="2014-12-27T02:12:21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0"/>
    <b v="0"/>
    <x v="18"/>
    <n v="8.0833333333333321"/>
    <n v="-9768.5638454059226"/>
    <x v="6"/>
    <x v="16"/>
    <x v="1861"/>
    <d v="2017-01-20T06:49:34"/>
    <m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0"/>
    <b v="0"/>
    <x v="18"/>
    <n v="0.4"/>
    <n v="-11213.563845405923"/>
    <x v="6"/>
    <x v="16"/>
    <x v="1862"/>
    <d v="2014-05-13T14:08:05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0"/>
    <b v="0"/>
    <x v="18"/>
    <n v="42.892307692307689"/>
    <n v="-8435.5638454059226"/>
    <x v="6"/>
    <x v="16"/>
    <x v="1863"/>
    <d v="2014-04-04T12:11:40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0"/>
    <b v="0"/>
    <x v="18"/>
    <n v="3.6363636363636364E-3"/>
    <n v="-11219.563845405923"/>
    <x v="6"/>
    <x v="16"/>
    <x v="1864"/>
    <d v="2016-10-02T03:49:07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0"/>
    <b v="0"/>
    <x v="18"/>
    <n v="0.5"/>
    <n v="-11098.563845405923"/>
    <x v="6"/>
    <x v="16"/>
    <x v="1865"/>
    <d v="2017-01-07T00:54:57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0"/>
    <b v="0"/>
    <x v="18"/>
    <n v="0.05"/>
    <n v="-11213.563845405923"/>
    <x v="6"/>
    <x v="16"/>
    <x v="1866"/>
    <d v="2016-10-06T17:11:52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0"/>
    <b v="0"/>
    <x v="18"/>
    <n v="4.8680000000000003"/>
    <n v="-10006.563845405923"/>
    <x v="6"/>
    <x v="16"/>
    <x v="1867"/>
    <d v="2015-11-20T13:42:05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-11223.563845405923"/>
    <x v="6"/>
    <x v="16"/>
    <x v="1868"/>
    <d v="2016-12-04T19:04:09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0"/>
    <b v="0"/>
    <x v="18"/>
    <n v="10.314285714285715"/>
    <n v="-10862.563845405923"/>
    <x v="6"/>
    <x v="16"/>
    <x v="1869"/>
    <d v="2016-01-02T03:32:15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0"/>
    <b v="0"/>
    <x v="18"/>
    <n v="71.784615384615378"/>
    <n v="-6557.5638454059226"/>
    <x v="6"/>
    <x v="16"/>
    <x v="1870"/>
    <d v="2014-10-11T13:48:21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0"/>
    <b v="0"/>
    <x v="18"/>
    <n v="1.06"/>
    <n v="-11011.563845405923"/>
    <x v="6"/>
    <x v="16"/>
    <x v="1871"/>
    <d v="2015-05-30T22:06:42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0"/>
    <b v="0"/>
    <x v="18"/>
    <n v="0.44999999999999996"/>
    <n v="-11187.563845405923"/>
    <x v="6"/>
    <x v="16"/>
    <x v="1872"/>
    <d v="2015-06-09T09:46:50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0"/>
    <b v="0"/>
    <x v="18"/>
    <n v="1.6250000000000001E-2"/>
    <n v="-11197.563845405923"/>
    <x v="6"/>
    <x v="16"/>
    <x v="1873"/>
    <d v="2016-06-08T18:15:33"/>
    <m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0"/>
    <b v="0"/>
    <x v="18"/>
    <n v="0.51"/>
    <n v="-11172.563845405923"/>
    <x v="6"/>
    <x v="16"/>
    <x v="1874"/>
    <d v="2016-06-07T16:35:08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-11223.563845405923"/>
    <x v="6"/>
    <x v="16"/>
    <x v="1875"/>
    <d v="2014-05-17T01:50:05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-11223.563845405923"/>
    <x v="6"/>
    <x v="16"/>
    <x v="1876"/>
    <d v="2015-01-30T19:42:05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-11223.563845405923"/>
    <x v="6"/>
    <x v="16"/>
    <x v="1877"/>
    <d v="2014-05-13T19:12:35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0"/>
    <b v="0"/>
    <x v="18"/>
    <n v="0.12"/>
    <n v="-11217.563845405923"/>
    <x v="6"/>
    <x v="16"/>
    <x v="1878"/>
    <d v="2016-02-13T10:35:29"/>
    <m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0"/>
    <b v="0"/>
    <x v="18"/>
    <n v="20.080000000000002"/>
    <n v="-10219.563845405923"/>
    <x v="6"/>
    <x v="16"/>
    <x v="1879"/>
    <d v="2016-03-01T08:36:20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0"/>
    <b v="1"/>
    <x v="14"/>
    <n v="172.68449999999999"/>
    <n v="-7769.8738454059221"/>
    <x v="4"/>
    <x v="12"/>
    <x v="1880"/>
    <d v="2015-02-07T22:39:49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0"/>
    <b v="1"/>
    <x v="14"/>
    <n v="100.8955223880597"/>
    <n v="-7843.5638454059226"/>
    <x v="4"/>
    <x v="12"/>
    <x v="1881"/>
    <d v="2012-06-07T17:46:52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0"/>
    <b v="1"/>
    <x v="14"/>
    <n v="104.8048048048048"/>
    <n v="-10176.563845405923"/>
    <x v="4"/>
    <x v="12"/>
    <x v="1882"/>
    <d v="2012-03-09T17:45:08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0"/>
    <b v="1"/>
    <x v="14"/>
    <n v="135.1"/>
    <n v="-9872.5638454059226"/>
    <x v="4"/>
    <x v="12"/>
    <x v="1883"/>
    <d v="2012-10-22T23:45:35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0"/>
    <b v="1"/>
    <x v="14"/>
    <n v="116.32786885245903"/>
    <n v="-5901.5638454059226"/>
    <x v="4"/>
    <x v="12"/>
    <x v="1884"/>
    <d v="2012-07-08T21:15:10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0"/>
    <b v="1"/>
    <x v="14"/>
    <n v="102.08333333333333"/>
    <n v="-9998.5638454059226"/>
    <x v="4"/>
    <x v="12"/>
    <x v="1885"/>
    <d v="2014-10-13T16:45:38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0"/>
    <b v="1"/>
    <x v="14"/>
    <n v="111.16666666666666"/>
    <n v="-7888.5638454059226"/>
    <x v="4"/>
    <x v="12"/>
    <x v="1886"/>
    <d v="2015-11-15T14:12:12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0"/>
    <b v="1"/>
    <x v="14"/>
    <n v="166.08"/>
    <n v="-7071.5638454059226"/>
    <x v="4"/>
    <x v="12"/>
    <x v="1887"/>
    <d v="2010-05-01T00:45:32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0"/>
    <b v="1"/>
    <x v="14"/>
    <n v="106.60000000000001"/>
    <n v="-9091.5638454059226"/>
    <x v="4"/>
    <x v="12"/>
    <x v="1888"/>
    <d v="2013-01-25T14:02:26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0"/>
    <b v="1"/>
    <x v="14"/>
    <n v="144.58441666666667"/>
    <n v="6126.5661545940784"/>
    <x v="4"/>
    <x v="12"/>
    <x v="1889"/>
    <d v="2012-11-15T13:52:08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0"/>
    <b v="1"/>
    <x v="14"/>
    <n v="105.55000000000001"/>
    <n v="-668.56384540592262"/>
    <x v="4"/>
    <x v="12"/>
    <x v="1890"/>
    <d v="2010-06-06T14:09:14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0"/>
    <b v="1"/>
    <x v="14"/>
    <n v="136.60000000000002"/>
    <n v="-10540.563845405923"/>
    <x v="4"/>
    <x v="12"/>
    <x v="1891"/>
    <d v="2011-05-08T10:18:01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0"/>
    <b v="1"/>
    <x v="14"/>
    <n v="104"/>
    <n v="-8623.5638454059226"/>
    <x v="4"/>
    <x v="12"/>
    <x v="1892"/>
    <d v="2011-03-30T17:36:25"/>
    <m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0"/>
    <b v="1"/>
    <x v="14"/>
    <n v="114.5"/>
    <n v="-10078.563845405923"/>
    <x v="4"/>
    <x v="12"/>
    <x v="1893"/>
    <d v="2012-01-12T16:43:03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0"/>
    <b v="1"/>
    <x v="14"/>
    <n v="101.71957671957672"/>
    <n v="-1995.5638454059226"/>
    <x v="4"/>
    <x v="12"/>
    <x v="1894"/>
    <d v="2015-09-20T12:55:22"/>
    <m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0"/>
    <b v="1"/>
    <x v="14"/>
    <n v="123.94678492239468"/>
    <n v="-10664.563845405923"/>
    <x v="4"/>
    <x v="12"/>
    <x v="1895"/>
    <d v="2012-03-13T12:02:45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0"/>
    <b v="1"/>
    <x v="14"/>
    <n v="102.45669291338582"/>
    <n v="-4717.5638454059226"/>
    <x v="4"/>
    <x v="12"/>
    <x v="1896"/>
    <d v="2014-02-10T09:00:06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0"/>
    <b v="1"/>
    <x v="14"/>
    <n v="144.5"/>
    <n v="-9778.5638454059226"/>
    <x v="4"/>
    <x v="12"/>
    <x v="1897"/>
    <d v="2015-12-27T23:37:53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0"/>
    <b v="1"/>
    <x v="14"/>
    <n v="133.33333333333331"/>
    <n v="-10023.563845405923"/>
    <x v="4"/>
    <x v="12"/>
    <x v="1898"/>
    <d v="2015-02-23T17:36:06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0"/>
    <b v="1"/>
    <x v="14"/>
    <n v="109.3644"/>
    <n v="-8489.453845405922"/>
    <x v="4"/>
    <x v="12"/>
    <x v="1899"/>
    <d v="2012-09-08T15:55:31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0"/>
    <b v="0"/>
    <x v="29"/>
    <n v="2.6969696969696968"/>
    <n v="-8553.5638454059226"/>
    <x v="2"/>
    <x v="27"/>
    <x v="1900"/>
    <d v="2015-04-22T08:02:09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0"/>
    <b v="0"/>
    <x v="29"/>
    <n v="1.2"/>
    <n v="-11211.563845405923"/>
    <x v="2"/>
    <x v="27"/>
    <x v="1901"/>
    <d v="2015-02-02T13:57:27"/>
    <m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0"/>
    <b v="0"/>
    <x v="29"/>
    <n v="46.6"/>
    <n v="-9825.5638454059226"/>
    <x v="2"/>
    <x v="27"/>
    <x v="1902"/>
    <d v="2016-11-28T13:29:51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0"/>
    <b v="0"/>
    <x v="29"/>
    <n v="0.1"/>
    <n v="-11173.563845405923"/>
    <x v="2"/>
    <x v="27"/>
    <x v="1903"/>
    <d v="2015-11-18T11:27:01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0"/>
    <b v="0"/>
    <x v="29"/>
    <n v="0.16800000000000001"/>
    <n v="-11181.563845405923"/>
    <x v="2"/>
    <x v="27"/>
    <x v="1904"/>
    <d v="2014-08-08T17:13:14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0"/>
    <b v="0"/>
    <x v="29"/>
    <n v="42.76"/>
    <n v="10156.436154594077"/>
    <x v="2"/>
    <x v="27"/>
    <x v="1905"/>
    <d v="2016-05-24T11:06:23"/>
    <m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0"/>
    <b v="0"/>
    <x v="29"/>
    <n v="0.28333333333333333"/>
    <n v="-11138.563845405923"/>
    <x v="2"/>
    <x v="27"/>
    <x v="1906"/>
    <d v="2014-05-08T09:05:25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0"/>
    <b v="0"/>
    <x v="29"/>
    <n v="1.7319999999999998"/>
    <n v="-10790.563845405923"/>
    <x v="2"/>
    <x v="27"/>
    <x v="1907"/>
    <d v="2016-11-29T17:01:40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0"/>
    <b v="0"/>
    <x v="29"/>
    <n v="14.111428571428572"/>
    <n v="-6284.5638454059226"/>
    <x v="2"/>
    <x v="27"/>
    <x v="1908"/>
    <d v="2014-09-23T05:17:59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0"/>
    <b v="0"/>
    <x v="29"/>
    <n v="39.395294117647055"/>
    <n v="22262.436154594077"/>
    <x v="2"/>
    <x v="27"/>
    <x v="1909"/>
    <d v="2015-09-17T18:06:57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0"/>
    <b v="0"/>
    <x v="29"/>
    <n v="2.3529411764705882E-2"/>
    <n v="-11213.563845405923"/>
    <x v="2"/>
    <x v="27"/>
    <x v="1910"/>
    <d v="2014-07-09T19:48:54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0"/>
    <b v="0"/>
    <x v="29"/>
    <n v="59.3"/>
    <n v="-8258.5638454059226"/>
    <x v="2"/>
    <x v="27"/>
    <x v="1911"/>
    <d v="2015-05-05T00:26:00"/>
    <m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0"/>
    <b v="0"/>
    <x v="29"/>
    <n v="1.3270833333333334"/>
    <n v="-10586.563845405923"/>
    <x v="2"/>
    <x v="27"/>
    <x v="1912"/>
    <d v="2014-09-08T07:16:18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0"/>
    <b v="0"/>
    <x v="29"/>
    <n v="9.0090090090090094"/>
    <n v="-11163.563845405923"/>
    <x v="2"/>
    <x v="27"/>
    <x v="1913"/>
    <d v="2014-10-16T23:11:13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0"/>
    <b v="0"/>
    <x v="29"/>
    <n v="1.6"/>
    <n v="-11215.563845405923"/>
    <x v="2"/>
    <x v="27"/>
    <x v="1914"/>
    <d v="2014-08-12T20:10:22"/>
    <m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0"/>
    <b v="0"/>
    <x v="29"/>
    <n v="0.51"/>
    <n v="-11121.563845405923"/>
    <x v="2"/>
    <x v="27"/>
    <x v="1915"/>
    <d v="2016-10-13T12:12:55"/>
    <m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0"/>
    <b v="0"/>
    <x v="29"/>
    <n v="52.570512820512818"/>
    <n v="193801.43615459406"/>
    <x v="2"/>
    <x v="27"/>
    <x v="1916"/>
    <d v="2017-01-11T01:28:53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0"/>
    <b v="0"/>
    <x v="29"/>
    <n v="1.04"/>
    <n v="-10963.563845405923"/>
    <x v="2"/>
    <x v="27"/>
    <x v="1917"/>
    <d v="2014-07-08T13:57:31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0"/>
    <b v="0"/>
    <x v="29"/>
    <n v="47.4"/>
    <n v="-10986.563845405923"/>
    <x v="2"/>
    <x v="27"/>
    <x v="1918"/>
    <d v="2015-04-19T16:00:49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0"/>
    <b v="0"/>
    <x v="29"/>
    <n v="43.03"/>
    <n v="-6920.5638454059226"/>
    <x v="2"/>
    <x v="27"/>
    <x v="1919"/>
    <d v="2015-09-23T16:01:01"/>
    <m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0"/>
    <b v="1"/>
    <x v="14"/>
    <n v="136.80000000000001"/>
    <n v="-9171.5638454059226"/>
    <x v="4"/>
    <x v="12"/>
    <x v="1920"/>
    <d v="2012-06-14T00:19:03"/>
    <m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0"/>
    <b v="1"/>
    <x v="14"/>
    <n v="115.55"/>
    <n v="-8912.5638454059226"/>
    <x v="4"/>
    <x v="12"/>
    <x v="1921"/>
    <d v="2013-11-12T01:08:27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0"/>
    <b v="1"/>
    <x v="14"/>
    <n v="240.79999999999998"/>
    <n v="-10922.563845405923"/>
    <x v="4"/>
    <x v="12"/>
    <x v="1922"/>
    <d v="2011-08-17T15:22:12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0"/>
    <b v="1"/>
    <x v="14"/>
    <n v="114.39999999999999"/>
    <n v="-7791.5638454059226"/>
    <x v="4"/>
    <x v="12"/>
    <x v="1923"/>
    <d v="2013-12-18T13:15:55"/>
    <m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0"/>
    <b v="1"/>
    <x v="14"/>
    <n v="110.33333333333333"/>
    <n v="-9568.5638454059226"/>
    <x v="4"/>
    <x v="12"/>
    <x v="1924"/>
    <d v="2013-09-18T16:38:08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0"/>
    <b v="1"/>
    <x v="14"/>
    <n v="195.37933333333334"/>
    <n v="-8292.8738454059221"/>
    <x v="4"/>
    <x v="12"/>
    <x v="1925"/>
    <d v="2010-10-05T17:54:16"/>
    <m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0"/>
    <b v="1"/>
    <x v="14"/>
    <n v="103.33333333333334"/>
    <n v="-10603.563845405923"/>
    <x v="4"/>
    <x v="12"/>
    <x v="1926"/>
    <d v="2012-02-21T15:40:39"/>
    <m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0"/>
    <b v="1"/>
    <x v="14"/>
    <n v="103.1372549019608"/>
    <n v="-8593.5638454059226"/>
    <x v="4"/>
    <x v="12"/>
    <x v="1927"/>
    <d v="2013-04-07T10:33:14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0"/>
    <b v="1"/>
    <x v="14"/>
    <n v="100.3125"/>
    <n v="-8013.5638454059226"/>
    <x v="4"/>
    <x v="12"/>
    <x v="1928"/>
    <d v="2011-05-23T19:31:06"/>
    <m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0"/>
    <b v="1"/>
    <x v="14"/>
    <n v="127"/>
    <n v="-9953.5638454059226"/>
    <x v="4"/>
    <x v="12"/>
    <x v="1929"/>
    <d v="2013-05-08T08:24:42"/>
    <m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0"/>
    <b v="1"/>
    <x v="14"/>
    <n v="120.601"/>
    <n v="-8811.5438454059222"/>
    <x v="4"/>
    <x v="12"/>
    <x v="1930"/>
    <d v="2012-05-08T16:25:09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0"/>
    <b v="1"/>
    <x v="14"/>
    <n v="106.99047619047619"/>
    <n v="-5606.5638454059226"/>
    <x v="4"/>
    <x v="12"/>
    <x v="1931"/>
    <d v="2012-01-03T14:26:13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0"/>
    <b v="1"/>
    <x v="14"/>
    <n v="172.43333333333334"/>
    <n v="-877.56384540592262"/>
    <x v="4"/>
    <x v="12"/>
    <x v="1932"/>
    <d v="2014-08-27T22:08:27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0"/>
    <b v="1"/>
    <x v="14"/>
    <n v="123.61999999999999"/>
    <n v="-5042.5638454059226"/>
    <x v="4"/>
    <x v="12"/>
    <x v="1933"/>
    <d v="2011-11-18T15:48:41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0"/>
    <b v="1"/>
    <x v="14"/>
    <n v="108.4"/>
    <n v="-8513.5638454059226"/>
    <x v="4"/>
    <x v="12"/>
    <x v="1934"/>
    <d v="2014-05-14T17:22:51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0"/>
    <b v="1"/>
    <x v="14"/>
    <n v="116.52013333333333"/>
    <n v="-2484.5538454059224"/>
    <x v="4"/>
    <x v="12"/>
    <x v="1935"/>
    <d v="2011-11-05T16:21:10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0"/>
    <b v="1"/>
    <x v="14"/>
    <n v="187.245"/>
    <n v="-10100.093845405923"/>
    <x v="4"/>
    <x v="12"/>
    <x v="1936"/>
    <d v="2012-05-29T21:51:21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0"/>
    <b v="1"/>
    <x v="14"/>
    <n v="115.93333333333334"/>
    <n v="6166.4361545940774"/>
    <x v="4"/>
    <x v="12"/>
    <x v="1937"/>
    <d v="2013-06-01T01:13:51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0"/>
    <b v="1"/>
    <x v="14"/>
    <n v="110.7"/>
    <n v="-153.56384540592262"/>
    <x v="4"/>
    <x v="12"/>
    <x v="1938"/>
    <d v="2013-02-08T18:38:28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0"/>
    <b v="1"/>
    <x v="14"/>
    <n v="170.92307692307693"/>
    <n v="-10112.563845405923"/>
    <x v="4"/>
    <x v="12"/>
    <x v="1939"/>
    <d v="2011-05-07T07:10:33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0"/>
    <b v="1"/>
    <x v="30"/>
    <n v="126.11835600000001"/>
    <n v="304072.32615459408"/>
    <x v="2"/>
    <x v="28"/>
    <x v="1940"/>
    <d v="2014-04-15T01:58:51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0"/>
    <b v="1"/>
    <x v="30"/>
    <n v="138.44033333333334"/>
    <n v="-2917.1438454059225"/>
    <x v="2"/>
    <x v="28"/>
    <x v="1941"/>
    <d v="2011-04-05T14:52:20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0"/>
    <b v="1"/>
    <x v="30"/>
    <n v="1705.2499999999998"/>
    <n v="159301.43615459406"/>
    <x v="2"/>
    <x v="28"/>
    <x v="1942"/>
    <d v="2016-06-27T01:28:36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0"/>
    <b v="1"/>
    <x v="30"/>
    <n v="788.05550000000005"/>
    <n v="303998.63615459407"/>
    <x v="2"/>
    <x v="28"/>
    <x v="1943"/>
    <d v="2014-04-01T09:01:30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0"/>
    <b v="1"/>
    <x v="30"/>
    <n v="348.01799999999997"/>
    <n v="336794.43615459406"/>
    <x v="2"/>
    <x v="28"/>
    <x v="1944"/>
    <d v="2015-06-02T01:02:38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0"/>
    <b v="1"/>
    <x v="30"/>
    <n v="149.74666666666667"/>
    <n v="7.4361545940773794"/>
    <x v="2"/>
    <x v="28"/>
    <x v="1945"/>
    <d v="2014-02-18T22:36:01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0"/>
    <b v="1"/>
    <x v="30"/>
    <n v="100.63375000000001"/>
    <n v="-10418.493845405923"/>
    <x v="2"/>
    <x v="28"/>
    <x v="1946"/>
    <d v="2009-10-16T17:02:00"/>
    <m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0"/>
    <b v="1"/>
    <x v="30"/>
    <n v="800.21100000000001"/>
    <n v="788987.43615459406"/>
    <x v="2"/>
    <x v="28"/>
    <x v="1947"/>
    <d v="2016-04-13T09:30:09"/>
    <m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0"/>
    <b v="1"/>
    <x v="30"/>
    <n v="106.00260000000002"/>
    <n v="41777.73615459408"/>
    <x v="2"/>
    <x v="28"/>
    <x v="1948"/>
    <d v="2014-06-10T05:09:11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0"/>
    <b v="1"/>
    <x v="30"/>
    <n v="200.51866666666669"/>
    <n v="85025.396154594084"/>
    <x v="2"/>
    <x v="28"/>
    <x v="1949"/>
    <d v="2011-03-21T23:21:13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0"/>
    <b v="1"/>
    <x v="30"/>
    <n v="212.44399999999999"/>
    <n v="94998.436154594077"/>
    <x v="2"/>
    <x v="28"/>
    <x v="1950"/>
    <d v="2016-10-08T05:05:37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0"/>
    <b v="1"/>
    <x v="30"/>
    <n v="198.47237142857145"/>
    <n v="58241.766154594079"/>
    <x v="2"/>
    <x v="28"/>
    <x v="1951"/>
    <d v="2013-09-09T09:33:35"/>
    <m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0"/>
    <b v="1"/>
    <x v="30"/>
    <n v="225.94666666666666"/>
    <n v="22668.436154594077"/>
    <x v="2"/>
    <x v="28"/>
    <x v="1952"/>
    <d v="2012-02-01T23:47:45"/>
    <m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0"/>
    <b v="1"/>
    <x v="30"/>
    <n v="698.94800000000009"/>
    <n v="338250.43615459406"/>
    <x v="2"/>
    <x v="28"/>
    <x v="1953"/>
    <d v="2016-01-25T08:56:16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0"/>
    <b v="1"/>
    <x v="30"/>
    <n v="398.59528571428569"/>
    <n v="156186.45615459408"/>
    <x v="2"/>
    <x v="28"/>
    <x v="1954"/>
    <d v="2012-04-21T01:31:21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0"/>
    <b v="1"/>
    <x v="30"/>
    <n v="294.0333333333333"/>
    <n v="165196.43615459406"/>
    <x v="2"/>
    <x v="28"/>
    <x v="1955"/>
    <d v="2015-03-04T17:10:05"/>
    <m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0"/>
    <b v="1"/>
    <x v="30"/>
    <n v="167.50470000000001"/>
    <n v="39027.846154594081"/>
    <x v="2"/>
    <x v="28"/>
    <x v="1956"/>
    <d v="2012-09-26T21:21:53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0"/>
    <b v="1"/>
    <x v="30"/>
    <n v="1435.5717142857143"/>
    <n v="89266.456154594081"/>
    <x v="2"/>
    <x v="28"/>
    <x v="1957"/>
    <d v="2013-02-21T18:42:41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0"/>
    <b v="1"/>
    <x v="30"/>
    <n v="156.73439999999999"/>
    <n v="4449.8761545940779"/>
    <x v="2"/>
    <x v="28"/>
    <x v="1958"/>
    <d v="2014-08-20T15:17:40"/>
    <m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0"/>
    <b v="1"/>
    <x v="30"/>
    <n v="117.90285714285716"/>
    <n v="71308.436154594077"/>
    <x v="2"/>
    <x v="28"/>
    <x v="1959"/>
    <d v="2014-11-21T03:42:21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0"/>
    <b v="1"/>
    <x v="30"/>
    <n v="1105.3811999999998"/>
    <n v="99314.556154594073"/>
    <x v="2"/>
    <x v="28"/>
    <x v="1960"/>
    <d v="2012-08-26T23:40:17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0"/>
    <b v="1"/>
    <x v="30"/>
    <n v="192.92499999999998"/>
    <n v="8068.9361545940774"/>
    <x v="2"/>
    <x v="28"/>
    <x v="1961"/>
    <d v="2014-04-13T13:43:56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0"/>
    <b v="1"/>
    <x v="30"/>
    <n v="126.8842105263158"/>
    <n v="12884.436154594077"/>
    <x v="2"/>
    <x v="28"/>
    <x v="1962"/>
    <d v="2014-08-12T05:18:54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0"/>
    <b v="1"/>
    <x v="30"/>
    <n v="259.57748878923763"/>
    <n v="220319.55615459406"/>
    <x v="2"/>
    <x v="28"/>
    <x v="1963"/>
    <d v="2016-03-23T01:32:52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0"/>
    <b v="1"/>
    <x v="30"/>
    <n v="262.27999999999997"/>
    <n v="1890.4361545940774"/>
    <x v="2"/>
    <x v="28"/>
    <x v="1964"/>
    <d v="2011-12-20T21:08:30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0"/>
    <b v="1"/>
    <x v="30"/>
    <n v="206.74309000000002"/>
    <n v="195519.52615459409"/>
    <x v="2"/>
    <x v="28"/>
    <x v="1965"/>
    <d v="2014-07-15T07:58:18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0"/>
    <b v="1"/>
    <x v="30"/>
    <n v="370.13"/>
    <n v="62802.436154594077"/>
    <x v="2"/>
    <x v="28"/>
    <x v="1966"/>
    <d v="2014-04-01T10:55:29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0"/>
    <b v="1"/>
    <x v="30"/>
    <n v="284.96600000000001"/>
    <n v="131259.43615459406"/>
    <x v="2"/>
    <x v="28"/>
    <x v="1967"/>
    <d v="2016-11-02T09:05:15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0"/>
    <b v="1"/>
    <x v="30"/>
    <n v="579.08000000000004"/>
    <n v="104592.43615459408"/>
    <x v="2"/>
    <x v="28"/>
    <x v="1968"/>
    <d v="2016-07-06T14:01:08"/>
    <m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0"/>
    <b v="1"/>
    <x v="30"/>
    <n v="1131.8"/>
    <n v="45366.436154594077"/>
    <x v="2"/>
    <x v="28"/>
    <x v="1969"/>
    <d v="2013-02-18T23:38:21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0"/>
    <b v="1"/>
    <x v="30"/>
    <n v="263.02771750000005"/>
    <n v="1040887.3061545942"/>
    <x v="2"/>
    <x v="28"/>
    <x v="1970"/>
    <d v="2013-10-14T07:01:01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0"/>
    <b v="1"/>
    <x v="30"/>
    <n v="674.48"/>
    <n v="5638.4361545940774"/>
    <x v="2"/>
    <x v="28"/>
    <x v="1971"/>
    <d v="2012-10-18T19:17:24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0"/>
    <b v="1"/>
    <x v="30"/>
    <n v="256.83081313131316"/>
    <n v="497301.44615459407"/>
    <x v="2"/>
    <x v="28"/>
    <x v="1972"/>
    <d v="2016-06-28T12:21:04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0"/>
    <b v="1"/>
    <x v="30"/>
    <n v="375.49599999999998"/>
    <n v="63875.636154594074"/>
    <x v="2"/>
    <x v="28"/>
    <x v="1973"/>
    <d v="2013-06-20T03:01:09"/>
    <m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0"/>
    <b v="1"/>
    <x v="30"/>
    <n v="208.70837499999996"/>
    <n v="22169.776154594074"/>
    <x v="2"/>
    <x v="28"/>
    <x v="1974"/>
    <d v="2013-02-08T13:07:31"/>
    <m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0"/>
    <b v="1"/>
    <x v="30"/>
    <n v="346.6"/>
    <n v="2640.4361545940774"/>
    <x v="2"/>
    <x v="28"/>
    <x v="1975"/>
    <d v="2013-06-13T16:35:25"/>
    <m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0"/>
    <b v="1"/>
    <x v="30"/>
    <n v="402.33"/>
    <n v="189941.43615459406"/>
    <x v="2"/>
    <x v="28"/>
    <x v="1976"/>
    <d v="2015-11-03T00:12:20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0"/>
    <b v="1"/>
    <x v="30"/>
    <n v="1026.8451399999999"/>
    <n v="502199.00615459407"/>
    <x v="2"/>
    <x v="28"/>
    <x v="1977"/>
    <d v="2012-05-10T00:24:52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0"/>
    <b v="1"/>
    <x v="30"/>
    <n v="114.901155"/>
    <n v="218578.74615459406"/>
    <x v="2"/>
    <x v="28"/>
    <x v="1978"/>
    <d v="2015-10-13T06:02:26"/>
    <m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0"/>
    <b v="1"/>
    <x v="30"/>
    <n v="354.82402000000002"/>
    <n v="166188.44615459407"/>
    <x v="2"/>
    <x v="28"/>
    <x v="1979"/>
    <d v="2016-02-23T08:01:02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0"/>
    <b v="0"/>
    <x v="31"/>
    <n v="5.08"/>
    <n v="-10842.563845405923"/>
    <x v="8"/>
    <x v="29"/>
    <x v="1980"/>
    <d v="2014-06-09T12:24:25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-11223.563845405923"/>
    <x v="8"/>
    <x v="29"/>
    <x v="1981"/>
    <d v="2016-11-04T09:04:47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0"/>
    <b v="0"/>
    <x v="31"/>
    <n v="4.3"/>
    <n v="-9804.5638454059226"/>
    <x v="8"/>
    <x v="29"/>
    <x v="1982"/>
    <d v="2016-08-10T19:16:58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0"/>
    <b v="0"/>
    <x v="31"/>
    <n v="21.146666666666665"/>
    <n v="-8051.5638454059226"/>
    <x v="8"/>
    <x v="29"/>
    <x v="1983"/>
    <d v="2014-10-01T13:58:01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0"/>
    <b v="0"/>
    <x v="31"/>
    <n v="3.1875"/>
    <n v="-11172.563845405923"/>
    <x v="8"/>
    <x v="29"/>
    <x v="1984"/>
    <d v="2016-07-04T11:46:11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0"/>
    <b v="0"/>
    <x v="31"/>
    <n v="0.05"/>
    <n v="-11222.563845405923"/>
    <x v="8"/>
    <x v="29"/>
    <x v="1985"/>
    <d v="2016-02-13T05:24:43"/>
    <m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0"/>
    <b v="0"/>
    <x v="31"/>
    <n v="42.472727272727276"/>
    <n v="-8887.5638454059226"/>
    <x v="8"/>
    <x v="29"/>
    <x v="1986"/>
    <d v="2015-01-30T10:21:16"/>
    <m/>
    <m/>
  </r>
  <r>
    <n v="1988"/>
    <s v="Phillip Michael Photography"/>
    <s v="Expressing art in an image!"/>
    <n v="6000"/>
    <n v="25"/>
    <x v="2"/>
    <x v="0"/>
    <s v="USD"/>
    <n v="1440094742"/>
    <n v="1437502742"/>
    <b v="0"/>
    <n v="0"/>
    <b v="0"/>
    <x v="31"/>
    <n v="0.41666666666666669"/>
    <n v="-11198.563845405923"/>
    <x v="8"/>
    <x v="29"/>
    <x v="1987"/>
    <d v="2015-07-21T13:19:02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0"/>
    <b v="0"/>
    <x v="31"/>
    <n v="1"/>
    <n v="-11173.563845405923"/>
    <x v="8"/>
    <x v="29"/>
    <x v="1988"/>
    <d v="2016-11-11T11:20:08"/>
    <m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0"/>
    <b v="0"/>
    <x v="31"/>
    <n v="16.966666666666665"/>
    <n v="-10714.563845405923"/>
    <x v="8"/>
    <x v="29"/>
    <x v="1989"/>
    <d v="2016-01-28T23:42:12"/>
    <m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0"/>
    <b v="0"/>
    <x v="31"/>
    <n v="7.0000000000000009"/>
    <n v="-11083.563845405923"/>
    <x v="8"/>
    <x v="29"/>
    <x v="1990"/>
    <d v="2015-06-12T16:26:26"/>
    <m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0"/>
    <b v="0"/>
    <x v="31"/>
    <n v="0.13333333333333333"/>
    <n v="-11221.563845405923"/>
    <x v="8"/>
    <x v="29"/>
    <x v="1991"/>
    <d v="2015-01-18T22:26:31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-11223.563845405923"/>
    <x v="8"/>
    <x v="29"/>
    <x v="1992"/>
    <d v="2015-11-21T09:07:17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-11223.563845405923"/>
    <x v="8"/>
    <x v="29"/>
    <x v="1993"/>
    <d v="2016-10-07T19:09:02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0"/>
    <b v="0"/>
    <x v="31"/>
    <n v="7.8"/>
    <n v="-11145.563845405923"/>
    <x v="8"/>
    <x v="29"/>
    <x v="1994"/>
    <d v="2015-06-26T16:38:56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-11223.563845405923"/>
    <x v="8"/>
    <x v="29"/>
    <x v="1995"/>
    <d v="2014-06-10T14:40:11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-11223.563845405923"/>
    <x v="8"/>
    <x v="29"/>
    <x v="1996"/>
    <d v="2014-07-27T17:20:12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0"/>
    <b v="0"/>
    <x v="31"/>
    <n v="26.200000000000003"/>
    <n v="-10568.563845405923"/>
    <x v="8"/>
    <x v="29"/>
    <x v="1997"/>
    <d v="2014-06-16T21:50:38"/>
    <m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0"/>
    <b v="0"/>
    <x v="31"/>
    <n v="0.76129032258064511"/>
    <n v="-10987.563845405923"/>
    <x v="8"/>
    <x v="29"/>
    <x v="1998"/>
    <d v="2014-10-14T06:35:08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0"/>
    <b v="0"/>
    <x v="31"/>
    <n v="12.5"/>
    <n v="-10598.563845405923"/>
    <x v="8"/>
    <x v="29"/>
    <x v="1999"/>
    <d v="2015-12-07T17:50:13"/>
    <m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0"/>
    <b v="1"/>
    <x v="30"/>
    <n v="382.12909090909091"/>
    <n v="198947.43615459406"/>
    <x v="2"/>
    <x v="28"/>
    <x v="2000"/>
    <d v="2015-05-12T00:01:56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0"/>
    <b v="1"/>
    <x v="30"/>
    <n v="216.79422000000002"/>
    <n v="97173.546154594078"/>
    <x v="2"/>
    <x v="28"/>
    <x v="2001"/>
    <d v="2016-12-24T12:05:43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0"/>
    <b v="1"/>
    <x v="30"/>
    <n v="312"/>
    <n v="-9663.5638454059226"/>
    <x v="2"/>
    <x v="28"/>
    <x v="2002"/>
    <d v="2010-06-17T22:00:52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0"/>
    <b v="1"/>
    <x v="30"/>
    <n v="234.42048"/>
    <n v="105986.67615459408"/>
    <x v="2"/>
    <x v="28"/>
    <x v="2003"/>
    <d v="2014-06-10T09:31:03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0"/>
    <b v="1"/>
    <x v="30"/>
    <n v="123.68010000000001"/>
    <n v="25880.466154594076"/>
    <x v="2"/>
    <x v="28"/>
    <x v="2004"/>
    <d v="2013-09-18T14:30:18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0"/>
    <b v="1"/>
    <x v="30"/>
    <n v="247.84"/>
    <n v="112696.43615459408"/>
    <x v="2"/>
    <x v="28"/>
    <x v="2005"/>
    <d v="2014-10-29T07:00:45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0"/>
    <b v="1"/>
    <x v="30"/>
    <n v="115.7092"/>
    <n v="347.35615459407745"/>
    <x v="2"/>
    <x v="28"/>
    <x v="2006"/>
    <d v="2010-06-18T15:06:26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0"/>
    <b v="1"/>
    <x v="30"/>
    <n v="117.07484768810599"/>
    <n v="-9384.5638454059226"/>
    <x v="2"/>
    <x v="28"/>
    <x v="2007"/>
    <d v="2011-08-06T09:30:22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0"/>
    <b v="1"/>
    <x v="30"/>
    <n v="305.15800000000002"/>
    <n v="141355.43615459406"/>
    <x v="2"/>
    <x v="28"/>
    <x v="2008"/>
    <d v="2016-10-18T02:45:43"/>
    <m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0"/>
    <b v="1"/>
    <x v="30"/>
    <n v="320.05299999999994"/>
    <n v="84792.336154594072"/>
    <x v="2"/>
    <x v="28"/>
    <x v="2009"/>
    <d v="2016-07-19T18:54:51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0"/>
    <b v="1"/>
    <x v="30"/>
    <n v="819.56399999999996"/>
    <n v="398558.43615459406"/>
    <x v="2"/>
    <x v="28"/>
    <x v="2010"/>
    <d v="2015-12-09T03:36:13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0"/>
    <b v="1"/>
    <x v="30"/>
    <n v="234.90000000000003"/>
    <n v="521.43615459407738"/>
    <x v="2"/>
    <x v="28"/>
    <x v="2011"/>
    <d v="2015-01-06T14:44:01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0"/>
    <b v="1"/>
    <x v="30"/>
    <n v="494.91374999999999"/>
    <n v="780638.43615459406"/>
    <x v="2"/>
    <x v="28"/>
    <x v="2012"/>
    <d v="2016-05-09T18:03:34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0"/>
    <b v="1"/>
    <x v="30"/>
    <n v="7813.7822333333334"/>
    <n v="2332911.1061545941"/>
    <x v="2"/>
    <x v="28"/>
    <x v="2013"/>
    <d v="2013-02-19T00:08:59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0"/>
    <b v="1"/>
    <x v="30"/>
    <n v="113.00013888888888"/>
    <n v="-3087.5538454059224"/>
    <x v="2"/>
    <x v="28"/>
    <x v="2014"/>
    <d v="2011-08-10T16:02:43"/>
    <m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0"/>
    <b v="1"/>
    <x v="30"/>
    <n v="921.54219999999998"/>
    <n v="80930.656154594079"/>
    <x v="2"/>
    <x v="28"/>
    <x v="2015"/>
    <d v="2013-02-07T16:08:19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0"/>
    <b v="1"/>
    <x v="30"/>
    <n v="125.10239999999999"/>
    <n v="20052.036154594076"/>
    <x v="2"/>
    <x v="28"/>
    <x v="2016"/>
    <d v="2012-02-21T20:22:35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0"/>
    <b v="1"/>
    <x v="30"/>
    <n v="102.24343076923077"/>
    <n v="55234.666154594073"/>
    <x v="2"/>
    <x v="28"/>
    <x v="2017"/>
    <d v="2015-07-14T03:46:49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0"/>
    <b v="1"/>
    <x v="30"/>
    <n v="484.90975000000003"/>
    <n v="182740.33615459409"/>
    <x v="2"/>
    <x v="28"/>
    <x v="2018"/>
    <d v="2016-08-23T12:00:21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0"/>
    <b v="1"/>
    <x v="30"/>
    <n v="192.33333333333334"/>
    <n v="-8338.5638454059226"/>
    <x v="2"/>
    <x v="28"/>
    <x v="2019"/>
    <d v="2014-04-07T21:20:24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0"/>
    <b v="1"/>
    <x v="30"/>
    <n v="281.10000000000002"/>
    <n v="2831.4361545940774"/>
    <x v="2"/>
    <x v="28"/>
    <x v="2020"/>
    <d v="2014-08-09T20:41:37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0"/>
    <b v="1"/>
    <x v="30"/>
    <n v="125.13700000000001"/>
    <n v="113913.43615459408"/>
    <x v="2"/>
    <x v="28"/>
    <x v="2021"/>
    <d v="2016-05-12T08:39:32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0"/>
    <b v="1"/>
    <x v="30"/>
    <n v="161.459"/>
    <n v="150235.43615459406"/>
    <x v="2"/>
    <x v="28"/>
    <x v="2022"/>
    <d v="2015-05-12T05:05:53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0"/>
    <b v="1"/>
    <x v="30"/>
    <n v="585.35"/>
    <n v="12190.436154594077"/>
    <x v="2"/>
    <x v="28"/>
    <x v="2023"/>
    <d v="2012-07-09T18:12:24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0"/>
    <b v="1"/>
    <x v="30"/>
    <n v="201.14999999999998"/>
    <n v="149696.43615459406"/>
    <x v="2"/>
    <x v="28"/>
    <x v="2024"/>
    <d v="2015-05-11T23:25:46"/>
    <m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0"/>
    <b v="1"/>
    <x v="30"/>
    <n v="133.48307999999997"/>
    <n v="22147.206154594074"/>
    <x v="2"/>
    <x v="28"/>
    <x v="2025"/>
    <d v="2014-03-06T12:39:45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0"/>
    <b v="1"/>
    <x v="30"/>
    <n v="120.24900000000001"/>
    <n v="109025.43615459408"/>
    <x v="2"/>
    <x v="28"/>
    <x v="2026"/>
    <d v="2015-02-13T14:31:59"/>
    <m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0"/>
    <b v="1"/>
    <x v="30"/>
    <n v="126.16666666666667"/>
    <n v="-7438.5638454059226"/>
    <x v="2"/>
    <x v="28"/>
    <x v="2027"/>
    <d v="2010-02-06T17:03:26"/>
    <m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0"/>
    <b v="1"/>
    <x v="30"/>
    <n v="361.2"/>
    <n v="-2193.5638454059226"/>
    <x v="2"/>
    <x v="28"/>
    <x v="2028"/>
    <d v="2014-07-27T19:31:21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0"/>
    <b v="1"/>
    <x v="30"/>
    <n v="226.239013671875"/>
    <n v="62910.436154594077"/>
    <x v="2"/>
    <x v="28"/>
    <x v="2029"/>
    <d v="2012-10-30T18:54:56"/>
    <m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0"/>
    <b v="1"/>
    <x v="30"/>
    <n v="120.35"/>
    <n v="48951.436154594077"/>
    <x v="2"/>
    <x v="28"/>
    <x v="2030"/>
    <d v="2014-12-02T02:54:13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0"/>
    <b v="1"/>
    <x v="30"/>
    <n v="304.18799999999999"/>
    <n v="64823.436154594077"/>
    <x v="2"/>
    <x v="28"/>
    <x v="2031"/>
    <d v="2016-11-15T08:34:34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0"/>
    <b v="1"/>
    <x v="30"/>
    <n v="178.67599999999999"/>
    <n v="33445.436154594077"/>
    <x v="2"/>
    <x v="28"/>
    <x v="2032"/>
    <d v="2014-03-26T20:58:38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0"/>
    <b v="1"/>
    <x v="30"/>
    <n v="386.81998717948721"/>
    <n v="290496.02615459409"/>
    <x v="2"/>
    <x v="28"/>
    <x v="2033"/>
    <d v="2015-03-12T22:07:13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0"/>
    <b v="1"/>
    <x v="30"/>
    <n v="211.03642500000004"/>
    <n v="157605.57615459408"/>
    <x v="2"/>
    <x v="28"/>
    <x v="2034"/>
    <d v="2015-11-03T10:00:07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0"/>
    <b v="1"/>
    <x v="30"/>
    <n v="131.66833333333335"/>
    <n v="28276.936154594077"/>
    <x v="2"/>
    <x v="28"/>
    <x v="2035"/>
    <d v="2014-04-09T15:45:19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0"/>
    <b v="1"/>
    <x v="30"/>
    <n v="300.47639999999996"/>
    <n v="18824.076154594077"/>
    <x v="2"/>
    <x v="28"/>
    <x v="2036"/>
    <d v="2013-10-31T00:02:33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0"/>
    <b v="1"/>
    <x v="30"/>
    <n v="420.51249999999999"/>
    <n v="22417.436154594077"/>
    <x v="2"/>
    <x v="28"/>
    <x v="2037"/>
    <d v="2013-05-30T01:30:21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0"/>
    <b v="1"/>
    <x v="30"/>
    <n v="136.21680000000001"/>
    <n v="159047.43615459406"/>
    <x v="2"/>
    <x v="28"/>
    <x v="2038"/>
    <d v="2016-11-01T05:32:05"/>
    <m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0"/>
    <b v="1"/>
    <x v="30"/>
    <n v="248.17133333333334"/>
    <n v="-3778.4238454059223"/>
    <x v="2"/>
    <x v="28"/>
    <x v="2039"/>
    <d v="2013-10-31T17:15:03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0"/>
    <b v="1"/>
    <x v="30"/>
    <n v="181.86315789473684"/>
    <n v="6053.4361545940774"/>
    <x v="2"/>
    <x v="28"/>
    <x v="2040"/>
    <d v="2016-10-11T07:37:07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0"/>
    <b v="1"/>
    <x v="30"/>
    <n v="123.53"/>
    <n v="1129.4361545940774"/>
    <x v="2"/>
    <x v="28"/>
    <x v="2041"/>
    <d v="2015-11-23T11:59:34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0"/>
    <b v="1"/>
    <x v="30"/>
    <n v="506.20938628158842"/>
    <n v="-4212.5638454059226"/>
    <x v="2"/>
    <x v="28"/>
    <x v="2042"/>
    <d v="2016-10-17T23:14:37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0"/>
    <b v="1"/>
    <x v="30"/>
    <n v="108.21333333333334"/>
    <n v="5008.4361545940774"/>
    <x v="2"/>
    <x v="28"/>
    <x v="2043"/>
    <d v="2015-05-14T11:25:14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0"/>
    <b v="1"/>
    <x v="30"/>
    <n v="819.18387755102037"/>
    <n v="28916.446154594079"/>
    <x v="2"/>
    <x v="28"/>
    <x v="2044"/>
    <d v="2012-06-08T21:07:27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0"/>
    <b v="1"/>
    <x v="30"/>
    <n v="121.10000000000001"/>
    <n v="886.43615459407738"/>
    <x v="2"/>
    <x v="28"/>
    <x v="2045"/>
    <d v="2013-04-22T23:07:24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0"/>
    <b v="1"/>
    <x v="30"/>
    <n v="102.99897959183673"/>
    <n v="89715.436154594077"/>
    <x v="2"/>
    <x v="28"/>
    <x v="2046"/>
    <d v="2015-03-18T16:41:10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0"/>
    <b v="1"/>
    <x v="30"/>
    <n v="148.33229411764705"/>
    <n v="114858.88615459407"/>
    <x v="2"/>
    <x v="28"/>
    <x v="2047"/>
    <d v="2013-04-23T10:38:11"/>
    <m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0"/>
    <b v="1"/>
    <x v="30"/>
    <n v="120.19070000000001"/>
    <n v="48871.786154594076"/>
    <x v="2"/>
    <x v="28"/>
    <x v="2048"/>
    <d v="2013-10-28T07:39:23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0"/>
    <b v="1"/>
    <x v="30"/>
    <n v="473.27000000000004"/>
    <n v="36103.436154594077"/>
    <x v="2"/>
    <x v="28"/>
    <x v="2049"/>
    <d v="2015-04-20T20:42:58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0"/>
    <b v="1"/>
    <x v="30"/>
    <n v="130.36250000000001"/>
    <n v="-794.56384540592262"/>
    <x v="2"/>
    <x v="28"/>
    <x v="2050"/>
    <d v="2013-11-25T19:32:17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0"/>
    <b v="1"/>
    <x v="30"/>
    <n v="353.048"/>
    <n v="165300.43615459406"/>
    <x v="2"/>
    <x v="28"/>
    <x v="2051"/>
    <d v="2016-01-05T21:00:53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0"/>
    <b v="1"/>
    <x v="30"/>
    <n v="101.02"/>
    <n v="-6172.5638454059226"/>
    <x v="2"/>
    <x v="28"/>
    <x v="2052"/>
    <d v="2015-10-26T09:49:11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0"/>
    <b v="1"/>
    <x v="30"/>
    <n v="113.59142857142857"/>
    <n v="28533.436154594077"/>
    <x v="2"/>
    <x v="28"/>
    <x v="2053"/>
    <d v="2014-04-02T07:30:10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0"/>
    <b v="1"/>
    <x v="30"/>
    <n v="167.41666666666666"/>
    <n v="-1178.5638454059226"/>
    <x v="2"/>
    <x v="28"/>
    <x v="2054"/>
    <d v="2014-11-03T11:10:43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0"/>
    <b v="1"/>
    <x v="30"/>
    <n v="153.452"/>
    <n v="65502.436154594077"/>
    <x v="2"/>
    <x v="28"/>
    <x v="2055"/>
    <d v="2013-03-18T13:15:42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0"/>
    <b v="1"/>
    <x v="30"/>
    <n v="202.23220000000001"/>
    <n v="19111.266154594079"/>
    <x v="2"/>
    <x v="28"/>
    <x v="2056"/>
    <d v="2016-01-27T06:52:12"/>
    <m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0"/>
    <b v="1"/>
    <x v="30"/>
    <n v="168.28125"/>
    <n v="-6915.5638454059226"/>
    <x v="2"/>
    <x v="28"/>
    <x v="2057"/>
    <d v="2015-01-22T03:53:50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0"/>
    <b v="1"/>
    <x v="30"/>
    <n v="143.45666666666668"/>
    <n v="31813.436154594077"/>
    <x v="2"/>
    <x v="28"/>
    <x v="2058"/>
    <d v="2015-12-23T09:27:34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0"/>
    <b v="1"/>
    <x v="30"/>
    <n v="196.4"/>
    <n v="37876.436154594077"/>
    <x v="2"/>
    <x v="28"/>
    <x v="2059"/>
    <d v="2014-05-24T10:25:50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0"/>
    <b v="1"/>
    <x v="30"/>
    <n v="107.91999999999999"/>
    <n v="-5827.5638454059226"/>
    <x v="2"/>
    <x v="28"/>
    <x v="2060"/>
    <d v="2016-12-01T13:20:54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0"/>
    <b v="1"/>
    <x v="30"/>
    <n v="114.97699999999999"/>
    <n v="103753.43615459408"/>
    <x v="2"/>
    <x v="28"/>
    <x v="2061"/>
    <d v="2016-02-23T04:11:38"/>
    <m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0"/>
    <b v="1"/>
    <x v="30"/>
    <n v="148.04999999999998"/>
    <n v="-5301.5638454059226"/>
    <x v="2"/>
    <x v="28"/>
    <x v="2062"/>
    <d v="2016-04-12T12:35:01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0"/>
    <b v="1"/>
    <x v="30"/>
    <n v="191.16676082790633"/>
    <n v="489560.70615459408"/>
    <x v="2"/>
    <x v="28"/>
    <x v="2063"/>
    <d v="2013-04-25T03:45:23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0"/>
    <b v="1"/>
    <x v="30"/>
    <n v="199.215125"/>
    <n v="68462.48615459408"/>
    <x v="2"/>
    <x v="28"/>
    <x v="2064"/>
    <d v="2013-11-25T03:00:29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0"/>
    <b v="1"/>
    <x v="30"/>
    <n v="218.6"/>
    <n v="-6851.5638454059226"/>
    <x v="2"/>
    <x v="28"/>
    <x v="2065"/>
    <d v="2014-07-24T13:31:23"/>
    <m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0"/>
    <b v="1"/>
    <x v="30"/>
    <n v="126.86868686868686"/>
    <n v="-10595.563845405923"/>
    <x v="2"/>
    <x v="28"/>
    <x v="2066"/>
    <d v="2015-04-21T15:29:36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0"/>
    <b v="1"/>
    <x v="30"/>
    <n v="105.22388000000001"/>
    <n v="15082.406154594079"/>
    <x v="2"/>
    <x v="28"/>
    <x v="2067"/>
    <d v="2016-09-20T15:11:55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0"/>
    <b v="1"/>
    <x v="30"/>
    <n v="128.40666000000002"/>
    <n v="52979.766154594079"/>
    <x v="2"/>
    <x v="28"/>
    <x v="2068"/>
    <d v="2015-12-02T18:19:51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0"/>
    <b v="1"/>
    <x v="30"/>
    <n v="317.3272"/>
    <n v="385435.43615459406"/>
    <x v="2"/>
    <x v="28"/>
    <x v="2069"/>
    <d v="2016-05-29T10:45:23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0"/>
    <b v="1"/>
    <x v="30"/>
    <n v="280.73"/>
    <n v="44922.436154594077"/>
    <x v="2"/>
    <x v="28"/>
    <x v="2070"/>
    <d v="2016-08-18T01:41:24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0"/>
    <b v="1"/>
    <x v="30"/>
    <n v="110.73146853146854"/>
    <n v="67949.436154594077"/>
    <x v="2"/>
    <x v="28"/>
    <x v="2071"/>
    <d v="2016-04-07T08:57:12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0"/>
    <b v="1"/>
    <x v="30"/>
    <n v="152.60429999999999"/>
    <n v="141380.73615459405"/>
    <x v="2"/>
    <x v="28"/>
    <x v="2072"/>
    <d v="2015-03-24T11:01:58"/>
    <m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0"/>
    <b v="1"/>
    <x v="30"/>
    <n v="102.49999999999999"/>
    <n v="-10608.563845405923"/>
    <x v="2"/>
    <x v="28"/>
    <x v="2073"/>
    <d v="2016-04-06T14:49:42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0"/>
    <b v="1"/>
    <x v="30"/>
    <n v="1678.3738373837384"/>
    <n v="156597.0361545941"/>
    <x v="2"/>
    <x v="28"/>
    <x v="2074"/>
    <d v="2013-06-25T11:21:28"/>
    <m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0"/>
    <b v="1"/>
    <x v="30"/>
    <n v="543.349156424581"/>
    <n v="961371.42615459405"/>
    <x v="2"/>
    <x v="28"/>
    <x v="2075"/>
    <d v="2014-06-13T16:08:09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0"/>
    <b v="1"/>
    <x v="30"/>
    <n v="115.50800000000001"/>
    <n v="46530.436154594077"/>
    <x v="2"/>
    <x v="28"/>
    <x v="2076"/>
    <d v="2015-04-08T20:01:16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0"/>
    <b v="1"/>
    <x v="30"/>
    <n v="131.20499999999998"/>
    <n v="15017.436154594077"/>
    <x v="2"/>
    <x v="28"/>
    <x v="2077"/>
    <d v="2016-11-18T13:30:57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0"/>
    <b v="1"/>
    <x v="30"/>
    <n v="288.17"/>
    <n v="17593.436154594077"/>
    <x v="2"/>
    <x v="28"/>
    <x v="2078"/>
    <d v="2015-05-26T12:03:13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0"/>
    <b v="1"/>
    <x v="30"/>
    <n v="507.8"/>
    <n v="-6145.5638454059226"/>
    <x v="2"/>
    <x v="28"/>
    <x v="2079"/>
    <d v="2015-10-12T17:58:20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0"/>
    <b v="1"/>
    <x v="14"/>
    <n v="114.57142857142857"/>
    <n v="-7213.5638454059226"/>
    <x v="4"/>
    <x v="12"/>
    <x v="2080"/>
    <d v="2012-04-04T22:45:55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0"/>
    <b v="1"/>
    <x v="14"/>
    <n v="110.73333333333333"/>
    <n v="-9562.5638454059226"/>
    <x v="4"/>
    <x v="12"/>
    <x v="2081"/>
    <d v="2011-09-24T21:53:16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0"/>
    <b v="1"/>
    <x v="14"/>
    <n v="113.33333333333333"/>
    <n v="-10373.563845405923"/>
    <x v="4"/>
    <x v="12"/>
    <x v="2082"/>
    <d v="2012-05-05T12:19:55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0"/>
    <b v="1"/>
    <x v="14"/>
    <n v="108.33333333333333"/>
    <n v="-7973.5638454059226"/>
    <x v="4"/>
    <x v="12"/>
    <x v="2083"/>
    <d v="2014-04-02T14:59:42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0"/>
    <b v="1"/>
    <x v="14"/>
    <n v="123.53333333333335"/>
    <n v="-3811.5638454059226"/>
    <x v="4"/>
    <x v="12"/>
    <x v="2084"/>
    <d v="2012-06-15T15:03:07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0"/>
    <b v="1"/>
    <x v="14"/>
    <n v="100.69999999999999"/>
    <n v="-7195.5638454059226"/>
    <x v="4"/>
    <x v="12"/>
    <x v="2085"/>
    <d v="2011-11-13T11:05:32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0"/>
    <b v="1"/>
    <x v="14"/>
    <n v="103.53333333333335"/>
    <n v="-9670.5638454059226"/>
    <x v="4"/>
    <x v="12"/>
    <x v="2086"/>
    <d v="2011-08-08T23:54:18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0"/>
    <b v="1"/>
    <x v="14"/>
    <n v="115.51066666666668"/>
    <n v="-7758.2438454059229"/>
    <x v="4"/>
    <x v="12"/>
    <x v="2087"/>
    <d v="2010-08-05T12:09:12"/>
    <m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0"/>
    <b v="1"/>
    <x v="14"/>
    <n v="120.4004"/>
    <n v="-8213.5538454059224"/>
    <x v="4"/>
    <x v="12"/>
    <x v="2088"/>
    <d v="2013-06-27T20:49:54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0"/>
    <b v="1"/>
    <x v="14"/>
    <n v="115.040375"/>
    <n v="-2020.3338454059231"/>
    <x v="4"/>
    <x v="12"/>
    <x v="2089"/>
    <d v="2013-01-25T04:09:15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0"/>
    <b v="1"/>
    <x v="14"/>
    <n v="120.46777777777777"/>
    <n v="10460.636154594078"/>
    <x v="4"/>
    <x v="12"/>
    <x v="2090"/>
    <d v="2011-01-12T02:44:38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0"/>
    <b v="1"/>
    <x v="14"/>
    <n v="101.28333333333333"/>
    <n v="-5146.5638454059226"/>
    <x v="4"/>
    <x v="12"/>
    <x v="2091"/>
    <d v="2011-08-08T11:58:52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0"/>
    <b v="1"/>
    <x v="14"/>
    <n v="102.46666666666667"/>
    <n v="-9686.5638454059226"/>
    <x v="4"/>
    <x v="12"/>
    <x v="2092"/>
    <d v="2012-10-23T15:30:32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0"/>
    <b v="1"/>
    <x v="14"/>
    <n v="120.54285714285714"/>
    <n v="-7004.5638454059226"/>
    <x v="4"/>
    <x v="12"/>
    <x v="2093"/>
    <d v="2012-01-30T19:28:50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0"/>
    <b v="1"/>
    <x v="14"/>
    <n v="100"/>
    <n v="-8723.5638454059226"/>
    <x v="4"/>
    <x v="12"/>
    <x v="2094"/>
    <d v="2011-08-03T12:36:13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0"/>
    <b v="1"/>
    <x v="14"/>
    <n v="101.66666666666666"/>
    <n v="-10613.563845405923"/>
    <x v="4"/>
    <x v="12"/>
    <x v="2095"/>
    <d v="2012-10-10T13:12:15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0"/>
    <b v="1"/>
    <x v="14"/>
    <n v="100"/>
    <n v="-8223.5638454059226"/>
    <x v="4"/>
    <x v="12"/>
    <x v="2096"/>
    <d v="2011-10-02T09:02:15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0"/>
    <b v="1"/>
    <x v="14"/>
    <n v="100.33333333333334"/>
    <n v="-5203.5638454059226"/>
    <x v="4"/>
    <x v="12"/>
    <x v="2097"/>
    <d v="2012-02-06T21:43:55"/>
    <m/>
    <m/>
  </r>
  <r>
    <n v="2099"/>
    <s v="Roosevelt Died."/>
    <s v="Our tour van died, we need help!"/>
    <n v="3000"/>
    <n v="3971"/>
    <x v="0"/>
    <x v="0"/>
    <s v="USD"/>
    <n v="1435808400"/>
    <n v="1434650084"/>
    <b v="0"/>
    <n v="0"/>
    <b v="1"/>
    <x v="14"/>
    <n v="132.36666666666667"/>
    <n v="-7252.5638454059226"/>
    <x v="4"/>
    <x v="12"/>
    <x v="2098"/>
    <d v="2015-06-18T12:54:44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0"/>
    <b v="1"/>
    <x v="14"/>
    <n v="136.66666666666666"/>
    <n v="-10403.563845405923"/>
    <x v="4"/>
    <x v="12"/>
    <x v="2099"/>
    <d v="2012-06-14T15:02:21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0"/>
    <b v="1"/>
    <x v="14"/>
    <n v="113.25"/>
    <n v="-8958.5638454059226"/>
    <x v="4"/>
    <x v="12"/>
    <x v="2100"/>
    <d v="2011-12-14T22:35:14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0"/>
    <b v="1"/>
    <x v="14"/>
    <n v="136"/>
    <n v="-9863.5638454059226"/>
    <x v="4"/>
    <x v="12"/>
    <x v="2101"/>
    <d v="2011-04-05T15:50:48"/>
    <m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0"/>
    <b v="1"/>
    <x v="14"/>
    <n v="146.12318374694613"/>
    <n v="140.43615459407738"/>
    <x v="4"/>
    <x v="12"/>
    <x v="2102"/>
    <d v="2012-10-10T13:07:07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0"/>
    <b v="1"/>
    <x v="14"/>
    <n v="129.5"/>
    <n v="-10187.563845405923"/>
    <x v="4"/>
    <x v="12"/>
    <x v="2103"/>
    <d v="2013-04-29T20:47:14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0"/>
    <b v="1"/>
    <x v="14"/>
    <n v="254"/>
    <n v="-6143.5638454059226"/>
    <x v="4"/>
    <x v="12"/>
    <x v="2104"/>
    <d v="2014-11-08T13:55:53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0"/>
    <b v="1"/>
    <x v="14"/>
    <n v="107.04545454545456"/>
    <n v="-8868.5638454059226"/>
    <x v="4"/>
    <x v="12"/>
    <x v="2105"/>
    <d v="2012-12-27T00:09:34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0"/>
    <b v="1"/>
    <x v="14"/>
    <n v="107.73299999999999"/>
    <n v="-9068.9038454059228"/>
    <x v="4"/>
    <x v="12"/>
    <x v="2106"/>
    <d v="2014-10-22T12:03:13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0"/>
    <b v="1"/>
    <x v="14"/>
    <n v="107.31250000000001"/>
    <n v="5946.4361545940774"/>
    <x v="4"/>
    <x v="12"/>
    <x v="2107"/>
    <d v="2012-08-13T23:13:00"/>
    <m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0"/>
    <b v="1"/>
    <x v="14"/>
    <n v="106.52500000000001"/>
    <n v="-6962.5638454059226"/>
    <x v="4"/>
    <x v="12"/>
    <x v="2108"/>
    <d v="2015-06-05T12:00:17"/>
    <m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0"/>
    <b v="1"/>
    <x v="14"/>
    <n v="100.35000000000001"/>
    <n v="-9216.5638454059226"/>
    <x v="4"/>
    <x v="12"/>
    <x v="2109"/>
    <d v="2014-04-30T11:06:09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0"/>
    <b v="1"/>
    <x v="14"/>
    <n v="106.5"/>
    <n v="-9093.5638454059226"/>
    <x v="4"/>
    <x v="12"/>
    <x v="2110"/>
    <d v="2011-06-08T23:43:45"/>
    <m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0"/>
    <b v="1"/>
    <x v="14"/>
    <n v="100"/>
    <n v="-10923.563845405923"/>
    <x v="4"/>
    <x v="12"/>
    <x v="2111"/>
    <d v="2013-04-01T17:16:33"/>
    <m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0"/>
    <b v="1"/>
    <x v="14"/>
    <n v="104.85714285714285"/>
    <n v="-3883.5638454059226"/>
    <x v="4"/>
    <x v="12"/>
    <x v="2112"/>
    <d v="2014-08-19T15:46:16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0"/>
    <b v="1"/>
    <x v="14"/>
    <n v="104.69999999999999"/>
    <n v="-5988.5638454059226"/>
    <x v="4"/>
    <x v="12"/>
    <x v="2113"/>
    <d v="2010-10-07T14:34:30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0"/>
    <b v="1"/>
    <x v="14"/>
    <n v="225.66666666666669"/>
    <n v="-7838.5638454059226"/>
    <x v="4"/>
    <x v="12"/>
    <x v="2114"/>
    <d v="2011-01-20T20:56:41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0"/>
    <b v="1"/>
    <x v="14"/>
    <n v="100.90416666666667"/>
    <n v="37210.436154594077"/>
    <x v="4"/>
    <x v="12"/>
    <x v="2115"/>
    <d v="2012-08-15T13:40:03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0"/>
    <b v="1"/>
    <x v="14"/>
    <n v="147.75"/>
    <n v="-9450.5638454059226"/>
    <x v="4"/>
    <x v="12"/>
    <x v="2116"/>
    <d v="2015-10-12T20:25:49"/>
    <m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0"/>
    <b v="1"/>
    <x v="14"/>
    <n v="134.61099999999999"/>
    <n v="-9877.453845405922"/>
    <x v="4"/>
    <x v="12"/>
    <x v="2117"/>
    <d v="2011-06-24T15:08:56"/>
    <m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0"/>
    <b v="1"/>
    <x v="14"/>
    <n v="100.75"/>
    <n v="-9208.5638454059226"/>
    <x v="4"/>
    <x v="12"/>
    <x v="2118"/>
    <d v="2012-07-16T22:07:25"/>
    <m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0"/>
    <b v="1"/>
    <x v="14"/>
    <n v="100.880375"/>
    <n v="-3153.1338454059223"/>
    <x v="4"/>
    <x v="12"/>
    <x v="2119"/>
    <d v="2013-11-13T18:08:56"/>
    <m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0"/>
    <b v="0"/>
    <x v="17"/>
    <n v="0.56800000000000006"/>
    <n v="-10939.563845405923"/>
    <x v="6"/>
    <x v="15"/>
    <x v="2120"/>
    <d v="2016-12-12T12:49:08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0"/>
    <b v="0"/>
    <x v="17"/>
    <n v="0.38750000000000001"/>
    <n v="-10913.563845405923"/>
    <x v="6"/>
    <x v="15"/>
    <x v="2121"/>
    <d v="2016-12-08T02:12:49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0"/>
    <b v="0"/>
    <x v="17"/>
    <n v="10"/>
    <n v="-11173.563845405923"/>
    <x v="6"/>
    <x v="15"/>
    <x v="2122"/>
    <d v="2010-01-20T05:11:47"/>
    <m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0"/>
    <b v="0"/>
    <x v="17"/>
    <n v="10.454545454545453"/>
    <n v="-11108.563845405923"/>
    <x v="6"/>
    <x v="15"/>
    <x v="2123"/>
    <d v="2010-10-12T19:40:35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0"/>
    <b v="0"/>
    <x v="17"/>
    <n v="1.4200000000000002"/>
    <n v="-10371.563845405923"/>
    <x v="6"/>
    <x v="15"/>
    <x v="2124"/>
    <d v="2015-07-05T19:33:53"/>
    <m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0"/>
    <b v="0"/>
    <x v="17"/>
    <n v="0.05"/>
    <n v="-11213.563845405923"/>
    <x v="6"/>
    <x v="15"/>
    <x v="2125"/>
    <d v="2014-11-08T18:21:27"/>
    <m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0"/>
    <b v="0"/>
    <x v="17"/>
    <n v="28.842857142857142"/>
    <n v="-3147.5638454059226"/>
    <x v="6"/>
    <x v="15"/>
    <x v="2126"/>
    <d v="2015-02-10T07:07:43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0"/>
    <b v="0"/>
    <x v="17"/>
    <n v="0.16666666666666669"/>
    <n v="-11198.563845405923"/>
    <x v="6"/>
    <x v="15"/>
    <x v="2127"/>
    <d v="2014-07-23T13:32:49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0"/>
    <b v="0"/>
    <x v="17"/>
    <n v="11.799999999999999"/>
    <n v="-10987.563845405923"/>
    <x v="6"/>
    <x v="15"/>
    <x v="2128"/>
    <d v="2016-02-08T19:35:00"/>
    <m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0"/>
    <b v="0"/>
    <x v="17"/>
    <n v="0.20238095238095236"/>
    <n v="-11138.563845405923"/>
    <x v="6"/>
    <x v="15"/>
    <x v="2129"/>
    <d v="2014-07-11T21:04:23"/>
    <m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0"/>
    <b v="0"/>
    <x v="17"/>
    <n v="5"/>
    <n v="-11198.563845405923"/>
    <x v="6"/>
    <x v="15"/>
    <x v="2130"/>
    <d v="2015-06-11T23:58:11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0"/>
    <b v="0"/>
    <x v="17"/>
    <n v="2.1129899999999995"/>
    <n v="-9110.5738454059228"/>
    <x v="6"/>
    <x v="15"/>
    <x v="2131"/>
    <d v="2014-01-04T06:41:32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0"/>
    <b v="0"/>
    <x v="17"/>
    <n v="1.6"/>
    <n v="-11207.563845405923"/>
    <x v="6"/>
    <x v="15"/>
    <x v="2132"/>
    <d v="2011-03-16T21:19:59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0"/>
    <b v="0"/>
    <x v="17"/>
    <n v="1.7333333333333332"/>
    <n v="-11119.563845405923"/>
    <x v="6"/>
    <x v="15"/>
    <x v="2133"/>
    <d v="2013-03-28T16:16:31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0"/>
    <b v="0"/>
    <x v="17"/>
    <n v="9.56"/>
    <n v="-10745.563845405923"/>
    <x v="6"/>
    <x v="15"/>
    <x v="2134"/>
    <d v="2012-09-04T18:07:13"/>
    <m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0"/>
    <b v="0"/>
    <x v="17"/>
    <n v="5.9612499999999999E-2"/>
    <n v="-11175.873845405922"/>
    <x v="6"/>
    <x v="15"/>
    <x v="2135"/>
    <d v="2013-09-19T07:13:06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0"/>
    <b v="0"/>
    <x v="17"/>
    <n v="28.405999999999999"/>
    <n v="2979.4361545940774"/>
    <x v="6"/>
    <x v="15"/>
    <x v="2136"/>
    <d v="2014-11-05T13:30:29"/>
    <m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0"/>
    <b v="0"/>
    <x v="17"/>
    <n v="12.8"/>
    <n v="-11095.563845405923"/>
    <x v="6"/>
    <x v="15"/>
    <x v="2137"/>
    <d v="2013-10-09T19:18:59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0"/>
    <b v="0"/>
    <x v="17"/>
    <n v="5.42"/>
    <n v="-9597.5638454059226"/>
    <x v="6"/>
    <x v="15"/>
    <x v="2138"/>
    <d v="2016-10-04T13:00:08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0"/>
    <b v="0"/>
    <x v="17"/>
    <n v="0.11199999999999999"/>
    <n v="-10663.563845405923"/>
    <x v="6"/>
    <x v="15"/>
    <x v="2139"/>
    <d v="2012-12-12T15:00:24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-11223.563845405923"/>
    <x v="6"/>
    <x v="15"/>
    <x v="2140"/>
    <d v="2014-10-15T00:39:19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0"/>
    <b v="0"/>
    <x v="17"/>
    <n v="5.7238095238095239"/>
    <n v="-10622.563845405923"/>
    <x v="6"/>
    <x v="15"/>
    <x v="2141"/>
    <d v="2015-12-02T11:50:10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0"/>
    <b v="0"/>
    <x v="17"/>
    <n v="11.25"/>
    <n v="-10998.563845405923"/>
    <x v="6"/>
    <x v="15"/>
    <x v="2142"/>
    <d v="2010-06-03T16:16:52"/>
    <m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0"/>
    <b v="0"/>
    <x v="17"/>
    <n v="1.7098591549295776"/>
    <n v="-10616.563845405923"/>
    <x v="6"/>
    <x v="15"/>
    <x v="2143"/>
    <d v="2013-08-13T08:07:20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0"/>
    <b v="0"/>
    <x v="17"/>
    <n v="30.433333333333334"/>
    <n v="-6658.5638454059226"/>
    <x v="6"/>
    <x v="15"/>
    <x v="2144"/>
    <d v="2013-10-28T00:41:54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0"/>
    <b v="0"/>
    <x v="17"/>
    <n v="0.02"/>
    <n v="-11222.563845405923"/>
    <x v="6"/>
    <x v="15"/>
    <x v="2145"/>
    <d v="2016-01-28T11:18:30"/>
    <m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0"/>
    <b v="0"/>
    <x v="17"/>
    <n v="0.69641025641025645"/>
    <n v="-8507.5638454059226"/>
    <x v="6"/>
    <x v="15"/>
    <x v="2146"/>
    <d v="2014-10-15T02:05:48"/>
    <m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0"/>
    <b v="0"/>
    <x v="17"/>
    <n v="2"/>
    <n v="-11221.563845405923"/>
    <x v="6"/>
    <x v="15"/>
    <x v="2147"/>
    <d v="2015-03-03T12:36:22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-11223.563845405923"/>
    <x v="6"/>
    <x v="15"/>
    <x v="2148"/>
    <d v="2010-06-25T19:35:56"/>
    <m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0"/>
    <b v="0"/>
    <x v="17"/>
    <n v="0.80999999999999994"/>
    <n v="-10818.563845405923"/>
    <x v="6"/>
    <x v="15"/>
    <x v="2149"/>
    <d v="2016-06-13T01:49:59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0"/>
    <b v="0"/>
    <x v="17"/>
    <n v="0.26222222222222225"/>
    <n v="-11105.563845405923"/>
    <x v="6"/>
    <x v="15"/>
    <x v="2150"/>
    <d v="2016-05-30T15:20:14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0"/>
    <b v="0"/>
    <x v="17"/>
    <n v="0.16666666666666669"/>
    <n v="-11173.563845405923"/>
    <x v="6"/>
    <x v="15"/>
    <x v="2151"/>
    <d v="2014-02-13T14:58:29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0"/>
    <b v="0"/>
    <x v="17"/>
    <n v="9.124454880912446E-3"/>
    <n v="-11189.563845405923"/>
    <x v="6"/>
    <x v="15"/>
    <x v="2152"/>
    <d v="2014-12-01T16:51:58"/>
    <m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0"/>
    <b v="0"/>
    <x v="17"/>
    <n v="0.8"/>
    <n v="-11221.563845405923"/>
    <x v="6"/>
    <x v="15"/>
    <x v="2153"/>
    <d v="2014-01-08T10:10:27"/>
    <m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0"/>
    <b v="0"/>
    <x v="17"/>
    <n v="2.2999999999999998"/>
    <n v="-11108.563845405923"/>
    <x v="6"/>
    <x v="15"/>
    <x v="2154"/>
    <d v="2016-03-01T12:56:25"/>
    <m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0"/>
    <b v="0"/>
    <x v="17"/>
    <n v="2.6660714285714282"/>
    <n v="-9730.5638454059226"/>
    <x v="6"/>
    <x v="15"/>
    <x v="2155"/>
    <d v="2013-08-02T15:30:06"/>
    <m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0"/>
    <b v="0"/>
    <x v="17"/>
    <n v="28.192"/>
    <n v="9920.4361545940774"/>
    <x v="6"/>
    <x v="15"/>
    <x v="2156"/>
    <d v="2016-11-20T18:33:03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0"/>
    <b v="0"/>
    <x v="17"/>
    <n v="6.5900366666666672"/>
    <n v="8546.546154594078"/>
    <x v="6"/>
    <x v="15"/>
    <x v="2157"/>
    <d v="2012-12-21T15:29:34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0"/>
    <b v="0"/>
    <x v="17"/>
    <n v="0.72222222222222221"/>
    <n v="-11197.563845405923"/>
    <x v="6"/>
    <x v="15"/>
    <x v="2158"/>
    <d v="2011-06-16T12:32:54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0"/>
    <b v="0"/>
    <x v="17"/>
    <n v="0.85000000000000009"/>
    <n v="-11138.563845405923"/>
    <x v="6"/>
    <x v="15"/>
    <x v="2159"/>
    <d v="2012-04-19T12:05:05"/>
    <m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0"/>
    <b v="1"/>
    <x v="11"/>
    <n v="115.75"/>
    <n v="-10760.563845405923"/>
    <x v="4"/>
    <x v="9"/>
    <x v="2160"/>
    <d v="2015-08-24T15:27:39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0"/>
    <b v="1"/>
    <x v="11"/>
    <n v="112.26666666666667"/>
    <n v="-6171.5638454059226"/>
    <x v="4"/>
    <x v="9"/>
    <x v="2161"/>
    <d v="2014-06-23T13:23:11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0"/>
    <b v="1"/>
    <x v="11"/>
    <n v="132.20000000000002"/>
    <n v="-7918.5638454059226"/>
    <x v="4"/>
    <x v="9"/>
    <x v="2162"/>
    <d v="2015-04-17T16:35:20"/>
    <m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0"/>
    <b v="1"/>
    <x v="11"/>
    <n v="102.63636363636364"/>
    <n v="-5578.5638454059226"/>
    <x v="4"/>
    <x v="9"/>
    <x v="2163"/>
    <d v="2016-05-25T12:13:34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0"/>
    <b v="1"/>
    <x v="11"/>
    <n v="138.64000000000001"/>
    <n v="-7757.5638454059226"/>
    <x v="4"/>
    <x v="9"/>
    <x v="2164"/>
    <d v="2016-03-09T11:00:35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0"/>
    <b v="1"/>
    <x v="11"/>
    <n v="146.6"/>
    <n v="-8291.5638454059226"/>
    <x v="4"/>
    <x v="9"/>
    <x v="2165"/>
    <d v="2014-10-21T15:06:58"/>
    <m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0"/>
    <b v="1"/>
    <x v="11"/>
    <n v="120"/>
    <n v="-11043.563845405923"/>
    <x v="4"/>
    <x v="9"/>
    <x v="2166"/>
    <d v="2012-08-31T20:35:37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0"/>
    <b v="1"/>
    <x v="11"/>
    <n v="121.5816111111111"/>
    <n v="10661.126154594076"/>
    <x v="4"/>
    <x v="9"/>
    <x v="2167"/>
    <d v="2017-01-10T09:24:21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0"/>
    <b v="1"/>
    <x v="11"/>
    <n v="100"/>
    <n v="-11070.563845405923"/>
    <x v="4"/>
    <x v="9"/>
    <x v="2168"/>
    <d v="2017-02-27T11:49:11"/>
    <m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0"/>
    <b v="1"/>
    <x v="11"/>
    <n v="180.85714285714286"/>
    <n v="-10590.563845405923"/>
    <x v="4"/>
    <x v="9"/>
    <x v="2169"/>
    <d v="2015-07-13T13:00:22"/>
    <m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0"/>
    <b v="1"/>
    <x v="11"/>
    <n v="106.075"/>
    <n v="-6980.5638454059226"/>
    <x v="4"/>
    <x v="9"/>
    <x v="2170"/>
    <d v="2015-05-17T17:58:15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0"/>
    <b v="1"/>
    <x v="11"/>
    <n v="100"/>
    <n v="-10223.563845405923"/>
    <x v="4"/>
    <x v="9"/>
    <x v="2171"/>
    <d v="2015-03-19T08:55:20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0"/>
    <b v="1"/>
    <x v="11"/>
    <n v="126.92857142857143"/>
    <n v="-5892.5638454059226"/>
    <x v="4"/>
    <x v="9"/>
    <x v="2172"/>
    <d v="2013-08-09T11:37:23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0"/>
    <b v="1"/>
    <x v="11"/>
    <n v="102.97499999999999"/>
    <n v="-7104.5638454059226"/>
    <x v="4"/>
    <x v="9"/>
    <x v="2173"/>
    <d v="2016-04-05T08:01:47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0"/>
    <b v="1"/>
    <x v="11"/>
    <n v="250"/>
    <n v="-9473.5638454059226"/>
    <x v="4"/>
    <x v="9"/>
    <x v="2174"/>
    <d v="2016-07-13T19:13:06"/>
    <m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0"/>
    <b v="1"/>
    <x v="11"/>
    <n v="126.02"/>
    <n v="-4922.5638454059226"/>
    <x v="4"/>
    <x v="9"/>
    <x v="2175"/>
    <d v="2015-04-02T10:11:49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0"/>
    <b v="1"/>
    <x v="11"/>
    <n v="100.12"/>
    <n v="-8720.5638454059226"/>
    <x v="4"/>
    <x v="9"/>
    <x v="2176"/>
    <d v="2016-05-12T01:01:07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0"/>
    <b v="1"/>
    <x v="11"/>
    <n v="138.64000000000001"/>
    <n v="23436.436154594077"/>
    <x v="4"/>
    <x v="9"/>
    <x v="2177"/>
    <d v="2016-12-19T10:16:37"/>
    <m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0"/>
    <b v="1"/>
    <x v="11"/>
    <n v="161.4"/>
    <n v="-9609.5638454059226"/>
    <x v="4"/>
    <x v="9"/>
    <x v="2178"/>
    <d v="2015-03-11T23:06:32"/>
    <m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0"/>
    <b v="1"/>
    <x v="11"/>
    <n v="107.18419999999999"/>
    <n v="-5864.3538454059226"/>
    <x v="4"/>
    <x v="9"/>
    <x v="2179"/>
    <d v="2015-10-02T11:04:28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0"/>
    <b v="1"/>
    <x v="32"/>
    <n v="153.1"/>
    <n v="-8161.5638454059226"/>
    <x v="6"/>
    <x v="30"/>
    <x v="2180"/>
    <d v="2017-02-06T19:07:33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0"/>
    <b v="1"/>
    <x v="32"/>
    <n v="524.16666666666663"/>
    <n v="4501.4361545940774"/>
    <x v="6"/>
    <x v="30"/>
    <x v="2181"/>
    <d v="2014-08-28T16:37:05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0"/>
    <b v="1"/>
    <x v="32"/>
    <n v="489.27777777777777"/>
    <n v="-2416.5638454059226"/>
    <x v="6"/>
    <x v="30"/>
    <x v="2182"/>
    <d v="2017-01-10T03:46:17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0"/>
    <b v="1"/>
    <x v="32"/>
    <n v="284.74"/>
    <n v="17250.436154594077"/>
    <x v="6"/>
    <x v="30"/>
    <x v="2183"/>
    <d v="2016-01-11T11:34:01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0"/>
    <b v="1"/>
    <x v="32"/>
    <n v="1856.97"/>
    <n v="81624.936154594077"/>
    <x v="6"/>
    <x v="30"/>
    <x v="2184"/>
    <d v="2013-02-14T03:23:59"/>
    <m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0"/>
    <b v="1"/>
    <x v="32"/>
    <n v="109.67499999999998"/>
    <n v="10711.436154594077"/>
    <x v="6"/>
    <x v="30"/>
    <x v="2185"/>
    <d v="2016-08-01T09:45:43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0"/>
    <b v="1"/>
    <x v="32"/>
    <n v="1014.6425"/>
    <n v="191704.93615459406"/>
    <x v="6"/>
    <x v="30"/>
    <x v="2186"/>
    <d v="2015-03-05T00:01:06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0"/>
    <b v="1"/>
    <x v="32"/>
    <n v="412.17692027666544"/>
    <n v="11421.436154594077"/>
    <x v="6"/>
    <x v="30"/>
    <x v="2187"/>
    <d v="2016-09-20T09:04:01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0"/>
    <b v="1"/>
    <x v="32"/>
    <n v="503.25"/>
    <n v="-5184.5638454059226"/>
    <x v="6"/>
    <x v="30"/>
    <x v="2188"/>
    <d v="2016-04-07T13:55:00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0"/>
    <b v="1"/>
    <x v="32"/>
    <n v="184.61052631578946"/>
    <n v="23852.436154594077"/>
    <x v="6"/>
    <x v="30"/>
    <x v="2189"/>
    <d v="2016-02-17T10:00:04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0"/>
    <b v="1"/>
    <x v="32"/>
    <n v="119.73333333333333"/>
    <n v="-10325.563845405923"/>
    <x v="6"/>
    <x v="30"/>
    <x v="2190"/>
    <d v="2017-02-02T15:00:27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0"/>
    <b v="1"/>
    <x v="32"/>
    <n v="1081.2401666666667"/>
    <n v="118525.25615459408"/>
    <x v="6"/>
    <x v="30"/>
    <x v="2191"/>
    <d v="2016-11-17T15:25:44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0"/>
    <b v="1"/>
    <x v="32"/>
    <n v="452.37333333333333"/>
    <n v="56632.436154594077"/>
    <x v="6"/>
    <x v="30"/>
    <x v="2192"/>
    <d v="2016-10-21T04:44:32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0"/>
    <b v="1"/>
    <x v="32"/>
    <n v="537.37"/>
    <n v="42513.436154594077"/>
    <x v="6"/>
    <x v="30"/>
    <x v="2193"/>
    <d v="2016-02-25T13:11:30"/>
    <m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0"/>
    <b v="1"/>
    <x v="32"/>
    <n v="120.32608695652173"/>
    <n v="-5688.5638454059226"/>
    <x v="6"/>
    <x v="30"/>
    <x v="2194"/>
    <d v="2015-07-12T13:31:40"/>
    <m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0"/>
    <b v="1"/>
    <x v="32"/>
    <n v="113.83571428571429"/>
    <n v="4713.4361545940774"/>
    <x v="6"/>
    <x v="30"/>
    <x v="2195"/>
    <d v="2016-11-01T06:41:42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0"/>
    <b v="1"/>
    <x v="32"/>
    <n v="951.03109999999992"/>
    <n v="274085.76615459408"/>
    <x v="6"/>
    <x v="30"/>
    <x v="2196"/>
    <d v="2015-01-29T09:00:59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0"/>
    <b v="1"/>
    <x v="32"/>
    <n v="132.89249999999998"/>
    <n v="41933.436154594077"/>
    <x v="6"/>
    <x v="30"/>
    <x v="2197"/>
    <d v="2015-10-15T07:20:00"/>
    <m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0"/>
    <b v="1"/>
    <x v="32"/>
    <n v="146.97777777777779"/>
    <n v="2004.4361545940774"/>
    <x v="6"/>
    <x v="30"/>
    <x v="2198"/>
    <d v="2015-09-15T04:59:58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0"/>
    <b v="1"/>
    <x v="32"/>
    <n v="542.15"/>
    <n v="-380.56384540592262"/>
    <x v="6"/>
    <x v="30"/>
    <x v="2199"/>
    <d v="2015-06-08T10:01:08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0"/>
    <b v="1"/>
    <x v="15"/>
    <n v="382.71818181818185"/>
    <n v="-10802.573845405923"/>
    <x v="4"/>
    <x v="13"/>
    <x v="2200"/>
    <d v="2013-01-02T15:19:25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0"/>
    <b v="1"/>
    <x v="15"/>
    <n v="704.18124999999998"/>
    <n v="16943.686154594077"/>
    <x v="4"/>
    <x v="13"/>
    <x v="2201"/>
    <d v="2012-10-02T15:22:48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0"/>
    <b v="1"/>
    <x v="15"/>
    <n v="109.55"/>
    <n v="-9032.5638454059226"/>
    <x v="4"/>
    <x v="13"/>
    <x v="2202"/>
    <d v="2015-08-25T15:38:02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0"/>
    <b v="1"/>
    <x v="15"/>
    <n v="132.86666666666667"/>
    <n v="-9230.5638454059226"/>
    <x v="4"/>
    <x v="13"/>
    <x v="2203"/>
    <d v="2013-02-07T02:28:39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0"/>
    <b v="1"/>
    <x v="15"/>
    <n v="152"/>
    <n v="-10083.563845405923"/>
    <x v="4"/>
    <x v="13"/>
    <x v="2204"/>
    <d v="2012-05-02T14:43:09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0"/>
    <b v="1"/>
    <x v="15"/>
    <n v="102.72727272727273"/>
    <n v="-10093.563845405923"/>
    <x v="4"/>
    <x v="13"/>
    <x v="2205"/>
    <d v="2012-03-29T01:10:24"/>
    <m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0"/>
    <b v="1"/>
    <x v="15"/>
    <n v="100"/>
    <n v="-9223.5638454059226"/>
    <x v="4"/>
    <x v="13"/>
    <x v="2206"/>
    <d v="2013-10-16T23:39:33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0"/>
    <b v="1"/>
    <x v="15"/>
    <n v="101.6"/>
    <n v="-10207.563845405923"/>
    <x v="4"/>
    <x v="13"/>
    <x v="2207"/>
    <d v="2012-02-07T16:10:26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0"/>
    <b v="1"/>
    <x v="15"/>
    <n v="150.80000000000001"/>
    <n v="-10469.563845405923"/>
    <x v="4"/>
    <x v="13"/>
    <x v="2208"/>
    <d v="2014-04-03T06:30:44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0"/>
    <b v="1"/>
    <x v="15"/>
    <n v="111.425"/>
    <n v="-6766.5638454059226"/>
    <x v="4"/>
    <x v="13"/>
    <x v="2209"/>
    <d v="2012-02-16T20:35:10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0"/>
    <b v="1"/>
    <x v="15"/>
    <n v="195.6"/>
    <n v="-6333.5638454059226"/>
    <x v="4"/>
    <x v="13"/>
    <x v="2210"/>
    <d v="2014-03-18T13:50:25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0"/>
    <b v="1"/>
    <x v="15"/>
    <n v="114.38333333333333"/>
    <n v="-4360.5638454059226"/>
    <x v="4"/>
    <x v="13"/>
    <x v="2211"/>
    <d v="2013-10-01T12:56:17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0"/>
    <b v="1"/>
    <x v="15"/>
    <n v="200"/>
    <n v="-11213.563845405923"/>
    <x v="4"/>
    <x v="13"/>
    <x v="2212"/>
    <d v="2015-04-15T14:49:39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0"/>
    <b v="1"/>
    <x v="15"/>
    <n v="292.50166666666667"/>
    <n v="-9468.5538454059224"/>
    <x v="4"/>
    <x v="13"/>
    <x v="2213"/>
    <d v="2014-01-07T14:00:48"/>
    <m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0"/>
    <b v="1"/>
    <x v="15"/>
    <n v="156.36363636363637"/>
    <n v="-10363.563845405923"/>
    <x v="4"/>
    <x v="13"/>
    <x v="2214"/>
    <d v="2012-02-19T12:12:52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0"/>
    <b v="1"/>
    <x v="15"/>
    <n v="105.66666666666666"/>
    <n v="-10906.563845405923"/>
    <x v="4"/>
    <x v="13"/>
    <x v="2215"/>
    <d v="2015-07-09T13:02:25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0"/>
    <b v="1"/>
    <x v="15"/>
    <n v="101.19047619047619"/>
    <n v="-10798.563845405923"/>
    <x v="4"/>
    <x v="13"/>
    <x v="2216"/>
    <d v="2015-10-22T13:38:33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0"/>
    <b v="1"/>
    <x v="15"/>
    <n v="122.833"/>
    <n v="-8766.9038454059228"/>
    <x v="4"/>
    <x v="13"/>
    <x v="2217"/>
    <d v="2012-08-06T14:29:43"/>
    <m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0"/>
    <b v="1"/>
    <x v="15"/>
    <n v="101.49999999999999"/>
    <n v="-10208.563845405923"/>
    <x v="4"/>
    <x v="13"/>
    <x v="2218"/>
    <d v="2015-07-20T12:15:12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0"/>
    <b v="1"/>
    <x v="15"/>
    <n v="101.14285714285714"/>
    <n v="-7683.5638454059226"/>
    <x v="4"/>
    <x v="13"/>
    <x v="2219"/>
    <d v="2013-06-26T20:27:16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0"/>
    <b v="1"/>
    <x v="32"/>
    <n v="108.11999999999999"/>
    <n v="-3114.5638454059226"/>
    <x v="6"/>
    <x v="30"/>
    <x v="2220"/>
    <d v="2016-03-23T11:00:09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0"/>
    <b v="1"/>
    <x v="32"/>
    <n v="162.6"/>
    <n v="-10410.563845405923"/>
    <x v="6"/>
    <x v="30"/>
    <x v="2221"/>
    <d v="2011-12-29T13:54:07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0"/>
    <b v="1"/>
    <x v="32"/>
    <n v="105.80000000000001"/>
    <n v="9407.4361545940774"/>
    <x v="6"/>
    <x v="30"/>
    <x v="2222"/>
    <d v="2015-05-28T10:22:48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0"/>
    <b v="1"/>
    <x v="32"/>
    <n v="243.15000000000003"/>
    <n v="13091.436154594077"/>
    <x v="6"/>
    <x v="30"/>
    <x v="2223"/>
    <d v="2016-10-01T11:01:15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0"/>
    <b v="1"/>
    <x v="32"/>
    <n v="944.83338095238094"/>
    <n v="187191.44615459407"/>
    <x v="6"/>
    <x v="30"/>
    <x v="2224"/>
    <d v="2014-08-22T14:00:15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0"/>
    <b v="1"/>
    <x v="32"/>
    <n v="108.46283333333334"/>
    <n v="8299.7461545940787"/>
    <x v="6"/>
    <x v="30"/>
    <x v="2225"/>
    <d v="2016-01-12T14:10:22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0"/>
    <b v="1"/>
    <x v="32"/>
    <n v="157.37692307692308"/>
    <n v="9235.4361545940774"/>
    <x v="6"/>
    <x v="30"/>
    <x v="2226"/>
    <d v="2013-10-14T14:22:35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0"/>
    <b v="1"/>
    <x v="32"/>
    <n v="1174.49"/>
    <n v="521.33615459407702"/>
    <x v="6"/>
    <x v="30"/>
    <x v="2227"/>
    <d v="2015-07-17T01:40:36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0"/>
    <b v="1"/>
    <x v="32"/>
    <n v="171.04755366949576"/>
    <n v="2480.7661545940773"/>
    <x v="6"/>
    <x v="30"/>
    <x v="2228"/>
    <d v="2013-07-29T10:56:31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0"/>
    <b v="1"/>
    <x v="32"/>
    <n v="125.95294117647057"/>
    <n v="-517.56384540592262"/>
    <x v="6"/>
    <x v="30"/>
    <x v="2229"/>
    <d v="2014-03-26T16:08:47"/>
    <m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0"/>
    <b v="1"/>
    <x v="32"/>
    <n v="1212.1296000000002"/>
    <n v="19079.676154594079"/>
    <x v="6"/>
    <x v="30"/>
    <x v="2230"/>
    <d v="2013-05-29T16:51:41"/>
    <m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0"/>
    <b v="1"/>
    <x v="32"/>
    <n v="495.8"/>
    <n v="13566.436154594077"/>
    <x v="6"/>
    <x v="30"/>
    <x v="2231"/>
    <d v="2014-06-16T14:03:28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0"/>
    <b v="1"/>
    <x v="32"/>
    <n v="332.03999999999996"/>
    <n v="-2922.5638454059226"/>
    <x v="6"/>
    <x v="30"/>
    <x v="2232"/>
    <d v="2015-11-23T04:05:39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0"/>
    <b v="1"/>
    <x v="32"/>
    <n v="1165"/>
    <n v="-10058.563845405923"/>
    <x v="6"/>
    <x v="30"/>
    <x v="2233"/>
    <d v="2016-12-06T14:47:27"/>
    <m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0"/>
    <b v="1"/>
    <x v="32"/>
    <n v="153.3153846153846"/>
    <n v="8707.4361545940774"/>
    <x v="6"/>
    <x v="30"/>
    <x v="2234"/>
    <d v="2015-02-26T19:31:51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0"/>
    <b v="1"/>
    <x v="32"/>
    <n v="537.10714285714289"/>
    <n v="3815.4361545940774"/>
    <x v="6"/>
    <x v="30"/>
    <x v="2235"/>
    <d v="2016-01-02T09:48:43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0"/>
    <b v="1"/>
    <x v="32"/>
    <n v="352.92777777777775"/>
    <n v="52303.436154594077"/>
    <x v="6"/>
    <x v="30"/>
    <x v="2236"/>
    <d v="2014-10-02T19:04:43"/>
    <m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0"/>
    <b v="1"/>
    <x v="32"/>
    <n v="137.4"/>
    <n v="-5727.5638454059226"/>
    <x v="6"/>
    <x v="30"/>
    <x v="2237"/>
    <d v="2017-02-08T09:55:16"/>
    <m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0"/>
    <b v="1"/>
    <x v="32"/>
    <n v="128.02668"/>
    <n v="20783.106154594076"/>
    <x v="6"/>
    <x v="30"/>
    <x v="2238"/>
    <d v="2013-10-25T18:00:14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0"/>
    <b v="1"/>
    <x v="32"/>
    <n v="270.68"/>
    <n v="2310.4361545940774"/>
    <x v="6"/>
    <x v="30"/>
    <x v="2239"/>
    <d v="2016-03-23T14:49:04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0"/>
    <b v="1"/>
    <x v="32"/>
    <n v="806.4"/>
    <n v="-3159.5638454059226"/>
    <x v="6"/>
    <x v="30"/>
    <x v="2240"/>
    <d v="2017-01-31T14:51:40"/>
    <m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0"/>
    <b v="1"/>
    <x v="32"/>
    <n v="1360.0976000000001"/>
    <n v="124786.19615459409"/>
    <x v="6"/>
    <x v="30"/>
    <x v="2241"/>
    <d v="2013-10-22T08:48:53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0"/>
    <b v="1"/>
    <x v="32"/>
    <n v="930250"/>
    <n v="-1921.0638454059226"/>
    <x v="6"/>
    <x v="30"/>
    <x v="2242"/>
    <d v="2017-03-06T13:01:30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0"/>
    <b v="1"/>
    <x v="32"/>
    <n v="377.02"/>
    <n v="7627.4361545940774"/>
    <x v="6"/>
    <x v="30"/>
    <x v="2243"/>
    <d v="2016-10-04T14:39:06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0"/>
    <b v="1"/>
    <x v="32"/>
    <n v="2647.0250000000001"/>
    <n v="94657.436154594077"/>
    <x v="6"/>
    <x v="30"/>
    <x v="2244"/>
    <d v="2014-01-21T12:00:17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0"/>
    <b v="1"/>
    <x v="32"/>
    <n v="100.12"/>
    <n v="-8720.5638454059226"/>
    <x v="6"/>
    <x v="30"/>
    <x v="2245"/>
    <d v="2015-08-05T14:00:10"/>
    <m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0"/>
    <b v="1"/>
    <x v="32"/>
    <n v="104.45405405405405"/>
    <n v="8100.4361545940774"/>
    <x v="6"/>
    <x v="30"/>
    <x v="2246"/>
    <d v="2015-07-15T10:59:25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0"/>
    <b v="1"/>
    <x v="32"/>
    <n v="107.21428571428571"/>
    <n v="-3718.5638454059226"/>
    <x v="6"/>
    <x v="30"/>
    <x v="2247"/>
    <d v="2016-11-14T16:01:18"/>
    <m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0"/>
    <b v="1"/>
    <x v="32"/>
    <n v="168.77142857142857"/>
    <n v="-5316.5638454059226"/>
    <x v="6"/>
    <x v="30"/>
    <x v="2248"/>
    <d v="2013-03-03T11:52:45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0"/>
    <b v="1"/>
    <x v="32"/>
    <n v="975.11200000000008"/>
    <n v="232554.43615459406"/>
    <x v="6"/>
    <x v="30"/>
    <x v="2249"/>
    <d v="2016-11-02T19:07:53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0"/>
    <b v="1"/>
    <x v="32"/>
    <n v="134.44929411764704"/>
    <n v="204.62615459407789"/>
    <x v="6"/>
    <x v="30"/>
    <x v="2250"/>
    <d v="2014-07-26T03:17:57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0"/>
    <b v="1"/>
    <x v="32"/>
    <n v="272.27777777777777"/>
    <n v="13281.436154594077"/>
    <x v="6"/>
    <x v="30"/>
    <x v="2251"/>
    <d v="2016-07-22T02:52:18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0"/>
    <b v="1"/>
    <x v="32"/>
    <n v="112.6875"/>
    <n v="-2208.5638454059226"/>
    <x v="6"/>
    <x v="30"/>
    <x v="2252"/>
    <d v="2015-10-19T10:09:07"/>
    <m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0"/>
    <b v="1"/>
    <x v="32"/>
    <n v="459.8"/>
    <n v="-8924.5638454059226"/>
    <x v="6"/>
    <x v="30"/>
    <x v="2253"/>
    <d v="2017-01-17T10:32:48"/>
    <m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0"/>
    <b v="1"/>
    <x v="32"/>
    <n v="286.65822784810126"/>
    <n v="99.436154594077379"/>
    <x v="6"/>
    <x v="30"/>
    <x v="2254"/>
    <d v="2016-04-07T17:50:51"/>
    <m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0"/>
    <b v="1"/>
    <x v="32"/>
    <n v="222.70833333333334"/>
    <n v="-10154.563845405923"/>
    <x v="6"/>
    <x v="30"/>
    <x v="2255"/>
    <d v="2016-11-08T05:50:46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0"/>
    <b v="1"/>
    <x v="32"/>
    <n v="636.14"/>
    <n v="4679.9361545940774"/>
    <x v="6"/>
    <x v="30"/>
    <x v="2256"/>
    <d v="2016-05-15T17:28:49"/>
    <m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0"/>
    <b v="1"/>
    <x v="32"/>
    <n v="146.5"/>
    <n v="-8000.5638454059226"/>
    <x v="6"/>
    <x v="30"/>
    <x v="2257"/>
    <d v="2015-05-12T13:01:27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0"/>
    <b v="1"/>
    <x v="32"/>
    <n v="1867.1"/>
    <n v="7447.4361545940774"/>
    <x v="6"/>
    <x v="30"/>
    <x v="2258"/>
    <d v="2016-11-28T14:18:56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0"/>
    <b v="1"/>
    <x v="32"/>
    <n v="326.92"/>
    <n v="-3050.5638454059226"/>
    <x v="6"/>
    <x v="30"/>
    <x v="2259"/>
    <d v="2014-02-24T19:24:10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0"/>
    <b v="1"/>
    <x v="32"/>
    <n v="779.5"/>
    <n v="-3428.5638454059226"/>
    <x v="6"/>
    <x v="30"/>
    <x v="2260"/>
    <d v="2017-01-24T12:23:40"/>
    <m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0"/>
    <b v="1"/>
    <x v="32"/>
    <n v="154.15151515151516"/>
    <n v="-6136.5638454059226"/>
    <x v="6"/>
    <x v="30"/>
    <x v="2261"/>
    <d v="2014-10-14T09:02:38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0"/>
    <b v="1"/>
    <x v="32"/>
    <n v="115.54666666666667"/>
    <n v="-2557.5638454059226"/>
    <x v="6"/>
    <x v="30"/>
    <x v="2262"/>
    <d v="2015-01-10T14:58:33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0"/>
    <b v="1"/>
    <x v="32"/>
    <n v="180.03333333333333"/>
    <n v="-421.56384540592262"/>
    <x v="6"/>
    <x v="30"/>
    <x v="2263"/>
    <d v="2016-05-06T08:58:34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0"/>
    <b v="1"/>
    <x v="32"/>
    <n v="298.5"/>
    <n v="-10626.563845405923"/>
    <x v="6"/>
    <x v="30"/>
    <x v="2264"/>
    <d v="2016-11-15T15:28:27"/>
    <m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0"/>
    <b v="1"/>
    <x v="32"/>
    <n v="320.26666666666665"/>
    <n v="-6419.5638454059226"/>
    <x v="6"/>
    <x v="30"/>
    <x v="2265"/>
    <d v="2016-04-09T15:59:52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0"/>
    <b v="1"/>
    <x v="32"/>
    <n v="380.52499999999998"/>
    <n v="64881.436154594077"/>
    <x v="6"/>
    <x v="30"/>
    <x v="2266"/>
    <d v="2014-11-25T14:54:57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0"/>
    <b v="1"/>
    <x v="32"/>
    <n v="102.60000000000001"/>
    <n v="17504.436154594077"/>
    <x v="6"/>
    <x v="30"/>
    <x v="2267"/>
    <d v="2017-02-09T20:58:35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0"/>
    <b v="1"/>
    <x v="32"/>
    <n v="1801.64"/>
    <n v="33817.436154594077"/>
    <x v="6"/>
    <x v="30"/>
    <x v="2268"/>
    <d v="2017-02-10T11:54:23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0"/>
    <b v="1"/>
    <x v="32"/>
    <n v="720.24800000000005"/>
    <n v="168838.43615459406"/>
    <x v="6"/>
    <x v="30"/>
    <x v="2269"/>
    <d v="2016-12-21T15:51:53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0"/>
    <b v="1"/>
    <x v="32"/>
    <n v="283.09000000000003"/>
    <n v="45394.436154594077"/>
    <x v="6"/>
    <x v="30"/>
    <x v="2270"/>
    <d v="2016-11-09T19:00:04"/>
    <m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0"/>
    <b v="1"/>
    <x v="32"/>
    <n v="1356.6000000000001"/>
    <n v="2342.4361545940774"/>
    <x v="6"/>
    <x v="30"/>
    <x v="2271"/>
    <d v="2015-11-07T11:47:16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0"/>
    <b v="1"/>
    <x v="32"/>
    <n v="220.35999999999999"/>
    <n v="-5714.5638454059226"/>
    <x v="6"/>
    <x v="30"/>
    <x v="2272"/>
    <d v="2017-02-15T08:10:42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0"/>
    <b v="1"/>
    <x v="32"/>
    <n v="119.6"/>
    <n v="-8233.5638454059226"/>
    <x v="6"/>
    <x v="30"/>
    <x v="2273"/>
    <d v="2014-01-24T07:00:57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0"/>
    <b v="1"/>
    <x v="32"/>
    <n v="407.76923076923077"/>
    <n v="-8573.0638454059226"/>
    <x v="6"/>
    <x v="30"/>
    <x v="2274"/>
    <d v="2014-11-22T09:47:59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0"/>
    <b v="1"/>
    <x v="32"/>
    <n v="105.81826105905425"/>
    <n v="-6367.5638454059226"/>
    <x v="6"/>
    <x v="30"/>
    <x v="2275"/>
    <d v="2013-12-06T10:38:09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0"/>
    <b v="1"/>
    <x v="32"/>
    <n v="141.08235294117648"/>
    <n v="768.43615459407738"/>
    <x v="6"/>
    <x v="30"/>
    <x v="2276"/>
    <d v="2012-01-28T11:17:03"/>
    <m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0"/>
    <b v="1"/>
    <x v="32"/>
    <n v="270.7"/>
    <n v="-5809.5638454059226"/>
    <x v="6"/>
    <x v="30"/>
    <x v="2277"/>
    <d v="2015-11-30T12:01:07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0"/>
    <b v="1"/>
    <x v="32"/>
    <n v="153.80000000000001"/>
    <n v="-9685.5638454059226"/>
    <x v="6"/>
    <x v="30"/>
    <x v="2278"/>
    <d v="2015-01-16T14:21:39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0"/>
    <b v="1"/>
    <x v="32"/>
    <n v="403.57653061224488"/>
    <n v="28326.936154594077"/>
    <x v="6"/>
    <x v="30"/>
    <x v="2279"/>
    <d v="2015-08-18T09:59:51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0"/>
    <b v="1"/>
    <x v="11"/>
    <n v="185"/>
    <n v="-10668.563845405923"/>
    <x v="4"/>
    <x v="9"/>
    <x v="2280"/>
    <d v="2011-05-24T01:51:37"/>
    <m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0"/>
    <b v="1"/>
    <x v="11"/>
    <n v="185.33333333333331"/>
    <n v="-9833.5638454059226"/>
    <x v="4"/>
    <x v="9"/>
    <x v="2281"/>
    <d v="2015-11-14T23:11:26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0"/>
    <b v="1"/>
    <x v="11"/>
    <n v="100.85533333333332"/>
    <n v="-8197.9038454059228"/>
    <x v="4"/>
    <x v="9"/>
    <x v="2282"/>
    <d v="2012-03-09T22:00:04"/>
    <m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0"/>
    <b v="1"/>
    <x v="11"/>
    <n v="106.22116666666668"/>
    <n v="-4850.2938454059222"/>
    <x v="4"/>
    <x v="9"/>
    <x v="2283"/>
    <d v="2011-02-11T14:07:25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0"/>
    <b v="1"/>
    <x v="11"/>
    <n v="121.36666666666667"/>
    <n v="-7582.5638454059226"/>
    <x v="4"/>
    <x v="9"/>
    <x v="2284"/>
    <d v="2012-05-29T23:27:23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0"/>
    <b v="1"/>
    <x v="11"/>
    <n v="100.06666666666666"/>
    <n v="-9722.5638454059226"/>
    <x v="4"/>
    <x v="9"/>
    <x v="2285"/>
    <d v="2013-08-08T18:07:34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0"/>
    <b v="1"/>
    <x v="11"/>
    <n v="119.97755555555555"/>
    <n v="-5824.5738454059228"/>
    <x v="4"/>
    <x v="9"/>
    <x v="2286"/>
    <d v="2014-06-02T11:01:00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0"/>
    <b v="1"/>
    <x v="11"/>
    <n v="100.1"/>
    <n v="-10222.563845405923"/>
    <x v="4"/>
    <x v="9"/>
    <x v="2287"/>
    <d v="2012-06-07T14:51:29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0"/>
    <b v="1"/>
    <x v="11"/>
    <n v="107.4"/>
    <n v="-9612.5638454059226"/>
    <x v="4"/>
    <x v="9"/>
    <x v="2288"/>
    <d v="2013-10-24T18:57:40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0"/>
    <b v="1"/>
    <x v="11"/>
    <n v="104.06666666666666"/>
    <n v="-9662.5638454059226"/>
    <x v="4"/>
    <x v="9"/>
    <x v="2289"/>
    <d v="2009-09-14T01:05:30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0"/>
    <b v="1"/>
    <x v="11"/>
    <n v="172.8"/>
    <n v="-6903.5638454059226"/>
    <x v="4"/>
    <x v="9"/>
    <x v="2290"/>
    <d v="2012-03-19T18:26:58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0"/>
    <b v="1"/>
    <x v="11"/>
    <n v="107.2505"/>
    <n v="-9078.5538454059224"/>
    <x v="4"/>
    <x v="9"/>
    <x v="2291"/>
    <d v="2012-03-19T11:44:36"/>
    <m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0"/>
    <b v="1"/>
    <x v="11"/>
    <n v="108.23529411764706"/>
    <n v="-10303.563845405923"/>
    <x v="4"/>
    <x v="9"/>
    <x v="2292"/>
    <d v="2012-08-30T11:59:59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0"/>
    <b v="1"/>
    <x v="11"/>
    <n v="146.08079999999998"/>
    <n v="-3919.5238454059227"/>
    <x v="4"/>
    <x v="9"/>
    <x v="2293"/>
    <d v="2012-12-21T12:21:20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0"/>
    <b v="1"/>
    <x v="11"/>
    <n v="125.25"/>
    <n v="-9720.5638454059226"/>
    <x v="4"/>
    <x v="9"/>
    <x v="2294"/>
    <d v="2012-12-27T17:54:16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0"/>
    <b v="1"/>
    <x v="11"/>
    <n v="149.07142857142856"/>
    <n v="-788.56384540592262"/>
    <x v="4"/>
    <x v="9"/>
    <x v="2295"/>
    <d v="2012-01-19T12:33:46"/>
    <m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0"/>
    <b v="1"/>
    <x v="11"/>
    <n v="100.6"/>
    <n v="-10217.563845405923"/>
    <x v="4"/>
    <x v="9"/>
    <x v="2296"/>
    <d v="2012-02-08T20:00:49"/>
    <m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0"/>
    <b v="1"/>
    <x v="11"/>
    <n v="105.07333333333332"/>
    <n v="20298.436154594077"/>
    <x v="4"/>
    <x v="9"/>
    <x v="2297"/>
    <d v="2014-02-24T15:10:33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0"/>
    <b v="1"/>
    <x v="11"/>
    <n v="350.16666666666663"/>
    <n v="-10173.063845405923"/>
    <x v="4"/>
    <x v="9"/>
    <x v="2298"/>
    <d v="2011-01-21T19:46:49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0"/>
    <b v="1"/>
    <x v="11"/>
    <n v="101.25"/>
    <n v="-10413.563845405923"/>
    <x v="4"/>
    <x v="9"/>
    <x v="2299"/>
    <d v="2012-06-14T12:26:56"/>
    <m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0"/>
    <b v="1"/>
    <x v="14"/>
    <n v="133.6044"/>
    <n v="-4543.3438454059224"/>
    <x v="4"/>
    <x v="12"/>
    <x v="2300"/>
    <d v="2013-05-21T22:31:36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0"/>
    <b v="1"/>
    <x v="14"/>
    <n v="170.65217391304347"/>
    <n v="-7298.5638454059226"/>
    <x v="4"/>
    <x v="12"/>
    <x v="2301"/>
    <d v="2013-11-27T15:50:34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0"/>
    <b v="1"/>
    <x v="14"/>
    <n v="109.35829457364341"/>
    <n v="-4169.9538454059229"/>
    <x v="4"/>
    <x v="12"/>
    <x v="2302"/>
    <d v="2011-11-02T21:39:56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0"/>
    <b v="1"/>
    <x v="14"/>
    <n v="100.70033333333335"/>
    <n v="-5181.5438454059222"/>
    <x v="4"/>
    <x v="12"/>
    <x v="1254"/>
    <d v="2010-11-20T14:34:51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0"/>
    <b v="1"/>
    <x v="14"/>
    <n v="101.22777777777779"/>
    <n v="6997.4361545940774"/>
    <x v="4"/>
    <x v="12"/>
    <x v="2303"/>
    <d v="2014-07-14T11:41:12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0"/>
    <b v="1"/>
    <x v="14"/>
    <n v="106.75857142857143"/>
    <n v="-7487.0138454059224"/>
    <x v="4"/>
    <x v="12"/>
    <x v="2304"/>
    <d v="2012-02-08T23:02:09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0"/>
    <b v="1"/>
    <x v="14"/>
    <n v="106.65777537961894"/>
    <n v="-9128.3038454059224"/>
    <x v="4"/>
    <x v="12"/>
    <x v="2305"/>
    <d v="2012-04-05T14:15:33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0"/>
    <b v="1"/>
    <x v="14"/>
    <n v="101.30622"/>
    <n v="39429.546154594078"/>
    <x v="4"/>
    <x v="12"/>
    <x v="2306"/>
    <d v="2014-07-31T18:06:36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0"/>
    <b v="1"/>
    <x v="14"/>
    <n v="106.67450000000001"/>
    <n v="-4823.0938454059224"/>
    <x v="4"/>
    <x v="12"/>
    <x v="2307"/>
    <d v="2013-02-02T18:42:17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0"/>
    <b v="1"/>
    <x v="14"/>
    <n v="428.83978378378379"/>
    <n v="68111.796154594078"/>
    <x v="4"/>
    <x v="12"/>
    <x v="2308"/>
    <d v="2013-02-19T14:03:35"/>
    <m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0"/>
    <b v="1"/>
    <x v="14"/>
    <n v="104.11111111111111"/>
    <n v="-1853.5638454059226"/>
    <x v="4"/>
    <x v="12"/>
    <x v="2309"/>
    <d v="2014-04-06T19:06:29"/>
    <m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0"/>
    <b v="1"/>
    <x v="14"/>
    <n v="107.86666666666666"/>
    <n v="-7987.5638454059226"/>
    <x v="4"/>
    <x v="12"/>
    <x v="2310"/>
    <d v="2014-03-18T10:11:18"/>
    <m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0"/>
    <b v="1"/>
    <x v="14"/>
    <n v="175.84040000000002"/>
    <n v="-2431.5438454059222"/>
    <x v="4"/>
    <x v="12"/>
    <x v="2311"/>
    <d v="2012-04-03T18:00:26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0"/>
    <b v="1"/>
    <x v="14"/>
    <n v="156.97"/>
    <n v="-9339.9238454059232"/>
    <x v="4"/>
    <x v="12"/>
    <x v="2312"/>
    <d v="2012-05-08T08:14:17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0"/>
    <b v="1"/>
    <x v="14"/>
    <n v="102.60000000000001"/>
    <n v="-8658.5638454059226"/>
    <x v="4"/>
    <x v="12"/>
    <x v="2313"/>
    <d v="2012-04-05T12:25:43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0"/>
    <b v="1"/>
    <x v="14"/>
    <n v="104.04266666666666"/>
    <n v="4382.836154594077"/>
    <x v="4"/>
    <x v="12"/>
    <x v="2314"/>
    <d v="2009-09-23T12:24:10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0"/>
    <b v="1"/>
    <x v="14"/>
    <n v="104"/>
    <n v="-10807.563845405923"/>
    <x v="4"/>
    <x v="12"/>
    <x v="2315"/>
    <d v="2010-01-14T08:00:49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0"/>
    <b v="1"/>
    <x v="14"/>
    <n v="121.05999999999999"/>
    <n v="-5170.5638454059226"/>
    <x v="4"/>
    <x v="12"/>
    <x v="2316"/>
    <d v="2009-08-25T10:26:54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0"/>
    <b v="1"/>
    <x v="14"/>
    <n v="107.69999999999999"/>
    <n v="-7992.5638454059226"/>
    <x v="4"/>
    <x v="12"/>
    <x v="2317"/>
    <d v="2013-11-14T20:58:05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0"/>
    <b v="1"/>
    <x v="14"/>
    <n v="108.66"/>
    <n v="-5790.5638454059226"/>
    <x v="4"/>
    <x v="12"/>
    <x v="2318"/>
    <d v="2014-02-26T14:36:40"/>
    <m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0"/>
    <b v="0"/>
    <x v="33"/>
    <n v="39.120962394619681"/>
    <n v="-7093.5638454059226"/>
    <x v="7"/>
    <x v="31"/>
    <x v="2319"/>
    <d v="2017-03-05T01:15:01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0"/>
    <b v="0"/>
    <x v="33"/>
    <n v="3.1481481481481479"/>
    <n v="-11138.563845405923"/>
    <x v="7"/>
    <x v="31"/>
    <x v="2320"/>
    <d v="2017-03-10T16:29:29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0"/>
    <b v="0"/>
    <x v="33"/>
    <n v="48"/>
    <n v="-11103.563845405923"/>
    <x v="7"/>
    <x v="31"/>
    <x v="2321"/>
    <d v="2017-03-13T13:07:27"/>
    <m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0"/>
    <b v="0"/>
    <x v="33"/>
    <n v="20.733333333333334"/>
    <n v="-9668.5638454059226"/>
    <x v="7"/>
    <x v="31"/>
    <x v="2322"/>
    <d v="2017-02-24T16:14:45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0"/>
    <b v="0"/>
    <x v="33"/>
    <n v="8"/>
    <n v="-11143.563845405923"/>
    <x v="7"/>
    <x v="31"/>
    <x v="2323"/>
    <d v="2017-02-27T19:32:11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0"/>
    <b v="0"/>
    <x v="33"/>
    <n v="0.72"/>
    <n v="-11115.563845405923"/>
    <x v="7"/>
    <x v="31"/>
    <x v="2324"/>
    <d v="2017-03-09T19:49:08"/>
    <m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0"/>
    <b v="1"/>
    <x v="33"/>
    <n v="526.09431428571429"/>
    <n v="172909.44615459407"/>
    <x v="7"/>
    <x v="31"/>
    <x v="2325"/>
    <d v="2014-07-22T17:00:40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0"/>
    <b v="1"/>
    <x v="33"/>
    <n v="254.45000000000002"/>
    <n v="14221.436154594077"/>
    <x v="7"/>
    <x v="31"/>
    <x v="2326"/>
    <d v="2015-05-15T13:45:37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0"/>
    <b v="1"/>
    <x v="33"/>
    <n v="105.91999999999999"/>
    <n v="15256.436154594077"/>
    <x v="7"/>
    <x v="31"/>
    <x v="2327"/>
    <d v="2014-06-17T09:59:06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0"/>
    <b v="1"/>
    <x v="33"/>
    <n v="102.42285714285715"/>
    <n v="24624.436154594077"/>
    <x v="7"/>
    <x v="31"/>
    <x v="2328"/>
    <d v="2015-11-24T16:35:43"/>
    <m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0"/>
    <b v="1"/>
    <x v="33"/>
    <n v="144.31375"/>
    <n v="321.53615459407774"/>
    <x v="7"/>
    <x v="31"/>
    <x v="2329"/>
    <d v="2014-07-18T19:08:10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0"/>
    <b v="1"/>
    <x v="33"/>
    <n v="106.30800000000001"/>
    <n v="15353.436154594077"/>
    <x v="7"/>
    <x v="31"/>
    <x v="2330"/>
    <d v="2015-01-07T10:04:31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0"/>
    <b v="1"/>
    <x v="33"/>
    <n v="212.16666666666666"/>
    <n v="-9950.5638454059226"/>
    <x v="7"/>
    <x v="31"/>
    <x v="2331"/>
    <d v="2014-05-08T10:36:30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0"/>
    <b v="1"/>
    <x v="33"/>
    <n v="101.95"/>
    <n v="-7145.5638454059226"/>
    <x v="7"/>
    <x v="31"/>
    <x v="2332"/>
    <d v="2014-10-06T11:04:58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0"/>
    <b v="1"/>
    <x v="33"/>
    <n v="102.27200000000001"/>
    <n v="14344.436154594077"/>
    <x v="7"/>
    <x v="31"/>
    <x v="2333"/>
    <d v="2014-05-12T08:44:03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0"/>
    <b v="1"/>
    <x v="33"/>
    <n v="520.73254999999995"/>
    <n v="92922.946154594072"/>
    <x v="7"/>
    <x v="31"/>
    <x v="2334"/>
    <d v="2014-01-27T17:11:35"/>
    <m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0"/>
    <b v="1"/>
    <x v="33"/>
    <n v="110.65833333333333"/>
    <n v="2055.4361545940774"/>
    <x v="7"/>
    <x v="31"/>
    <x v="2335"/>
    <d v="2014-05-27T10:22:23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0"/>
    <b v="1"/>
    <x v="33"/>
    <n v="101.14333333333335"/>
    <n v="3947.9361545940774"/>
    <x v="7"/>
    <x v="31"/>
    <x v="2336"/>
    <d v="2014-05-30T16:31:24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0"/>
    <b v="1"/>
    <x v="33"/>
    <n v="294.20799999999997"/>
    <n v="62328.436154594077"/>
    <x v="7"/>
    <x v="31"/>
    <x v="2337"/>
    <d v="2016-11-18T14:11:49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0"/>
    <b v="1"/>
    <x v="33"/>
    <n v="105.77749999999999"/>
    <n v="31087.436154594077"/>
    <x v="7"/>
    <x v="31"/>
    <x v="2338"/>
    <d v="2016-09-30T10:25:38"/>
    <m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-11223.563845405923"/>
    <x v="2"/>
    <x v="7"/>
    <x v="2339"/>
    <d v="2015-06-12T14:31:44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-11223.563845405923"/>
    <x v="2"/>
    <x v="7"/>
    <x v="2340"/>
    <d v="2014-09-15T11:51:10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0"/>
    <b v="0"/>
    <x v="7"/>
    <n v="3"/>
    <n v="-10923.563845405923"/>
    <x v="2"/>
    <x v="7"/>
    <x v="2341"/>
    <d v="2015-11-19T14:48:25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0"/>
    <b v="0"/>
    <x v="7"/>
    <n v="0.1"/>
    <n v="-11222.563845405923"/>
    <x v="2"/>
    <x v="7"/>
    <x v="2342"/>
    <d v="2016-05-25T12:27:49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-11223.563845405923"/>
    <x v="2"/>
    <x v="7"/>
    <x v="2343"/>
    <d v="2015-02-24T19:02:36"/>
    <m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0"/>
    <b v="0"/>
    <x v="7"/>
    <n v="6.5000000000000002E-2"/>
    <n v="-11184.563845405923"/>
    <x v="2"/>
    <x v="7"/>
    <x v="2344"/>
    <d v="2016-09-02T14:10:31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0"/>
    <b v="0"/>
    <x v="7"/>
    <n v="1.5"/>
    <n v="-11208.563845405923"/>
    <x v="2"/>
    <x v="7"/>
    <x v="2345"/>
    <d v="2016-07-26T09:34:36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0"/>
    <b v="0"/>
    <x v="7"/>
    <n v="0.38571428571428573"/>
    <n v="-10953.563845405923"/>
    <x v="2"/>
    <x v="7"/>
    <x v="2346"/>
    <d v="2015-12-22T17:22:18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-11223.563845405923"/>
    <x v="2"/>
    <x v="7"/>
    <x v="2347"/>
    <d v="2015-07-13T13:37:08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-11223.563845405923"/>
    <x v="2"/>
    <x v="7"/>
    <x v="2348"/>
    <d v="2016-12-04T15:12:50"/>
    <m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0"/>
    <b v="0"/>
    <x v="7"/>
    <n v="0.5714285714285714"/>
    <n v="-11115.563845405923"/>
    <x v="2"/>
    <x v="7"/>
    <x v="2349"/>
    <d v="2015-03-30T21:25:39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-11223.563845405923"/>
    <x v="2"/>
    <x v="7"/>
    <x v="2350"/>
    <d v="2015-04-07T10:12:32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-11223.563845405923"/>
    <x v="2"/>
    <x v="7"/>
    <x v="2351"/>
    <d v="2015-04-09T11:13:42"/>
    <m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0"/>
    <b v="0"/>
    <x v="7"/>
    <n v="7.1428571428571425E-2"/>
    <n v="-11198.563845405923"/>
    <x v="2"/>
    <x v="7"/>
    <x v="2352"/>
    <d v="2014-11-11T12:21:00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0"/>
    <b v="0"/>
    <x v="7"/>
    <n v="0.6875"/>
    <n v="-11168.563845405923"/>
    <x v="2"/>
    <x v="7"/>
    <x v="2353"/>
    <d v="2015-04-02T17:02:16"/>
    <m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-11223.563845405923"/>
    <x v="2"/>
    <x v="7"/>
    <x v="2354"/>
    <d v="2015-05-06T13:48:24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-11223.563845405923"/>
    <x v="2"/>
    <x v="7"/>
    <x v="2355"/>
    <d v="2015-09-17T09:52:58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-11223.563845405923"/>
    <x v="2"/>
    <x v="7"/>
    <x v="2356"/>
    <d v="2014-12-05T17:20:36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0"/>
    <b v="0"/>
    <x v="7"/>
    <n v="14.680000000000001"/>
    <n v="-10122.563845405923"/>
    <x v="2"/>
    <x v="7"/>
    <x v="2357"/>
    <d v="2015-06-04T10:35:24"/>
    <m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0"/>
    <b v="0"/>
    <x v="7"/>
    <n v="0.04"/>
    <n v="-11221.563845405923"/>
    <x v="2"/>
    <x v="7"/>
    <x v="2358"/>
    <d v="2016-01-08T11:58:00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-11223.563845405923"/>
    <x v="2"/>
    <x v="7"/>
    <x v="2359"/>
    <d v="2016-04-06T15:36:48"/>
    <m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0"/>
    <b v="0"/>
    <x v="7"/>
    <n v="28.571428571428569"/>
    <n v="-11103.563845405923"/>
    <x v="2"/>
    <x v="7"/>
    <x v="2360"/>
    <d v="2014-11-11T11:31:10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-11223.563845405923"/>
    <x v="2"/>
    <x v="7"/>
    <x v="2361"/>
    <d v="2015-11-13T19:16:40"/>
    <m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-11223.563845405923"/>
    <x v="2"/>
    <x v="7"/>
    <x v="2362"/>
    <d v="2015-09-01T17:25:56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-11223.563845405923"/>
    <x v="2"/>
    <x v="7"/>
    <x v="2363"/>
    <d v="2015-12-08T12:40:25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0"/>
    <b v="0"/>
    <x v="7"/>
    <n v="10.52"/>
    <n v="-8593.5638454059226"/>
    <x v="2"/>
    <x v="7"/>
    <x v="2364"/>
    <d v="2015-09-21T07:45:33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0"/>
    <b v="0"/>
    <x v="7"/>
    <n v="1.34"/>
    <n v="-10553.563845405923"/>
    <x v="2"/>
    <x v="7"/>
    <x v="2365"/>
    <d v="2016-02-25T18:16:56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0"/>
    <b v="0"/>
    <x v="7"/>
    <n v="0.25"/>
    <n v="-11123.563845405923"/>
    <x v="2"/>
    <x v="7"/>
    <x v="2366"/>
    <d v="2015-02-28T12:19:25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-11223.563845405923"/>
    <x v="2"/>
    <x v="7"/>
    <x v="2367"/>
    <d v="2016-01-11T14:30:11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0"/>
    <b v="0"/>
    <x v="7"/>
    <n v="0.32800000000000001"/>
    <n v="-11141.563845405923"/>
    <x v="2"/>
    <x v="7"/>
    <x v="2368"/>
    <d v="2014-11-17T23:32:21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-11223.563845405923"/>
    <x v="2"/>
    <x v="7"/>
    <x v="2369"/>
    <d v="2015-05-26T13:39:56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0"/>
    <b v="0"/>
    <x v="7"/>
    <n v="3.2727272727272729"/>
    <n v="-11043.563845405923"/>
    <x v="2"/>
    <x v="7"/>
    <x v="2370"/>
    <d v="2015-03-24T20:39:31"/>
    <m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0"/>
    <b v="0"/>
    <x v="7"/>
    <n v="5.8823529411764705E-3"/>
    <n v="-11173.563845405923"/>
    <x v="2"/>
    <x v="7"/>
    <x v="2371"/>
    <d v="2015-07-30T10:53:44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0"/>
    <b v="0"/>
    <x v="7"/>
    <n v="4.5454545454545456E-2"/>
    <n v="-11213.563845405923"/>
    <x v="2"/>
    <x v="7"/>
    <x v="2372"/>
    <d v="2015-01-13T15:14:20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-11223.563845405923"/>
    <x v="2"/>
    <x v="7"/>
    <x v="2373"/>
    <d v="2016-08-10T15:03:57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0"/>
    <b v="0"/>
    <x v="7"/>
    <n v="10.877666666666666"/>
    <n v="-10897.233845405923"/>
    <x v="2"/>
    <x v="7"/>
    <x v="2374"/>
    <d v="2015-11-10T17:12:46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-11223.563845405923"/>
    <x v="2"/>
    <x v="7"/>
    <x v="2375"/>
    <d v="2016-10-26T15:53:03"/>
    <m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-11223.563845405923"/>
    <x v="2"/>
    <x v="7"/>
    <x v="2376"/>
    <d v="2015-07-27T19:18:50"/>
    <m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-11223.563845405923"/>
    <x v="2"/>
    <x v="7"/>
    <x v="2377"/>
    <d v="2015-08-20T19:23:36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0"/>
    <b v="0"/>
    <x v="7"/>
    <n v="0.36666666666666664"/>
    <n v="-11168.563845405923"/>
    <x v="2"/>
    <x v="7"/>
    <x v="2378"/>
    <d v="2015-09-01T14:02:22"/>
    <m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0"/>
    <b v="0"/>
    <x v="7"/>
    <n v="1.8193398957730169"/>
    <n v="-9652.5638454059226"/>
    <x v="2"/>
    <x v="7"/>
    <x v="2379"/>
    <d v="2015-03-11T17:27:28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0"/>
    <b v="0"/>
    <x v="7"/>
    <n v="2.5"/>
    <n v="-11148.563845405923"/>
    <x v="2"/>
    <x v="7"/>
    <x v="2380"/>
    <d v="2015-07-09T23:30:03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0"/>
    <b v="0"/>
    <x v="7"/>
    <n v="4.3499999999999996"/>
    <n v="-10788.563845405923"/>
    <x v="2"/>
    <x v="7"/>
    <x v="2381"/>
    <d v="2015-01-22T20:21:47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0"/>
    <b v="0"/>
    <x v="7"/>
    <n v="0.8"/>
    <n v="-11215.563845405923"/>
    <x v="2"/>
    <x v="7"/>
    <x v="2382"/>
    <d v="2014-10-14T20:37:23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0"/>
    <b v="0"/>
    <x v="7"/>
    <n v="1.2123076923076923"/>
    <n v="-10435.563845405923"/>
    <x v="2"/>
    <x v="7"/>
    <x v="2383"/>
    <d v="2015-07-06T11:50:32"/>
    <m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-11223.563845405923"/>
    <x v="2"/>
    <x v="7"/>
    <x v="2384"/>
    <d v="2014-11-11T15:07:04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0"/>
    <b v="0"/>
    <x v="7"/>
    <n v="0.68399999999999994"/>
    <n v="-10197.563845405923"/>
    <x v="2"/>
    <x v="7"/>
    <x v="2385"/>
    <d v="2016-06-07T10:02:20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0"/>
    <b v="0"/>
    <x v="7"/>
    <n v="1.2513513513513512"/>
    <n v="-10760.563845405923"/>
    <x v="2"/>
    <x v="7"/>
    <x v="2386"/>
    <d v="2014-12-16T15:29:19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0"/>
    <b v="0"/>
    <x v="7"/>
    <n v="0.1875"/>
    <n v="-11193.563845405923"/>
    <x v="2"/>
    <x v="7"/>
    <x v="2387"/>
    <d v="2015-06-24T10:40:52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-11223.563845405923"/>
    <x v="2"/>
    <x v="7"/>
    <x v="2388"/>
    <d v="2014-11-25T01:17:44"/>
    <m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0"/>
    <b v="0"/>
    <x v="7"/>
    <n v="0.125"/>
    <n v="-11198.563845405923"/>
    <x v="2"/>
    <x v="7"/>
    <x v="2389"/>
    <d v="2015-03-01T14:04:04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-11223.563845405923"/>
    <x v="2"/>
    <x v="7"/>
    <x v="2390"/>
    <d v="2015-09-28T21:53:43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0"/>
    <b v="0"/>
    <x v="7"/>
    <n v="0.05"/>
    <n v="-11173.563845405923"/>
    <x v="2"/>
    <x v="7"/>
    <x v="2391"/>
    <d v="2015-07-09T10:33:37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0"/>
    <b v="0"/>
    <x v="7"/>
    <n v="0.06"/>
    <n v="-11220.563845405923"/>
    <x v="2"/>
    <x v="7"/>
    <x v="2392"/>
    <d v="2015-01-27T03:41:33"/>
    <m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-11223.563845405923"/>
    <x v="2"/>
    <x v="7"/>
    <x v="2393"/>
    <d v="2016-12-12T21:54:47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0"/>
    <b v="0"/>
    <x v="7"/>
    <n v="0.2"/>
    <n v="-11213.563845405923"/>
    <x v="2"/>
    <x v="7"/>
    <x v="2394"/>
    <d v="2015-09-15T15:22:38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-11223.563845405923"/>
    <x v="2"/>
    <x v="7"/>
    <x v="2395"/>
    <d v="2014-12-03T16:14:16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-11223.563845405923"/>
    <x v="2"/>
    <x v="7"/>
    <x v="2396"/>
    <d v="2015-06-02T16:59:44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-11223.563845405923"/>
    <x v="2"/>
    <x v="7"/>
    <x v="2397"/>
    <d v="2014-11-13T15:28:26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-11223.563845405923"/>
    <x v="2"/>
    <x v="7"/>
    <x v="2398"/>
    <d v="2016-03-15T01:26:04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0"/>
    <b v="0"/>
    <x v="19"/>
    <n v="0.71785714285714286"/>
    <n v="-11022.563845405923"/>
    <x v="7"/>
    <x v="17"/>
    <x v="2399"/>
    <d v="2016-01-05T14:44:56"/>
    <m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0"/>
    <b v="0"/>
    <x v="19"/>
    <n v="0.43333333333333329"/>
    <n v="-11171.563845405923"/>
    <x v="7"/>
    <x v="17"/>
    <x v="2400"/>
    <d v="2015-04-13T11:18:51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0"/>
    <b v="0"/>
    <x v="19"/>
    <n v="16.833333333333332"/>
    <n v="-11021.563845405923"/>
    <x v="7"/>
    <x v="17"/>
    <x v="2401"/>
    <d v="2016-01-30T16:10:58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-11223.563845405923"/>
    <x v="7"/>
    <x v="17"/>
    <x v="2402"/>
    <d v="2015-12-03T19:56:47"/>
    <m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0"/>
    <b v="0"/>
    <x v="19"/>
    <n v="22.52"/>
    <n v="-10097.563845405923"/>
    <x v="7"/>
    <x v="17"/>
    <x v="2403"/>
    <d v="2016-08-13T09:02:55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0"/>
    <b v="0"/>
    <x v="19"/>
    <n v="41.384615384615387"/>
    <n v="-9878.5638454059226"/>
    <x v="7"/>
    <x v="17"/>
    <x v="2404"/>
    <d v="2014-12-09T21:39:50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0"/>
    <b v="0"/>
    <x v="19"/>
    <n v="25.259090909090908"/>
    <n v="-5666.5638454059226"/>
    <x v="7"/>
    <x v="17"/>
    <x v="2405"/>
    <d v="2015-03-19T08:48:48"/>
    <m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0"/>
    <b v="0"/>
    <x v="19"/>
    <n v="0.2"/>
    <n v="-11193.563845405923"/>
    <x v="7"/>
    <x v="17"/>
    <x v="2406"/>
    <d v="2014-10-06T22:22:37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0"/>
    <b v="0"/>
    <x v="19"/>
    <n v="1.8399999999999999"/>
    <n v="-10763.563845405923"/>
    <x v="7"/>
    <x v="17"/>
    <x v="2407"/>
    <d v="2015-07-19T16:01:15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-11223.563845405923"/>
    <x v="7"/>
    <x v="17"/>
    <x v="2408"/>
    <d v="2015-08-08T04:47:55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0"/>
    <b v="0"/>
    <x v="19"/>
    <n v="0.60399999999999998"/>
    <n v="-11072.563845405923"/>
    <x v="7"/>
    <x v="17"/>
    <x v="2409"/>
    <d v="2015-07-26T12:34:42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-11223.563845405923"/>
    <x v="7"/>
    <x v="17"/>
    <x v="2410"/>
    <d v="2016-10-12T12:41:13"/>
    <m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0"/>
    <b v="0"/>
    <x v="19"/>
    <n v="0.83333333333333337"/>
    <n v="-11198.563845405923"/>
    <x v="7"/>
    <x v="17"/>
    <x v="2411"/>
    <d v="2014-04-30T21:38:02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0"/>
    <b v="0"/>
    <x v="19"/>
    <n v="3.0666666666666664"/>
    <n v="-10763.563845405923"/>
    <x v="7"/>
    <x v="17"/>
    <x v="2412"/>
    <d v="2015-07-13T11:41:00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0"/>
    <b v="0"/>
    <x v="19"/>
    <n v="0.55833333333333335"/>
    <n v="-10888.563845405923"/>
    <x v="7"/>
    <x v="17"/>
    <x v="2413"/>
    <d v="2016-06-15T15:42:26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0"/>
    <b v="0"/>
    <x v="19"/>
    <n v="2.5000000000000001E-2"/>
    <n v="-11218.563845405923"/>
    <x v="7"/>
    <x v="17"/>
    <x v="2414"/>
    <d v="2015-01-15T12:42:23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-11223.563845405923"/>
    <x v="7"/>
    <x v="17"/>
    <x v="2415"/>
    <d v="2014-07-11T16:13:07"/>
    <m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0"/>
    <b v="0"/>
    <x v="19"/>
    <n v="0.02"/>
    <n v="-11218.563845405923"/>
    <x v="7"/>
    <x v="17"/>
    <x v="2416"/>
    <d v="2015-01-23T15:34:04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-11223.563845405923"/>
    <x v="7"/>
    <x v="17"/>
    <x v="2417"/>
    <d v="2014-12-20T12:43:09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0"/>
    <b v="0"/>
    <x v="19"/>
    <n v="14.825133372851216"/>
    <n v="-8722.5638454059226"/>
    <x v="7"/>
    <x v="17"/>
    <x v="2418"/>
    <d v="2014-09-10T19:41:35"/>
    <m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0"/>
    <b v="0"/>
    <x v="19"/>
    <n v="1.6666666666666666E-2"/>
    <n v="-11222.563845405923"/>
    <x v="7"/>
    <x v="17"/>
    <x v="2419"/>
    <d v="2015-01-22T11:29:56"/>
    <m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0"/>
    <b v="0"/>
    <x v="19"/>
    <n v="0.2"/>
    <n v="-11222.563845405923"/>
    <x v="7"/>
    <x v="17"/>
    <x v="2420"/>
    <d v="2015-02-09T12:23:56"/>
    <m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0"/>
    <b v="0"/>
    <x v="19"/>
    <n v="1.3333333333333334E-2"/>
    <n v="-11215.563845405923"/>
    <x v="7"/>
    <x v="17"/>
    <x v="2421"/>
    <d v="2014-12-01T11:54:50"/>
    <m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0"/>
    <b v="0"/>
    <x v="19"/>
    <n v="1.24"/>
    <n v="-10913.563845405923"/>
    <x v="7"/>
    <x v="17"/>
    <x v="2422"/>
    <d v="2014-09-27T16:25:08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0"/>
    <b v="0"/>
    <x v="19"/>
    <n v="2.8571428571428574E-2"/>
    <n v="-11222.563845405923"/>
    <x v="7"/>
    <x v="17"/>
    <x v="2423"/>
    <d v="2016-05-12T16:55:49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-11223.563845405923"/>
    <x v="7"/>
    <x v="17"/>
    <x v="2424"/>
    <d v="2015-06-08T23:04:52"/>
    <m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0"/>
    <b v="0"/>
    <x v="19"/>
    <n v="2E-3"/>
    <n v="-11222.563845405923"/>
    <x v="7"/>
    <x v="17"/>
    <x v="2425"/>
    <d v="2016-02-12T02:38:53"/>
    <m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0"/>
    <b v="0"/>
    <x v="19"/>
    <n v="2.8571428571428571E-3"/>
    <n v="-11222.563845405923"/>
    <x v="7"/>
    <x v="17"/>
    <x v="2426"/>
    <d v="2015-02-10T13:49:11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0"/>
    <b v="0"/>
    <x v="19"/>
    <n v="1.4321428571428572"/>
    <n v="-9218.5638454059226"/>
    <x v="7"/>
    <x v="17"/>
    <x v="2427"/>
    <d v="2016-12-30T16:06:06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0"/>
    <b v="0"/>
    <x v="19"/>
    <n v="0.70000000000000007"/>
    <n v="-11202.563845405923"/>
    <x v="7"/>
    <x v="17"/>
    <x v="2428"/>
    <d v="2016-01-12T22:08:24"/>
    <m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0"/>
    <b v="0"/>
    <x v="19"/>
    <n v="2E-3"/>
    <n v="-11221.563845405923"/>
    <x v="7"/>
    <x v="17"/>
    <x v="2429"/>
    <d v="2016-04-28T21:23:33"/>
    <m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0"/>
    <b v="0"/>
    <x v="19"/>
    <n v="1.4285714285714287E-2"/>
    <n v="-11221.563845405923"/>
    <x v="7"/>
    <x v="17"/>
    <x v="2430"/>
    <d v="2015-02-06T00:14:57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-11223.563845405923"/>
    <x v="7"/>
    <x v="17"/>
    <x v="2431"/>
    <d v="2016-01-28T16:35:43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0"/>
    <b v="0"/>
    <x v="19"/>
    <n v="0.13"/>
    <n v="-11197.563845405923"/>
    <x v="7"/>
    <x v="17"/>
    <x v="2432"/>
    <d v="2015-06-24T23:27:54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0"/>
    <b v="0"/>
    <x v="19"/>
    <n v="0.48960000000000004"/>
    <n v="-9999.5638454059226"/>
    <x v="7"/>
    <x v="17"/>
    <x v="2433"/>
    <d v="2015-09-05T01:39:46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0"/>
    <b v="0"/>
    <x v="19"/>
    <n v="3.8461538461538464E-2"/>
    <n v="-11178.563845405923"/>
    <x v="7"/>
    <x v="17"/>
    <x v="2434"/>
    <d v="2015-11-30T09:46:10"/>
    <m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-11223.563845405923"/>
    <x v="7"/>
    <x v="17"/>
    <x v="2435"/>
    <d v="2015-01-27T18:09:48"/>
    <m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0"/>
    <b v="0"/>
    <x v="19"/>
    <n v="0.33333333333333337"/>
    <n v="-11173.563845405923"/>
    <x v="7"/>
    <x v="17"/>
    <x v="2436"/>
    <d v="2015-10-08T16:57:42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-11223.563845405923"/>
    <x v="7"/>
    <x v="17"/>
    <x v="2437"/>
    <d v="2015-09-18T14:38:49"/>
    <m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0"/>
    <b v="0"/>
    <x v="19"/>
    <n v="0.2"/>
    <n v="-11213.563845405923"/>
    <x v="7"/>
    <x v="17"/>
    <x v="2438"/>
    <d v="2016-01-14T16:35:13"/>
    <m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0"/>
    <b v="1"/>
    <x v="33"/>
    <n v="107.88"/>
    <n v="-3132.5638454059226"/>
    <x v="7"/>
    <x v="31"/>
    <x v="2439"/>
    <d v="2015-07-01T22:00:54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0"/>
    <b v="1"/>
    <x v="33"/>
    <n v="125.94166666666666"/>
    <n v="19002.436154594077"/>
    <x v="7"/>
    <x v="31"/>
    <x v="2440"/>
    <d v="2015-02-17T11:00:28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0"/>
    <b v="1"/>
    <x v="33"/>
    <n v="202.51495"/>
    <n v="29279.426154594075"/>
    <x v="7"/>
    <x v="31"/>
    <x v="2441"/>
    <d v="2014-07-16T10:00:22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0"/>
    <b v="1"/>
    <x v="33"/>
    <n v="108.60000000000001"/>
    <n v="-7965.5638454059226"/>
    <x v="7"/>
    <x v="31"/>
    <x v="2442"/>
    <d v="2016-04-25T13:06:31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0"/>
    <b v="1"/>
    <x v="33"/>
    <n v="172.8"/>
    <n v="-2583.5638454059226"/>
    <x v="7"/>
    <x v="31"/>
    <x v="2443"/>
    <d v="2015-08-26T23:33:41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0"/>
    <b v="1"/>
    <x v="33"/>
    <n v="167.98"/>
    <n v="-2824.5638454059226"/>
    <x v="7"/>
    <x v="31"/>
    <x v="2444"/>
    <d v="2016-10-27T09:27:51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0"/>
    <b v="1"/>
    <x v="33"/>
    <n v="427.20000000000005"/>
    <n v="-543.56384540592262"/>
    <x v="7"/>
    <x v="31"/>
    <x v="2445"/>
    <d v="2016-10-11T06:16:33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0"/>
    <b v="1"/>
    <x v="33"/>
    <n v="107.5"/>
    <n v="-10793.563845405923"/>
    <x v="7"/>
    <x v="31"/>
    <x v="2446"/>
    <d v="2016-08-25T02:35:13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0"/>
    <b v="1"/>
    <x v="33"/>
    <n v="108"/>
    <n v="-423.56384540592262"/>
    <x v="7"/>
    <x v="31"/>
    <x v="2447"/>
    <d v="2014-10-30T22:25:15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0"/>
    <b v="1"/>
    <x v="33"/>
    <n v="101.53353333333335"/>
    <n v="4006.466154594078"/>
    <x v="7"/>
    <x v="31"/>
    <x v="2448"/>
    <d v="2014-09-19T20:44:16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0"/>
    <b v="1"/>
    <x v="33"/>
    <n v="115.45"/>
    <n v="321.43615459407738"/>
    <x v="7"/>
    <x v="31"/>
    <x v="2449"/>
    <d v="2017-02-13T16:48:10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0"/>
    <b v="1"/>
    <x v="33"/>
    <n v="133.5"/>
    <n v="-10422.563845405923"/>
    <x v="7"/>
    <x v="31"/>
    <x v="2450"/>
    <d v="2015-11-30T15:15:00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0"/>
    <b v="1"/>
    <x v="33"/>
    <n v="154.69999999999999"/>
    <n v="-6582.5638454059226"/>
    <x v="7"/>
    <x v="31"/>
    <x v="2451"/>
    <d v="2017-01-03T11:36:49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0"/>
    <b v="1"/>
    <x v="33"/>
    <n v="100.84571428571429"/>
    <n v="24072.436154594077"/>
    <x v="7"/>
    <x v="31"/>
    <x v="2452"/>
    <d v="2017-02-03T23:50:08"/>
    <m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0"/>
    <b v="1"/>
    <x v="33"/>
    <n v="182"/>
    <n v="-10677.563845405923"/>
    <x v="7"/>
    <x v="31"/>
    <x v="2453"/>
    <d v="2016-03-23T13:45:50"/>
    <m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0"/>
    <b v="1"/>
    <x v="33"/>
    <n v="180.86666666666667"/>
    <n v="-8510.5638454059226"/>
    <x v="7"/>
    <x v="31"/>
    <x v="2454"/>
    <d v="2017-01-26T18:03:59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0"/>
    <b v="1"/>
    <x v="33"/>
    <n v="102.30434782608695"/>
    <n v="12306.436154594077"/>
    <x v="7"/>
    <x v="31"/>
    <x v="2455"/>
    <d v="2016-02-23T09:27:36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0"/>
    <b v="1"/>
    <x v="33"/>
    <n v="110.17999999999999"/>
    <n v="-5714.5638454059226"/>
    <x v="7"/>
    <x v="31"/>
    <x v="2456"/>
    <d v="2016-05-05T15:55:18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0"/>
    <b v="1"/>
    <x v="33"/>
    <n v="102.25"/>
    <n v="19451.436154594077"/>
    <x v="7"/>
    <x v="31"/>
    <x v="2457"/>
    <d v="2016-02-07T10:18:05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0"/>
    <b v="1"/>
    <x v="33"/>
    <n v="100.78823529411764"/>
    <n v="-2656.5638454059226"/>
    <x v="7"/>
    <x v="31"/>
    <x v="2458"/>
    <d v="2016-11-29T23:29:27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0"/>
    <b v="1"/>
    <x v="14"/>
    <n v="103.8"/>
    <n v="-3438.5638454059226"/>
    <x v="4"/>
    <x v="12"/>
    <x v="1837"/>
    <d v="2011-08-28T19:18:17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0"/>
    <b v="1"/>
    <x v="14"/>
    <n v="110.70833333333334"/>
    <n v="-7902.3138454059226"/>
    <x v="4"/>
    <x v="12"/>
    <x v="2459"/>
    <d v="2012-06-28T23:28:16"/>
    <m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0"/>
    <b v="1"/>
    <x v="14"/>
    <n v="116.25000000000001"/>
    <n v="-8898.5638454059226"/>
    <x v="4"/>
    <x v="12"/>
    <x v="2460"/>
    <d v="2013-03-07T21:40:25"/>
    <m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0"/>
    <b v="1"/>
    <x v="14"/>
    <n v="111.1"/>
    <n v="-9001.5638454059226"/>
    <x v="4"/>
    <x v="12"/>
    <x v="2461"/>
    <d v="2015-09-01T16:36:37"/>
    <m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0"/>
    <b v="1"/>
    <x v="14"/>
    <n v="180.14285714285714"/>
    <n v="-9962.5638454059226"/>
    <x v="4"/>
    <x v="12"/>
    <x v="2462"/>
    <d v="2012-08-24T12:15:48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0"/>
    <b v="1"/>
    <x v="14"/>
    <n v="100"/>
    <n v="-8723.5638454059226"/>
    <x v="4"/>
    <x v="12"/>
    <x v="2463"/>
    <d v="2013-04-08T21:27:33"/>
    <m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0"/>
    <b v="1"/>
    <x v="14"/>
    <n v="118.5"/>
    <n v="-10038.563845405923"/>
    <x v="4"/>
    <x v="12"/>
    <x v="2464"/>
    <d v="2012-04-26T15:58:51"/>
    <m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0"/>
    <b v="1"/>
    <x v="14"/>
    <n v="107.21700000000001"/>
    <n v="-9079.2238454059225"/>
    <x v="4"/>
    <x v="12"/>
    <x v="2465"/>
    <d v="2012-09-21T22:42:01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0"/>
    <b v="1"/>
    <x v="14"/>
    <n v="113.66666666666667"/>
    <n v="-9859.5638454059226"/>
    <x v="4"/>
    <x v="12"/>
    <x v="2466"/>
    <d v="2011-01-14T05:18:49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0"/>
    <b v="1"/>
    <x v="14"/>
    <n v="103.16400000000002"/>
    <n v="-10191.923845405923"/>
    <x v="4"/>
    <x v="12"/>
    <x v="2467"/>
    <d v="2012-04-23T20:47:35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0"/>
    <b v="1"/>
    <x v="14"/>
    <n v="128"/>
    <n v="-10583.563845405923"/>
    <x v="4"/>
    <x v="12"/>
    <x v="2468"/>
    <d v="2011-12-16T18:49:52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0"/>
    <b v="1"/>
    <x v="14"/>
    <n v="135.76026666666667"/>
    <n v="-1041.5438454059222"/>
    <x v="4"/>
    <x v="12"/>
    <x v="2469"/>
    <d v="2010-06-24T21:46:20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0"/>
    <b v="1"/>
    <x v="14"/>
    <n v="100"/>
    <n v="-9223.5638454059226"/>
    <x v="4"/>
    <x v="12"/>
    <x v="2470"/>
    <d v="2012-10-11T12:57:49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0"/>
    <b v="1"/>
    <x v="14"/>
    <n v="100.00360000000002"/>
    <n v="-6223.3838454059223"/>
    <x v="4"/>
    <x v="12"/>
    <x v="2471"/>
    <d v="2010-08-26T19:16:16"/>
    <m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0"/>
    <b v="1"/>
    <x v="14"/>
    <n v="104.71999999999998"/>
    <n v="-8605.5638454059226"/>
    <x v="4"/>
    <x v="12"/>
    <x v="2472"/>
    <d v="2010-05-12T01:54:15"/>
    <m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0"/>
    <b v="1"/>
    <x v="14"/>
    <n v="105.02249999999999"/>
    <n v="-7862.8438454059233"/>
    <x v="4"/>
    <x v="12"/>
    <x v="2473"/>
    <d v="2014-10-01T02:52:50"/>
    <m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0"/>
    <b v="1"/>
    <x v="14"/>
    <n v="171.33333333333334"/>
    <n v="-9938.5638454059226"/>
    <x v="4"/>
    <x v="12"/>
    <x v="2474"/>
    <d v="2012-06-28T11:35:45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0"/>
    <b v="1"/>
    <x v="14"/>
    <n v="127.49999999999999"/>
    <n v="-1023.5638454059226"/>
    <x v="4"/>
    <x v="12"/>
    <x v="2475"/>
    <d v="2012-12-14T17:48:33"/>
    <m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0"/>
    <b v="1"/>
    <x v="14"/>
    <n v="133.44333333333333"/>
    <n v="-10823.233845405923"/>
    <x v="4"/>
    <x v="12"/>
    <x v="2476"/>
    <d v="2012-07-17T12:26:34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0"/>
    <b v="1"/>
    <x v="14"/>
    <n v="100"/>
    <n v="-9223.5638454059226"/>
    <x v="4"/>
    <x v="12"/>
    <x v="2477"/>
    <d v="2015-08-11T17:28:04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0"/>
    <b v="1"/>
    <x v="14"/>
    <n v="112.91099999999999"/>
    <n v="-6707.123845405923"/>
    <x v="4"/>
    <x v="12"/>
    <x v="2478"/>
    <d v="2012-03-31T10:30:08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0"/>
    <b v="1"/>
    <x v="14"/>
    <n v="100.1"/>
    <n v="-10222.563845405923"/>
    <x v="4"/>
    <x v="12"/>
    <x v="2479"/>
    <d v="2011-06-17T13:46:23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0"/>
    <b v="1"/>
    <x v="14"/>
    <n v="113.72727272727272"/>
    <n v="-9972.5638454059226"/>
    <x v="4"/>
    <x v="12"/>
    <x v="2480"/>
    <d v="2012-03-02T13:00:03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0"/>
    <b v="1"/>
    <x v="14"/>
    <n v="119.31742857142855"/>
    <n v="-7047.4538454059229"/>
    <x v="4"/>
    <x v="12"/>
    <x v="2481"/>
    <d v="2011-08-16T17:00:03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0"/>
    <b v="1"/>
    <x v="14"/>
    <n v="103.25"/>
    <n v="-9158.5638454059226"/>
    <x v="4"/>
    <x v="12"/>
    <x v="2482"/>
    <d v="2011-09-07T18:57:59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0"/>
    <b v="1"/>
    <x v="14"/>
    <n v="265.66666666666669"/>
    <n v="-10426.563845405923"/>
    <x v="4"/>
    <x v="12"/>
    <x v="2483"/>
    <d v="2012-03-23T11:59:36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0"/>
    <b v="1"/>
    <x v="14"/>
    <n v="100.05066666666667"/>
    <n v="-9722.8038454059224"/>
    <x v="4"/>
    <x v="12"/>
    <x v="2484"/>
    <d v="2012-04-26T20:59:57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0"/>
    <b v="1"/>
    <x v="14"/>
    <n v="106.69999999999999"/>
    <n v="-8022.5638454059226"/>
    <x v="4"/>
    <x v="12"/>
    <x v="2485"/>
    <d v="2011-10-17T10:11:48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0"/>
    <b v="1"/>
    <x v="14"/>
    <n v="133.67142857142858"/>
    <n v="-6545.0638454059226"/>
    <x v="4"/>
    <x v="12"/>
    <x v="2486"/>
    <d v="2013-04-09T11:33:59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0"/>
    <b v="1"/>
    <x v="14"/>
    <n v="121.39999999999999"/>
    <n v="-10616.563845405923"/>
    <x v="4"/>
    <x v="12"/>
    <x v="2487"/>
    <d v="2012-04-24T00:27:56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0"/>
    <b v="1"/>
    <x v="14"/>
    <n v="103.2"/>
    <n v="-10707.563845405923"/>
    <x v="4"/>
    <x v="12"/>
    <x v="2488"/>
    <d v="2010-12-30T15:08:34"/>
    <m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0"/>
    <b v="1"/>
    <x v="14"/>
    <n v="125"/>
    <n v="-10473.563845405923"/>
    <x v="4"/>
    <x v="12"/>
    <x v="2489"/>
    <d v="2012-04-25T18:39:48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0"/>
    <b v="1"/>
    <x v="14"/>
    <n v="128.69999999999999"/>
    <n v="14516.436154594077"/>
    <x v="4"/>
    <x v="12"/>
    <x v="2490"/>
    <d v="2013-03-14T23:02:20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0"/>
    <b v="1"/>
    <x v="14"/>
    <n v="101.00533333333333"/>
    <n v="-9708.4838454059227"/>
    <x v="4"/>
    <x v="12"/>
    <x v="2491"/>
    <d v="2012-04-23T10:29:04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0"/>
    <b v="1"/>
    <x v="14"/>
    <n v="127.53666666666665"/>
    <n v="-9310.5138454059233"/>
    <x v="4"/>
    <x v="12"/>
    <x v="2492"/>
    <d v="2012-05-07T17:42:55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0"/>
    <b v="1"/>
    <x v="14"/>
    <n v="100"/>
    <n v="-5223.5638454059226"/>
    <x v="4"/>
    <x v="12"/>
    <x v="2493"/>
    <d v="2013-02-22T18:54:52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0"/>
    <b v="1"/>
    <x v="14"/>
    <n v="112.7715"/>
    <n v="-6712.7038454059229"/>
    <x v="4"/>
    <x v="12"/>
    <x v="2494"/>
    <d v="2011-07-06T16:05:38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0"/>
    <b v="1"/>
    <x v="14"/>
    <n v="105.60000000000001"/>
    <n v="-10167.563845405923"/>
    <x v="4"/>
    <x v="12"/>
    <x v="2495"/>
    <d v="2015-01-13T18:13:07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0"/>
    <b v="1"/>
    <x v="14"/>
    <n v="202.625"/>
    <n v="-3118.5638454059226"/>
    <x v="4"/>
    <x v="12"/>
    <x v="2496"/>
    <d v="2012-11-13T10:33:57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0"/>
    <b v="1"/>
    <x v="14"/>
    <n v="113.33333333333333"/>
    <n v="-10543.563845405923"/>
    <x v="4"/>
    <x v="12"/>
    <x v="2497"/>
    <d v="2012-05-24T13:32:55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0"/>
    <b v="0"/>
    <x v="34"/>
    <n v="2.5545454545454547"/>
    <n v="-10942.563845405923"/>
    <x v="7"/>
    <x v="32"/>
    <x v="2498"/>
    <d v="2015-08-28T13:38:24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0"/>
    <b v="0"/>
    <x v="34"/>
    <n v="7.8181818181818186E-2"/>
    <n v="-11137.563845405923"/>
    <x v="7"/>
    <x v="32"/>
    <x v="2499"/>
    <d v="2014-08-07T14:48:38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-11223.563845405923"/>
    <x v="7"/>
    <x v="32"/>
    <x v="2500"/>
    <d v="2016-05-08T16:35:08"/>
    <m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-11223.563845405923"/>
    <x v="7"/>
    <x v="32"/>
    <x v="2501"/>
    <d v="2014-10-15T19:22:14"/>
    <m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-11223.563845405923"/>
    <x v="7"/>
    <x v="32"/>
    <x v="2502"/>
    <d v="2015-02-11T20:20:16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0"/>
    <b v="0"/>
    <x v="34"/>
    <n v="0.6"/>
    <n v="-11193.563845405923"/>
    <x v="7"/>
    <x v="32"/>
    <x v="2503"/>
    <d v="2015-09-11T02:07:49"/>
    <m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-11223.563845405923"/>
    <x v="7"/>
    <x v="32"/>
    <x v="2504"/>
    <d v="2015-04-10T20:45:04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-11223.563845405923"/>
    <x v="7"/>
    <x v="32"/>
    <x v="2505"/>
    <d v="2014-07-15T17:50:34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0"/>
    <b v="0"/>
    <x v="34"/>
    <n v="1.0526315789473684"/>
    <n v="-10223.563845405923"/>
    <x v="7"/>
    <x v="32"/>
    <x v="2506"/>
    <d v="2015-02-23T14:25:49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0"/>
    <b v="0"/>
    <x v="34"/>
    <n v="0.15"/>
    <n v="-11148.563845405923"/>
    <x v="7"/>
    <x v="32"/>
    <x v="2507"/>
    <d v="2015-03-15T18:56:12"/>
    <m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-11223.563845405923"/>
    <x v="7"/>
    <x v="32"/>
    <x v="2508"/>
    <d v="2016-01-02T05:43:33"/>
    <m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-11223.563845405923"/>
    <x v="7"/>
    <x v="32"/>
    <x v="2509"/>
    <d v="2014-11-28T16:02:41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-11223.563845405923"/>
    <x v="7"/>
    <x v="32"/>
    <x v="2510"/>
    <d v="2016-12-27T19:09:49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0"/>
    <b v="0"/>
    <x v="34"/>
    <n v="1.7500000000000002"/>
    <n v="-11013.563845405923"/>
    <x v="7"/>
    <x v="32"/>
    <x v="2511"/>
    <d v="2014-08-03T04:21:17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0"/>
    <b v="0"/>
    <x v="34"/>
    <n v="18.600000000000001"/>
    <n v="-10293.563845405923"/>
    <x v="7"/>
    <x v="32"/>
    <x v="2512"/>
    <d v="2015-01-23T15:09:13"/>
    <m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-11223.563845405923"/>
    <x v="7"/>
    <x v="32"/>
    <x v="2513"/>
    <d v="2014-10-30T10:40:52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0"/>
    <b v="0"/>
    <x v="34"/>
    <n v="9.8166666666666664"/>
    <n v="-9456.5638454059226"/>
    <x v="7"/>
    <x v="32"/>
    <x v="2514"/>
    <d v="2015-02-17T14:15:30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-11223.563845405923"/>
    <x v="7"/>
    <x v="32"/>
    <x v="2515"/>
    <d v="2014-10-14T11:20:28"/>
    <m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0"/>
    <b v="0"/>
    <x v="34"/>
    <n v="4.3333333333333335E-2"/>
    <n v="-11158.563845405923"/>
    <x v="7"/>
    <x v="32"/>
    <x v="2516"/>
    <d v="2014-06-18T22:43:24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-11223.563845405923"/>
    <x v="7"/>
    <x v="32"/>
    <x v="2517"/>
    <d v="2016-08-30T09:24:45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0"/>
    <b v="1"/>
    <x v="35"/>
    <n v="109.48792"/>
    <n v="2462.4261545940772"/>
    <x v="4"/>
    <x v="33"/>
    <x v="2518"/>
    <d v="2015-09-22T18:13:41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0"/>
    <b v="1"/>
    <x v="35"/>
    <n v="100"/>
    <n v="-6223.5638454059226"/>
    <x v="4"/>
    <x v="33"/>
    <x v="2519"/>
    <d v="2016-03-31T08:46:00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0"/>
    <b v="1"/>
    <x v="35"/>
    <n v="156.44444444444446"/>
    <n v="-9815.5638454059226"/>
    <x v="4"/>
    <x v="33"/>
    <x v="2520"/>
    <d v="2014-10-18T18:24:52"/>
    <m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0"/>
    <b v="1"/>
    <x v="35"/>
    <n v="101.6"/>
    <n v="-3603.5638454059226"/>
    <x v="4"/>
    <x v="33"/>
    <x v="2521"/>
    <d v="2014-11-18T14:22:37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0"/>
    <b v="1"/>
    <x v="35"/>
    <n v="100.325"/>
    <n v="-3197.5638454059226"/>
    <x v="4"/>
    <x v="33"/>
    <x v="2522"/>
    <d v="2012-05-29T15:16:11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0"/>
    <b v="1"/>
    <x v="35"/>
    <n v="112.94999999999999"/>
    <n v="-6705.5638454059226"/>
    <x v="4"/>
    <x v="33"/>
    <x v="2523"/>
    <d v="2014-11-09T21:11:14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0"/>
    <b v="1"/>
    <x v="35"/>
    <n v="102.125"/>
    <n v="-7138.5638454059226"/>
    <x v="4"/>
    <x v="33"/>
    <x v="2524"/>
    <d v="2013-09-29T13:01:31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0"/>
    <b v="1"/>
    <x v="35"/>
    <n v="107.24974999999999"/>
    <n v="-6933.5738454059228"/>
    <x v="4"/>
    <x v="33"/>
    <x v="2525"/>
    <d v="2015-08-01T15:01:43"/>
    <m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0"/>
    <b v="1"/>
    <x v="35"/>
    <n v="104.28333333333333"/>
    <n v="-4966.5638454059226"/>
    <x v="4"/>
    <x v="33"/>
    <x v="2526"/>
    <d v="2012-02-08T20:56:15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0"/>
    <b v="1"/>
    <x v="35"/>
    <n v="100"/>
    <n v="-4723.5638454059226"/>
    <x v="4"/>
    <x v="33"/>
    <x v="2527"/>
    <d v="2015-03-18T15:45:05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0"/>
    <b v="1"/>
    <x v="35"/>
    <n v="100.4"/>
    <n v="-6705.5638454059226"/>
    <x v="4"/>
    <x v="33"/>
    <x v="2528"/>
    <d v="2015-07-23T11:19:14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0"/>
    <b v="1"/>
    <x v="35"/>
    <n v="126.125"/>
    <n v="-6178.5638454059226"/>
    <x v="4"/>
    <x v="33"/>
    <x v="2529"/>
    <d v="2012-07-17T15:22:46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0"/>
    <b v="1"/>
    <x v="35"/>
    <n v="110.66666666666667"/>
    <n v="-2923.5638454059226"/>
    <x v="4"/>
    <x v="33"/>
    <x v="2530"/>
    <d v="2013-01-30T13:01:51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0"/>
    <b v="1"/>
    <x v="35"/>
    <n v="105"/>
    <n v="-9123.5638454059226"/>
    <x v="4"/>
    <x v="33"/>
    <x v="2531"/>
    <d v="2009-11-10T11:48:32"/>
    <m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0"/>
    <b v="1"/>
    <x v="35"/>
    <n v="103.77499999999999"/>
    <n v="9531.4361545940774"/>
    <x v="4"/>
    <x v="33"/>
    <x v="2532"/>
    <d v="2014-10-31T13:59:05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0"/>
    <b v="1"/>
    <x v="35"/>
    <n v="115.99999999999999"/>
    <n v="-11194.563845405923"/>
    <x v="4"/>
    <x v="33"/>
    <x v="2533"/>
    <d v="2013-07-08T21:32:46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0"/>
    <b v="1"/>
    <x v="35"/>
    <n v="110.00000000000001"/>
    <n v="-10123.563845405923"/>
    <x v="4"/>
    <x v="33"/>
    <x v="2534"/>
    <d v="2011-06-02T10:34:15"/>
    <m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0"/>
    <b v="1"/>
    <x v="35"/>
    <n v="113.01761111111111"/>
    <n v="9119.6061545940756"/>
    <x v="4"/>
    <x v="33"/>
    <x v="2535"/>
    <d v="2013-01-24T07:14:21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0"/>
    <b v="1"/>
    <x v="35"/>
    <n v="100.25"/>
    <n v="-1198.5638454059226"/>
    <x v="4"/>
    <x v="33"/>
    <x v="2536"/>
    <d v="2014-12-04T16:39:12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0"/>
    <b v="1"/>
    <x v="35"/>
    <n v="103.4"/>
    <n v="-8638.5638454059226"/>
    <x v="4"/>
    <x v="33"/>
    <x v="2537"/>
    <d v="2011-08-30T11:12:01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0"/>
    <b v="1"/>
    <x v="35"/>
    <n v="107.02857142857142"/>
    <n v="-7477.5638454059226"/>
    <x v="4"/>
    <x v="33"/>
    <x v="2538"/>
    <d v="2013-07-28T05:46:58"/>
    <m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0"/>
    <b v="1"/>
    <x v="35"/>
    <n v="103.57142857142858"/>
    <n v="-10498.563845405923"/>
    <x v="4"/>
    <x v="33"/>
    <x v="2539"/>
    <d v="2013-08-23T05:14:17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0"/>
    <b v="1"/>
    <x v="35"/>
    <n v="156.4"/>
    <n v="-10832.563845405923"/>
    <x v="4"/>
    <x v="33"/>
    <x v="2540"/>
    <d v="2010-12-01T21:34:58"/>
    <m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0"/>
    <b v="1"/>
    <x v="35"/>
    <n v="100.82"/>
    <n v="-6182.5638454059226"/>
    <x v="4"/>
    <x v="33"/>
    <x v="2541"/>
    <d v="2012-06-08T07:29:29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0"/>
    <b v="1"/>
    <x v="35"/>
    <n v="195.3"/>
    <n v="-7317.5638454059226"/>
    <x v="4"/>
    <x v="33"/>
    <x v="2542"/>
    <d v="2015-01-22T22:18:58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0"/>
    <b v="1"/>
    <x v="35"/>
    <n v="111.71428571428572"/>
    <n v="-7313.5638454059226"/>
    <x v="4"/>
    <x v="33"/>
    <x v="2543"/>
    <d v="2013-09-07T15:36:19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0"/>
    <b v="1"/>
    <x v="35"/>
    <n v="119.85454545454546"/>
    <n v="-4631.5638454059226"/>
    <x v="4"/>
    <x v="33"/>
    <x v="2544"/>
    <d v="2012-03-05T13:33:23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0"/>
    <b v="1"/>
    <x v="35"/>
    <n v="101.85"/>
    <n v="-5112.5638454059226"/>
    <x v="4"/>
    <x v="33"/>
    <x v="2545"/>
    <d v="2016-09-05T10:00:37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0"/>
    <b v="1"/>
    <x v="35"/>
    <n v="102.80254777070064"/>
    <n v="-9609.5638454059226"/>
    <x v="4"/>
    <x v="33"/>
    <x v="2546"/>
    <d v="2013-04-26T13:11:10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0"/>
    <b v="1"/>
    <x v="35"/>
    <n v="100.84615384615385"/>
    <n v="-4668.5638454059226"/>
    <x v="4"/>
    <x v="33"/>
    <x v="2547"/>
    <d v="2015-08-12T10:13:26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0"/>
    <b v="1"/>
    <x v="35"/>
    <n v="102.73469387755102"/>
    <n v="-7448.0638454059226"/>
    <x v="4"/>
    <x v="33"/>
    <x v="2548"/>
    <d v="2012-02-22T01:03:05"/>
    <m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0"/>
    <b v="1"/>
    <x v="35"/>
    <n v="106.5"/>
    <n v="-8028.5638454059226"/>
    <x v="4"/>
    <x v="33"/>
    <x v="2549"/>
    <d v="2017-02-03T14:26:21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0"/>
    <b v="1"/>
    <x v="35"/>
    <n v="155.53333333333333"/>
    <n v="-8890.5638454059226"/>
    <x v="4"/>
    <x v="33"/>
    <x v="2550"/>
    <d v="2012-07-22T23:46:47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0"/>
    <b v="1"/>
    <x v="35"/>
    <n v="122.8"/>
    <n v="-7539.5638454059226"/>
    <x v="4"/>
    <x v="33"/>
    <x v="2551"/>
    <d v="2015-04-30T20:52:43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0"/>
    <b v="1"/>
    <x v="35"/>
    <n v="107.35"/>
    <n v="-9076.5638454059226"/>
    <x v="4"/>
    <x v="33"/>
    <x v="2552"/>
    <d v="2012-04-27T10:43:13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0"/>
    <b v="1"/>
    <x v="35"/>
    <n v="105.50335570469798"/>
    <n v="-10437.563845405923"/>
    <x v="4"/>
    <x v="33"/>
    <x v="2553"/>
    <d v="2012-11-09T18:47:37"/>
    <m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0"/>
    <b v="1"/>
    <x v="35"/>
    <n v="118.44444444444444"/>
    <n v="-10157.563845405923"/>
    <x v="4"/>
    <x v="33"/>
    <x v="2554"/>
    <d v="2014-04-15T12:53:06"/>
    <m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0"/>
    <b v="1"/>
    <x v="35"/>
    <n v="108.88"/>
    <n v="-9862.5638454059226"/>
    <x v="4"/>
    <x v="33"/>
    <x v="2555"/>
    <d v="2015-03-30T15:38:26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0"/>
    <b v="1"/>
    <x v="35"/>
    <n v="111.25"/>
    <n v="-10333.563845405923"/>
    <x v="4"/>
    <x v="33"/>
    <x v="2556"/>
    <d v="2011-10-13T15:58:04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0"/>
    <b v="1"/>
    <x v="35"/>
    <n v="100.1"/>
    <n v="-8220.5638454059226"/>
    <x v="4"/>
    <x v="33"/>
    <x v="2557"/>
    <d v="2015-02-04T17:49:34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-11223.563845405923"/>
    <x v="7"/>
    <x v="17"/>
    <x v="2558"/>
    <d v="2015-09-13T07:41:29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0"/>
    <b v="0"/>
    <x v="19"/>
    <n v="0.75"/>
    <n v="-11148.563845405923"/>
    <x v="7"/>
    <x v="17"/>
    <x v="2559"/>
    <d v="2016-08-12T07:35:39"/>
    <m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-11223.563845405923"/>
    <x v="7"/>
    <x v="17"/>
    <x v="2560"/>
    <d v="2015-05-30T22:20:51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-11223.563845405923"/>
    <x v="7"/>
    <x v="17"/>
    <x v="2561"/>
    <d v="2014-07-01T19:58:19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0"/>
    <b v="0"/>
    <x v="19"/>
    <n v="1"/>
    <n v="-11123.563845405923"/>
    <x v="7"/>
    <x v="17"/>
    <x v="2562"/>
    <d v="2016-03-11T10:36:29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-11223.563845405923"/>
    <x v="7"/>
    <x v="17"/>
    <x v="2563"/>
    <d v="2014-07-22T18:32:28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0"/>
    <b v="0"/>
    <x v="19"/>
    <n v="0.26666666666666666"/>
    <n v="-11103.563845405923"/>
    <x v="7"/>
    <x v="17"/>
    <x v="2564"/>
    <d v="2015-03-24T16:05:38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0"/>
    <b v="0"/>
    <x v="19"/>
    <n v="0.5"/>
    <n v="-11173.563845405923"/>
    <x v="7"/>
    <x v="17"/>
    <x v="2565"/>
    <d v="2016-08-02T10:59:54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0"/>
    <b v="0"/>
    <x v="19"/>
    <n v="2.2307692307692308"/>
    <n v="-11078.563845405923"/>
    <x v="7"/>
    <x v="17"/>
    <x v="2566"/>
    <d v="2015-08-17T21:31:52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0"/>
    <b v="0"/>
    <x v="19"/>
    <n v="0.84285714285714297"/>
    <n v="-11164.563845405923"/>
    <x v="7"/>
    <x v="17"/>
    <x v="2567"/>
    <d v="2017-01-09T16:40:35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0"/>
    <b v="0"/>
    <x v="19"/>
    <n v="0.25"/>
    <n v="-10973.563845405923"/>
    <x v="7"/>
    <x v="17"/>
    <x v="2568"/>
    <d v="2016-03-20T03:12:01"/>
    <m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-11223.563845405923"/>
    <x v="7"/>
    <x v="17"/>
    <x v="2569"/>
    <d v="2015-03-13T21:51:57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-11223.563845405923"/>
    <x v="7"/>
    <x v="17"/>
    <x v="2570"/>
    <d v="2014-07-09T09:12:29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-11223.563845405923"/>
    <x v="7"/>
    <x v="17"/>
    <x v="2571"/>
    <d v="2016-04-27T14:49:05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-11223.563845405923"/>
    <x v="7"/>
    <x v="17"/>
    <x v="2572"/>
    <d v="2014-12-12T21:36:34"/>
    <m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-11223.563845405923"/>
    <x v="7"/>
    <x v="17"/>
    <x v="2573"/>
    <d v="2015-02-24T19:14:07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-11223.563845405923"/>
    <x v="7"/>
    <x v="17"/>
    <x v="2574"/>
    <d v="2014-07-10T14:41:37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-11223.563845405923"/>
    <x v="7"/>
    <x v="17"/>
    <x v="2575"/>
    <d v="2015-08-21T19:32:59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0"/>
    <b v="0"/>
    <x v="19"/>
    <n v="0.13849999999999998"/>
    <n v="-10946.563845405923"/>
    <x v="7"/>
    <x v="17"/>
    <x v="2576"/>
    <d v="2014-07-17T14:55:03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0"/>
    <b v="0"/>
    <x v="19"/>
    <n v="0.6"/>
    <n v="-11172.563845405923"/>
    <x v="7"/>
    <x v="17"/>
    <x v="2577"/>
    <d v="2015-04-16T02:50:03"/>
    <m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0"/>
    <b v="0"/>
    <x v="19"/>
    <n v="10.6"/>
    <n v="-10693.563845405923"/>
    <x v="7"/>
    <x v="17"/>
    <x v="2578"/>
    <d v="2015-10-17T10:04:58"/>
    <m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0"/>
    <b v="0"/>
    <x v="19"/>
    <n v="1.1111111111111111E-3"/>
    <n v="-11222.563845405923"/>
    <x v="7"/>
    <x v="17"/>
    <x v="2579"/>
    <d v="2016-09-29T18:43:54"/>
    <m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0"/>
    <b v="0"/>
    <x v="19"/>
    <n v="0.5"/>
    <n v="-11218.563845405923"/>
    <x v="7"/>
    <x v="17"/>
    <x v="2580"/>
    <d v="2015-01-15T13:28:00"/>
    <m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-11223.563845405923"/>
    <x v="7"/>
    <x v="17"/>
    <x v="2581"/>
    <d v="2015-05-15T23:09:29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0"/>
    <b v="0"/>
    <x v="19"/>
    <n v="0.16666666666666669"/>
    <n v="-11173.563845405923"/>
    <x v="7"/>
    <x v="17"/>
    <x v="2582"/>
    <d v="2014-06-05T18:07:12"/>
    <m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0"/>
    <b v="0"/>
    <x v="19"/>
    <n v="0.16666666666666669"/>
    <n v="-11218.563845405923"/>
    <x v="7"/>
    <x v="17"/>
    <x v="2583"/>
    <d v="2015-11-25T02:55:36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0"/>
    <b v="0"/>
    <x v="19"/>
    <n v="2.4340000000000002"/>
    <n v="-10006.563845405923"/>
    <x v="7"/>
    <x v="17"/>
    <x v="2584"/>
    <d v="2015-11-30T11:12:33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0"/>
    <b v="0"/>
    <x v="19"/>
    <n v="3.8833333333333329"/>
    <n v="-10990.563845405923"/>
    <x v="7"/>
    <x v="17"/>
    <x v="2585"/>
    <d v="2015-02-07T11:13:46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0"/>
    <b v="0"/>
    <x v="19"/>
    <n v="0.01"/>
    <n v="-11218.563845405923"/>
    <x v="7"/>
    <x v="17"/>
    <x v="2586"/>
    <d v="2016-02-22T07:52:07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-11223.563845405923"/>
    <x v="7"/>
    <x v="17"/>
    <x v="2587"/>
    <d v="2016-01-19T09:08:17"/>
    <m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0"/>
    <b v="0"/>
    <x v="19"/>
    <n v="1.7333333333333332"/>
    <n v="-11197.563845405923"/>
    <x v="7"/>
    <x v="17"/>
    <x v="2588"/>
    <d v="2016-01-13T16:45:24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0"/>
    <b v="0"/>
    <x v="19"/>
    <n v="0.16666666666666669"/>
    <n v="-11173.563845405923"/>
    <x v="7"/>
    <x v="17"/>
    <x v="2589"/>
    <d v="2014-09-05T14:13:41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-11223.563845405923"/>
    <x v="7"/>
    <x v="17"/>
    <x v="2590"/>
    <d v="2015-03-26T15:17:06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0"/>
    <b v="0"/>
    <x v="19"/>
    <n v="1.25E-3"/>
    <n v="-11222.563845405923"/>
    <x v="7"/>
    <x v="17"/>
    <x v="2591"/>
    <d v="2014-07-08T18:13:48"/>
    <m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0"/>
    <b v="0"/>
    <x v="19"/>
    <n v="12.166666666666668"/>
    <n v="-9398.5638454059226"/>
    <x v="7"/>
    <x v="17"/>
    <x v="2592"/>
    <d v="2017-01-25T00:51:40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0"/>
    <b v="0"/>
    <x v="19"/>
    <n v="23.588571428571427"/>
    <n v="-2967.5638454059226"/>
    <x v="7"/>
    <x v="17"/>
    <x v="2593"/>
    <d v="2014-07-08T10:56:49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0"/>
    <b v="0"/>
    <x v="19"/>
    <n v="5.6666666666666661"/>
    <n v="-11138.563845405923"/>
    <x v="7"/>
    <x v="17"/>
    <x v="2594"/>
    <d v="2016-05-20T03:11:57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0"/>
    <b v="0"/>
    <x v="19"/>
    <n v="39"/>
    <n v="-10053.563845405923"/>
    <x v="7"/>
    <x v="17"/>
    <x v="2595"/>
    <d v="2015-08-24T15:10:01"/>
    <m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0"/>
    <b v="0"/>
    <x v="19"/>
    <n v="0.99546510341776351"/>
    <n v="-11133.563845405923"/>
    <x v="7"/>
    <x v="17"/>
    <x v="2596"/>
    <d v="2014-06-19T13:05:47"/>
    <m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0"/>
    <b v="0"/>
    <x v="19"/>
    <n v="6.9320000000000004"/>
    <n v="-7757.5638454059226"/>
    <x v="7"/>
    <x v="17"/>
    <x v="2597"/>
    <d v="2016-01-25T16:36:40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0"/>
    <b v="1"/>
    <x v="36"/>
    <n v="661.4"/>
    <n v="-7916.5638454059226"/>
    <x v="2"/>
    <x v="34"/>
    <x v="2598"/>
    <d v="2012-08-29T16:39:09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0"/>
    <b v="1"/>
    <x v="36"/>
    <n v="326.0916666666667"/>
    <n v="27907.436154594077"/>
    <x v="2"/>
    <x v="34"/>
    <x v="2599"/>
    <d v="2014-10-03T12:56:08"/>
    <m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0"/>
    <b v="1"/>
    <x v="36"/>
    <n v="101.48571428571429"/>
    <n v="-9447.5638454059226"/>
    <x v="2"/>
    <x v="34"/>
    <x v="2600"/>
    <d v="2013-12-09T16:54:14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0"/>
    <b v="1"/>
    <x v="36"/>
    <n v="104.21799999999999"/>
    <n v="9620.0361545940759"/>
    <x v="2"/>
    <x v="34"/>
    <x v="2601"/>
    <d v="2012-03-29T20:13:43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0"/>
    <b v="1"/>
    <x v="36"/>
    <n v="107.42157000000002"/>
    <n v="96198.006154594084"/>
    <x v="2"/>
    <x v="34"/>
    <x v="2602"/>
    <d v="2016-05-18T07:59:50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0"/>
    <b v="1"/>
    <x v="36"/>
    <n v="110.05454545454545"/>
    <n v="882.43615459407738"/>
    <x v="2"/>
    <x v="34"/>
    <x v="2603"/>
    <d v="2014-03-28T12:06:22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0"/>
    <b v="1"/>
    <x v="36"/>
    <n v="407.7"/>
    <n v="21392.436154594077"/>
    <x v="2"/>
    <x v="34"/>
    <x v="2604"/>
    <d v="2015-06-29T15:59:32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0"/>
    <b v="1"/>
    <x v="36"/>
    <n v="223.92500000000001"/>
    <n v="6690.4361545940774"/>
    <x v="2"/>
    <x v="34"/>
    <x v="2605"/>
    <d v="2017-02-01T14:14:28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0"/>
    <b v="1"/>
    <x v="36"/>
    <n v="303.80111428571428"/>
    <n v="95106.826154594077"/>
    <x v="2"/>
    <x v="34"/>
    <x v="2606"/>
    <d v="2012-06-15T00:42:31"/>
    <m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0"/>
    <b v="1"/>
    <x v="36"/>
    <n v="141.3251043268175"/>
    <n v="20949.096154594077"/>
    <x v="2"/>
    <x v="34"/>
    <x v="2607"/>
    <d v="2016-07-13T16:08:45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0"/>
    <b v="1"/>
    <x v="36"/>
    <n v="2790.6363636363635"/>
    <n v="295746.43615459406"/>
    <x v="2"/>
    <x v="34"/>
    <x v="2608"/>
    <d v="2016-11-30T03:03:34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0"/>
    <b v="1"/>
    <x v="36"/>
    <n v="171.76130000000001"/>
    <n v="5952.5661545940784"/>
    <x v="2"/>
    <x v="34"/>
    <x v="2609"/>
    <d v="2014-12-08T22:26:10"/>
    <m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0"/>
    <b v="1"/>
    <x v="36"/>
    <n v="101.01333333333334"/>
    <n v="-3647.5638454059226"/>
    <x v="2"/>
    <x v="34"/>
    <x v="2610"/>
    <d v="2012-08-22T14:38:14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0"/>
    <b v="1"/>
    <x v="36"/>
    <n v="102"/>
    <n v="-513.56384540592262"/>
    <x v="2"/>
    <x v="34"/>
    <x v="2611"/>
    <d v="2014-04-01T12:00:12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0"/>
    <b v="1"/>
    <x v="36"/>
    <n v="169.76511744127936"/>
    <n v="-7826.5638454059226"/>
    <x v="2"/>
    <x v="34"/>
    <x v="2612"/>
    <d v="2016-03-24T06:56:04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0"/>
    <b v="1"/>
    <x v="36"/>
    <n v="114.53400000000001"/>
    <n v="17409.936154594077"/>
    <x v="2"/>
    <x v="34"/>
    <x v="2613"/>
    <d v="2015-07-26T18:52:09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0"/>
    <b v="1"/>
    <x v="36"/>
    <n v="877.6"/>
    <n v="-6835.5638454059226"/>
    <x v="2"/>
    <x v="34"/>
    <x v="2614"/>
    <d v="2014-09-20T15:59:11"/>
    <m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0"/>
    <b v="1"/>
    <x v="36"/>
    <n v="105.38666666666667"/>
    <n v="4584.4361545940774"/>
    <x v="2"/>
    <x v="34"/>
    <x v="2615"/>
    <d v="2015-10-02T14:01:01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0"/>
    <b v="1"/>
    <x v="36"/>
    <n v="188.39999999999998"/>
    <n v="-9339.5638454059226"/>
    <x v="2"/>
    <x v="34"/>
    <x v="2616"/>
    <d v="2015-09-26T16:13:24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0"/>
    <b v="1"/>
    <x v="36"/>
    <n v="143.65230769230772"/>
    <n v="82150.436154594077"/>
    <x v="2"/>
    <x v="34"/>
    <x v="2617"/>
    <d v="2015-09-03T23:00:42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0"/>
    <b v="1"/>
    <x v="36"/>
    <n v="145.88"/>
    <n v="10658.436154594077"/>
    <x v="2"/>
    <x v="34"/>
    <x v="2618"/>
    <d v="2015-04-21T12:56:28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0"/>
    <b v="1"/>
    <x v="36"/>
    <n v="131.184"/>
    <n v="-9255.8038454059224"/>
    <x v="2"/>
    <x v="34"/>
    <x v="2619"/>
    <d v="2016-11-15T12:50:16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0"/>
    <b v="1"/>
    <x v="36"/>
    <n v="113.99999999999999"/>
    <n v="-8943.5638454059226"/>
    <x v="2"/>
    <x v="34"/>
    <x v="2620"/>
    <d v="2016-11-18T01:09:26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0"/>
    <b v="1"/>
    <x v="36"/>
    <n v="1379.4206249999997"/>
    <n v="99130.086154594072"/>
    <x v="2"/>
    <x v="34"/>
    <x v="2621"/>
    <d v="2012-08-23T05:07:02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0"/>
    <b v="1"/>
    <x v="36"/>
    <n v="956"/>
    <n v="-9789.5638454059226"/>
    <x v="2"/>
    <x v="34"/>
    <x v="2622"/>
    <d v="2016-10-15T14:26:48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0"/>
    <b v="1"/>
    <x v="36"/>
    <n v="112.00000000000001"/>
    <n v="-8423.5638454059226"/>
    <x v="2"/>
    <x v="34"/>
    <x v="2623"/>
    <d v="2015-05-04T10:04:29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0"/>
    <b v="1"/>
    <x v="36"/>
    <n v="646.66666666666663"/>
    <n v="-10253.563845405923"/>
    <x v="2"/>
    <x v="34"/>
    <x v="2624"/>
    <d v="2015-10-27T14:54:21"/>
    <m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0"/>
    <b v="1"/>
    <x v="36"/>
    <n v="110.36948748510132"/>
    <n v="-10297.563845405923"/>
    <x v="2"/>
    <x v="34"/>
    <x v="2625"/>
    <d v="2014-11-10T18:11:07"/>
    <m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0"/>
    <b v="1"/>
    <x v="36"/>
    <n v="127.74000000000001"/>
    <n v="-4836.5638454059226"/>
    <x v="2"/>
    <x v="34"/>
    <x v="2626"/>
    <d v="2015-04-14T07:55:22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0"/>
    <b v="1"/>
    <x v="36"/>
    <n v="157.9"/>
    <n v="-8065.5638454059226"/>
    <x v="2"/>
    <x v="34"/>
    <x v="2627"/>
    <d v="2016-06-02T21:31:52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0"/>
    <b v="1"/>
    <x v="36"/>
    <n v="114.66525000000001"/>
    <n v="11709.486154594077"/>
    <x v="2"/>
    <x v="34"/>
    <x v="2628"/>
    <d v="2015-08-01T23:03:47"/>
    <m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0"/>
    <b v="1"/>
    <x v="36"/>
    <n v="137.00934579439252"/>
    <n v="-9757.5638454059226"/>
    <x v="2"/>
    <x v="34"/>
    <x v="2629"/>
    <d v="2016-05-03T20:28:59"/>
    <m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0"/>
    <b v="1"/>
    <x v="36"/>
    <n v="354.62"/>
    <n v="6507.4361545940774"/>
    <x v="2"/>
    <x v="34"/>
    <x v="2630"/>
    <d v="2014-01-28T14:45:32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0"/>
    <b v="1"/>
    <x v="36"/>
    <n v="106.02150537634409"/>
    <n v="-10237.563845405923"/>
    <x v="2"/>
    <x v="34"/>
    <x v="2631"/>
    <d v="2016-08-30T10:45:21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0"/>
    <b v="1"/>
    <x v="36"/>
    <n v="100"/>
    <n v="276.43615459407738"/>
    <x v="2"/>
    <x v="34"/>
    <x v="2632"/>
    <d v="2015-02-02T17:49:21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0"/>
    <b v="1"/>
    <x v="36"/>
    <n v="187.3"/>
    <n v="-9350.5638454059226"/>
    <x v="2"/>
    <x v="34"/>
    <x v="2633"/>
    <d v="2016-09-23T09:45:14"/>
    <m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0"/>
    <b v="1"/>
    <x v="36"/>
    <n v="166.2"/>
    <n v="-10392.563845405923"/>
    <x v="2"/>
    <x v="34"/>
    <x v="2634"/>
    <d v="2016-09-26T08:11:15"/>
    <m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0"/>
    <b v="1"/>
    <x v="36"/>
    <n v="101.72910662824208"/>
    <n v="-10870.563845405923"/>
    <x v="2"/>
    <x v="34"/>
    <x v="2635"/>
    <d v="2014-12-16T16:54:55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0"/>
    <b v="1"/>
    <x v="36"/>
    <n v="164"/>
    <n v="-10731.563845405923"/>
    <x v="2"/>
    <x v="34"/>
    <x v="2636"/>
    <d v="2015-01-20T15:45:48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0"/>
    <b v="1"/>
    <x v="36"/>
    <n v="105.66666666666666"/>
    <n v="-8053.5638454059226"/>
    <x v="2"/>
    <x v="34"/>
    <x v="2637"/>
    <d v="2015-04-08T22:51:14"/>
    <m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0"/>
    <b v="0"/>
    <x v="36"/>
    <n v="1"/>
    <n v="-11208.563845405923"/>
    <x v="2"/>
    <x v="34"/>
    <x v="2638"/>
    <d v="2014-08-29T14:51:03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-11223.563845405923"/>
    <x v="2"/>
    <x v="34"/>
    <x v="2639"/>
    <d v="2016-06-15T00:55:08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0"/>
    <b v="0"/>
    <x v="36"/>
    <n v="33.559730999999999"/>
    <n v="324373.74615459406"/>
    <x v="2"/>
    <x v="34"/>
    <x v="323"/>
    <d v="2016-11-15T08:58:35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0"/>
    <b v="0"/>
    <x v="36"/>
    <n v="2.0529999999999999"/>
    <n v="-9170.5638454059226"/>
    <x v="2"/>
    <x v="34"/>
    <x v="2640"/>
    <d v="2017-02-08T14:00:35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0"/>
    <b v="0"/>
    <x v="36"/>
    <n v="10.5"/>
    <n v="-9123.5638454059226"/>
    <x v="2"/>
    <x v="34"/>
    <x v="2641"/>
    <d v="2014-10-09T15:13:23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0"/>
    <b v="0"/>
    <x v="36"/>
    <n v="8.4172840000000004"/>
    <n v="30862.856154594076"/>
    <x v="2"/>
    <x v="34"/>
    <x v="2642"/>
    <d v="2015-08-10T02:31:09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0"/>
    <b v="0"/>
    <x v="36"/>
    <n v="1.44"/>
    <n v="-11187.563845405923"/>
    <x v="2"/>
    <x v="34"/>
    <x v="2643"/>
    <d v="2015-07-15T01:16:59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0"/>
    <b v="0"/>
    <x v="36"/>
    <n v="0.88333333333333341"/>
    <n v="-11117.563845405923"/>
    <x v="2"/>
    <x v="34"/>
    <x v="2644"/>
    <d v="2016-02-08T12:09:20"/>
    <m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0"/>
    <b v="0"/>
    <x v="36"/>
    <n v="9.920000000000001E-2"/>
    <n v="-11099.563845405923"/>
    <x v="2"/>
    <x v="34"/>
    <x v="2645"/>
    <d v="2015-12-03T18:55:41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0"/>
    <b v="0"/>
    <x v="36"/>
    <n v="0.59666666666666668"/>
    <n v="-10865.563845405923"/>
    <x v="2"/>
    <x v="34"/>
    <x v="2646"/>
    <d v="2016-11-21T09:59:03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0"/>
    <b v="0"/>
    <x v="36"/>
    <n v="1.8689285714285715"/>
    <n v="-5990.5638454059226"/>
    <x v="2"/>
    <x v="34"/>
    <x v="2647"/>
    <d v="2015-11-19T14:20:09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0"/>
    <b v="0"/>
    <x v="36"/>
    <n v="0.88500000000000001"/>
    <n v="-10338.563845405923"/>
    <x v="2"/>
    <x v="34"/>
    <x v="2648"/>
    <d v="2014-11-09T22:48:45"/>
    <m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0"/>
    <b v="0"/>
    <x v="36"/>
    <n v="11.52156862745098"/>
    <n v="-5347.5638454059226"/>
    <x v="2"/>
    <x v="34"/>
    <x v="2649"/>
    <d v="2014-05-12T10:38:47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0"/>
    <b v="0"/>
    <x v="36"/>
    <n v="5.1000000000000004E-2"/>
    <n v="-11172.563845405923"/>
    <x v="2"/>
    <x v="34"/>
    <x v="2650"/>
    <d v="2015-02-20T09:25:26"/>
    <m/>
    <m/>
  </r>
  <r>
    <n v="2655"/>
    <s v="Balloons (Canceled)"/>
    <s v="Thank you for your support!"/>
    <n v="15000"/>
    <n v="3155"/>
    <x v="1"/>
    <x v="0"/>
    <s v="USD"/>
    <n v="1455048000"/>
    <n v="1452631647"/>
    <b v="0"/>
    <n v="0"/>
    <b v="0"/>
    <x v="36"/>
    <n v="21.033333333333335"/>
    <n v="-8068.5638454059226"/>
    <x v="2"/>
    <x v="34"/>
    <x v="2651"/>
    <d v="2016-01-12T15:47:27"/>
    <m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0"/>
    <b v="0"/>
    <x v="36"/>
    <n v="11.436666666666667"/>
    <n v="5931.4361545940774"/>
    <x v="2"/>
    <x v="34"/>
    <x v="2652"/>
    <d v="2017-02-01T11:31:28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0"/>
    <b v="0"/>
    <x v="36"/>
    <n v="18.737933333333334"/>
    <n v="-5602.1838454059225"/>
    <x v="2"/>
    <x v="34"/>
    <x v="2653"/>
    <d v="2016-06-30T17:17:33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0"/>
    <b v="0"/>
    <x v="36"/>
    <n v="9.285714285714286E-2"/>
    <n v="-11132.563845405923"/>
    <x v="2"/>
    <x v="34"/>
    <x v="2654"/>
    <d v="2016-06-30T16:13:14"/>
    <m/>
    <m/>
  </r>
  <r>
    <n v="2659"/>
    <s v="test (Canceled)"/>
    <s v="test"/>
    <n v="49000"/>
    <n v="1333"/>
    <x v="1"/>
    <x v="0"/>
    <s v="USD"/>
    <n v="1429321210"/>
    <n v="1426729210"/>
    <b v="0"/>
    <n v="0"/>
    <b v="0"/>
    <x v="36"/>
    <n v="2.7204081632653061"/>
    <n v="-9890.5638454059226"/>
    <x v="2"/>
    <x v="34"/>
    <x v="2655"/>
    <d v="2015-03-18T20:40:10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0"/>
    <b v="0"/>
    <x v="36"/>
    <n v="9.5000000000000001E-2"/>
    <n v="-11204.563845405923"/>
    <x v="2"/>
    <x v="34"/>
    <x v="2656"/>
    <d v="2015-09-25T12:06:58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0"/>
    <b v="1"/>
    <x v="37"/>
    <n v="102.89999999999999"/>
    <n v="-6078.5638454059226"/>
    <x v="2"/>
    <x v="35"/>
    <x v="2657"/>
    <d v="2013-09-25T18:00:10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0"/>
    <b v="1"/>
    <x v="37"/>
    <n v="106.80000000000001"/>
    <n v="10136.436154594077"/>
    <x v="2"/>
    <x v="35"/>
    <x v="2658"/>
    <d v="2015-07-22T12:55:13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0"/>
    <b v="1"/>
    <x v="37"/>
    <n v="104.59625"/>
    <n v="9695.6861545940774"/>
    <x v="2"/>
    <x v="35"/>
    <x v="2659"/>
    <d v="2015-08-06T09:56:47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0"/>
    <b v="1"/>
    <x v="37"/>
    <n v="103.42857142857143"/>
    <n v="6876.4361545940774"/>
    <x v="2"/>
    <x v="35"/>
    <x v="2660"/>
    <d v="2015-11-04T19:36:37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0"/>
    <b v="1"/>
    <x v="37"/>
    <n v="123.14285714285715"/>
    <n v="-6913.5638454059226"/>
    <x v="2"/>
    <x v="35"/>
    <x v="2661"/>
    <d v="2015-03-20T16:29:34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0"/>
    <b v="1"/>
    <x v="37"/>
    <n v="159.29509999999999"/>
    <n v="4705.9461545940776"/>
    <x v="2"/>
    <x v="35"/>
    <x v="2662"/>
    <d v="2015-08-19T13:20:39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0"/>
    <b v="1"/>
    <x v="37"/>
    <n v="110.66666666666667"/>
    <n v="-9563.5638454059226"/>
    <x v="2"/>
    <x v="35"/>
    <x v="2663"/>
    <d v="2016-01-11T17:13:36"/>
    <m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0"/>
    <b v="1"/>
    <x v="37"/>
    <n v="170.70000000000002"/>
    <n v="-9516.5638454059226"/>
    <x v="2"/>
    <x v="35"/>
    <x v="2664"/>
    <d v="2015-09-28T09:07:45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0"/>
    <b v="1"/>
    <x v="37"/>
    <n v="125.125"/>
    <n v="-10222.563845405923"/>
    <x v="2"/>
    <x v="35"/>
    <x v="2665"/>
    <d v="2015-11-10T19:51:36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0"/>
    <b v="0"/>
    <x v="37"/>
    <n v="6.4158609339642041"/>
    <n v="-8728.5638454059226"/>
    <x v="2"/>
    <x v="35"/>
    <x v="2666"/>
    <d v="2014-06-30T19:29:40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0"/>
    <b v="0"/>
    <x v="37"/>
    <n v="11.343999999999999"/>
    <n v="-8387.5638454059226"/>
    <x v="2"/>
    <x v="35"/>
    <x v="2667"/>
    <d v="2014-11-19T12:58:36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0"/>
    <b v="0"/>
    <x v="37"/>
    <n v="33.19"/>
    <n v="-7904.5638454059226"/>
    <x v="2"/>
    <x v="35"/>
    <x v="2668"/>
    <d v="2015-12-06T16:13:10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0"/>
    <b v="0"/>
    <x v="37"/>
    <n v="27.58"/>
    <n v="-191.56384540592262"/>
    <x v="2"/>
    <x v="35"/>
    <x v="2669"/>
    <d v="2014-09-30T07:59:59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0"/>
    <b v="0"/>
    <x v="37"/>
    <n v="62.839999999999996"/>
    <n v="10770.436154594077"/>
    <x v="2"/>
    <x v="35"/>
    <x v="2670"/>
    <d v="2016-06-08T10:11:10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0"/>
    <b v="0"/>
    <x v="37"/>
    <n v="7.5880000000000001"/>
    <n v="-9326.5638454059226"/>
    <x v="2"/>
    <x v="35"/>
    <x v="2671"/>
    <d v="2014-10-11T15:34:49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0"/>
    <b v="0"/>
    <x v="37"/>
    <n v="50.38095238095238"/>
    <n v="-10165.563845405923"/>
    <x v="2"/>
    <x v="35"/>
    <x v="2672"/>
    <d v="2016-04-22T09:59:34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0"/>
    <b v="0"/>
    <x v="37"/>
    <n v="17.512820512820511"/>
    <n v="-7808.5638454059226"/>
    <x v="2"/>
    <x v="35"/>
    <x v="2673"/>
    <d v="2014-06-02T19:42:23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0"/>
    <b v="0"/>
    <x v="37"/>
    <n v="1.375E-2"/>
    <n v="-10123.563845405923"/>
    <x v="2"/>
    <x v="35"/>
    <x v="2674"/>
    <d v="2015-08-25T14:09:25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0"/>
    <b v="0"/>
    <x v="37"/>
    <n v="0.33"/>
    <n v="-11091.563845405923"/>
    <x v="2"/>
    <x v="35"/>
    <x v="2675"/>
    <d v="2015-01-28T19:01:34"/>
    <m/>
    <m/>
  </r>
  <r>
    <n v="2680"/>
    <s v="iHeart Pillow"/>
    <s v="iHeartPillow, Connecting loved ones"/>
    <n v="32000"/>
    <n v="276"/>
    <x v="2"/>
    <x v="3"/>
    <s v="EUR"/>
    <n v="1459915491"/>
    <n v="1457327091"/>
    <b v="0"/>
    <n v="0"/>
    <b v="0"/>
    <x v="37"/>
    <n v="0.86250000000000004"/>
    <n v="-10947.563845405923"/>
    <x v="2"/>
    <x v="35"/>
    <x v="2676"/>
    <d v="2016-03-07T00:04:51"/>
    <m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0"/>
    <b v="0"/>
    <x v="19"/>
    <n v="0.6875"/>
    <n v="-11168.563845405923"/>
    <x v="7"/>
    <x v="17"/>
    <x v="2677"/>
    <d v="2014-06-15T16:29:10"/>
    <m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0"/>
    <b v="0"/>
    <x v="19"/>
    <n v="28.299999999999997"/>
    <n v="-9525.5638454059226"/>
    <x v="7"/>
    <x v="17"/>
    <x v="2678"/>
    <d v="2014-10-20T15:55:40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0"/>
    <b v="0"/>
    <x v="19"/>
    <n v="0.24"/>
    <n v="-11187.563845405923"/>
    <x v="7"/>
    <x v="17"/>
    <x v="2679"/>
    <d v="2015-01-30T13:07:20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0"/>
    <b v="0"/>
    <x v="19"/>
    <n v="1.1428571428571428"/>
    <n v="-10423.563845405923"/>
    <x v="7"/>
    <x v="17"/>
    <x v="2680"/>
    <d v="2014-06-30T16:57:05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0"/>
    <b v="0"/>
    <x v="19"/>
    <n v="0.02"/>
    <n v="-11213.563845405923"/>
    <x v="7"/>
    <x v="17"/>
    <x v="2681"/>
    <d v="2015-02-26T11:42:10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-11223.563845405923"/>
    <x v="7"/>
    <x v="17"/>
    <x v="2682"/>
    <d v="2014-09-10T18:23:43"/>
    <m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-11223.563845405923"/>
    <x v="7"/>
    <x v="17"/>
    <x v="2683"/>
    <d v="2015-05-30T10:21:58"/>
    <m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0"/>
    <b v="0"/>
    <x v="19"/>
    <n v="0.14799999999999999"/>
    <n v="-11149.563845405923"/>
    <x v="7"/>
    <x v="17"/>
    <x v="2684"/>
    <d v="2015-01-23T21:51:10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0"/>
    <b v="0"/>
    <x v="19"/>
    <n v="2.8571428571428571E-3"/>
    <n v="-11222.563845405923"/>
    <x v="7"/>
    <x v="17"/>
    <x v="2685"/>
    <d v="2016-06-30T18:04:50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0"/>
    <b v="0"/>
    <x v="19"/>
    <n v="10.7325"/>
    <n v="-2637.5638454059226"/>
    <x v="7"/>
    <x v="17"/>
    <x v="2686"/>
    <d v="2015-04-18T21:31:16"/>
    <m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0"/>
    <b v="0"/>
    <x v="19"/>
    <n v="5.3846153846153842E-2"/>
    <n v="-11188.563845405923"/>
    <x v="7"/>
    <x v="17"/>
    <x v="2687"/>
    <d v="2015-03-26T12:22:37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0"/>
    <b v="0"/>
    <x v="19"/>
    <n v="0.7142857142857143"/>
    <n v="-11198.563845405923"/>
    <x v="7"/>
    <x v="17"/>
    <x v="2688"/>
    <d v="2015-02-23T03:01:00"/>
    <m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0"/>
    <b v="0"/>
    <x v="19"/>
    <n v="0.8"/>
    <n v="-11183.563845405923"/>
    <x v="7"/>
    <x v="17"/>
    <x v="2689"/>
    <d v="2014-07-13T22:19:26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0"/>
    <b v="0"/>
    <x v="19"/>
    <n v="3.3333333333333335E-3"/>
    <n v="-11222.563845405923"/>
    <x v="7"/>
    <x v="17"/>
    <x v="2690"/>
    <d v="2014-08-26T22:22:19"/>
    <m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0"/>
    <b v="0"/>
    <x v="19"/>
    <n v="0.47333333333333333"/>
    <n v="-11152.563845405923"/>
    <x v="7"/>
    <x v="17"/>
    <x v="2691"/>
    <d v="2015-02-12T23:21:58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0"/>
    <b v="0"/>
    <x v="19"/>
    <n v="5.65"/>
    <n v="-7833.5638454059226"/>
    <x v="7"/>
    <x v="17"/>
    <x v="2692"/>
    <d v="2014-11-21T15:16:00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0"/>
    <b v="0"/>
    <x v="19"/>
    <n v="26.35217391304348"/>
    <n v="-5162.5638454059226"/>
    <x v="7"/>
    <x v="17"/>
    <x v="2693"/>
    <d v="2015-07-02T17:33:43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0"/>
    <b v="0"/>
    <x v="19"/>
    <n v="0.325125"/>
    <n v="-11197.553845405922"/>
    <x v="7"/>
    <x v="17"/>
    <x v="2694"/>
    <d v="2014-05-28T16:33:28"/>
    <m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-11223.563845405923"/>
    <x v="7"/>
    <x v="17"/>
    <x v="2695"/>
    <d v="2014-07-09T16:31:03"/>
    <m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0"/>
    <b v="0"/>
    <x v="19"/>
    <n v="0.7000700070007001"/>
    <n v="-11153.563845405923"/>
    <x v="7"/>
    <x v="17"/>
    <x v="2696"/>
    <d v="2014-08-19T15:59:32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0"/>
    <b v="0"/>
    <x v="38"/>
    <n v="46.176470588235297"/>
    <n v="-9653.5638454059226"/>
    <x v="1"/>
    <x v="36"/>
    <x v="2697"/>
    <d v="2017-03-07T13:35:34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0"/>
    <b v="0"/>
    <x v="38"/>
    <n v="34.410000000000004"/>
    <n v="-7782.5638454059226"/>
    <x v="1"/>
    <x v="36"/>
    <x v="2698"/>
    <d v="2017-03-06T14:14:37"/>
    <m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0"/>
    <b v="0"/>
    <x v="38"/>
    <n v="103.75000000000001"/>
    <n v="30276.436154594077"/>
    <x v="1"/>
    <x v="36"/>
    <x v="2699"/>
    <d v="2017-01-21T11:33:50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0"/>
    <b v="0"/>
    <x v="38"/>
    <n v="6.0263157894736841"/>
    <n v="-10078.563845405923"/>
    <x v="1"/>
    <x v="36"/>
    <x v="2700"/>
    <d v="2017-02-21T15:41:54"/>
    <m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0"/>
    <b v="0"/>
    <x v="38"/>
    <n v="10.539393939393939"/>
    <n v="-9484.5638454059226"/>
    <x v="1"/>
    <x v="36"/>
    <x v="2701"/>
    <d v="2017-02-07T16:59:18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0"/>
    <b v="1"/>
    <x v="38"/>
    <n v="112.29714285714284"/>
    <n v="28080.436154594077"/>
    <x v="1"/>
    <x v="36"/>
    <x v="2702"/>
    <d v="2014-09-17T02:04:43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0"/>
    <b v="1"/>
    <x v="38"/>
    <n v="350.84462500000001"/>
    <n v="16844.006154594077"/>
    <x v="1"/>
    <x v="36"/>
    <x v="2703"/>
    <d v="2013-04-27T13:47:23"/>
    <m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0"/>
    <b v="1"/>
    <x v="38"/>
    <n v="233.21535"/>
    <n v="35419.506154594077"/>
    <x v="1"/>
    <x v="36"/>
    <x v="2704"/>
    <d v="2016-05-22T11:45:26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0"/>
    <b v="1"/>
    <x v="38"/>
    <n v="101.60599999999999"/>
    <n v="39579.436154594077"/>
    <x v="1"/>
    <x v="36"/>
    <x v="2705"/>
    <d v="2016-08-29T22:35:41"/>
    <m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0"/>
    <b v="1"/>
    <x v="38"/>
    <n v="153.90035000000003"/>
    <n v="81116.646154594084"/>
    <x v="1"/>
    <x v="36"/>
    <x v="2706"/>
    <d v="2014-07-08T00:30:28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0"/>
    <b v="1"/>
    <x v="38"/>
    <n v="100.7161125319693"/>
    <n v="-7285.5638454059226"/>
    <x v="1"/>
    <x v="36"/>
    <x v="2707"/>
    <d v="2014-05-21T12:53:10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0"/>
    <b v="1"/>
    <x v="38"/>
    <n v="131.38181818181818"/>
    <n v="-3997.5638454059226"/>
    <x v="1"/>
    <x v="36"/>
    <x v="2708"/>
    <d v="2013-06-06T20:29:20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0"/>
    <b v="1"/>
    <x v="38"/>
    <n v="102.24133333333334"/>
    <n v="142138.43615459406"/>
    <x v="1"/>
    <x v="36"/>
    <x v="2709"/>
    <d v="2015-11-14T10:41:24"/>
    <m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0"/>
    <b v="1"/>
    <x v="38"/>
    <n v="116.35599999999999"/>
    <n v="17865.436154594077"/>
    <x v="1"/>
    <x v="36"/>
    <x v="2710"/>
    <d v="2016-09-16T10:43:16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0"/>
    <b v="1"/>
    <x v="38"/>
    <n v="264.62241666666665"/>
    <n v="20531.126154594076"/>
    <x v="1"/>
    <x v="36"/>
    <x v="2711"/>
    <d v="2016-01-18T04:33:48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0"/>
    <b v="1"/>
    <x v="38"/>
    <n v="119.98010000000001"/>
    <n v="774.4461545940776"/>
    <x v="1"/>
    <x v="36"/>
    <x v="2712"/>
    <d v="2015-09-08T02:59:53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0"/>
    <b v="1"/>
    <x v="38"/>
    <n v="120.10400000000001"/>
    <n v="18802.436154594077"/>
    <x v="1"/>
    <x v="36"/>
    <x v="2713"/>
    <d v="2014-10-22T16:57:29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0"/>
    <b v="1"/>
    <x v="38"/>
    <n v="103.58333333333334"/>
    <n v="7421.4361545940774"/>
    <x v="1"/>
    <x v="36"/>
    <x v="2714"/>
    <d v="2016-04-05T09:19:05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0"/>
    <b v="1"/>
    <x v="38"/>
    <n v="108.83333333333334"/>
    <n v="-4693.5638454059226"/>
    <x v="1"/>
    <x v="36"/>
    <x v="2715"/>
    <d v="2016-02-17T19:44:54"/>
    <m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0"/>
    <b v="1"/>
    <x v="38"/>
    <n v="118.12400000000001"/>
    <n v="18307.436154594077"/>
    <x v="1"/>
    <x v="36"/>
    <x v="2716"/>
    <d v="2016-10-12T06:10:53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0"/>
    <b v="1"/>
    <x v="30"/>
    <n v="1462"/>
    <n v="-258.56384540592262"/>
    <x v="2"/>
    <x v="28"/>
    <x v="2717"/>
    <d v="2013-08-07T08:03:18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0"/>
    <b v="1"/>
    <x v="30"/>
    <n v="252.54"/>
    <n v="1403.4361545940774"/>
    <x v="2"/>
    <x v="28"/>
    <x v="2718"/>
    <d v="2016-11-30T15:34:13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0"/>
    <b v="1"/>
    <x v="30"/>
    <n v="140.05000000000001"/>
    <n v="5582.4361545940774"/>
    <x v="2"/>
    <x v="28"/>
    <x v="2719"/>
    <d v="2014-11-01T15:08:08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0"/>
    <b v="1"/>
    <x v="30"/>
    <n v="296.87520259319291"/>
    <n v="-3896.6838454059225"/>
    <x v="2"/>
    <x v="28"/>
    <x v="2720"/>
    <d v="2015-07-14T02:50:59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0"/>
    <b v="1"/>
    <x v="30"/>
    <n v="144.54249999999999"/>
    <n v="46593.436154594077"/>
    <x v="2"/>
    <x v="28"/>
    <x v="2721"/>
    <d v="2017-01-10T12:52:15"/>
    <m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0"/>
    <b v="1"/>
    <x v="30"/>
    <n v="105.745"/>
    <n v="94521.436154594077"/>
    <x v="2"/>
    <x v="28"/>
    <x v="2722"/>
    <d v="2016-03-23T08:55:11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0"/>
    <b v="1"/>
    <x v="30"/>
    <n v="493.21000000000004"/>
    <n v="38097.436154594077"/>
    <x v="2"/>
    <x v="28"/>
    <x v="2723"/>
    <d v="2015-07-13T11:14:23"/>
    <m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0"/>
    <b v="1"/>
    <x v="30"/>
    <n v="201.82666666666668"/>
    <n v="19050.436154594077"/>
    <x v="2"/>
    <x v="28"/>
    <x v="2724"/>
    <d v="2015-11-25T09:23:54"/>
    <m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0"/>
    <b v="1"/>
    <x v="30"/>
    <n v="104.44"/>
    <n v="-3390.5638454059226"/>
    <x v="2"/>
    <x v="28"/>
    <x v="2725"/>
    <d v="2015-04-01T00:46:37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0"/>
    <b v="1"/>
    <x v="30"/>
    <n v="170.29262962962963"/>
    <n v="34755.446154594079"/>
    <x v="2"/>
    <x v="28"/>
    <x v="2726"/>
    <d v="2013-03-18T07:59:35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0"/>
    <b v="1"/>
    <x v="30"/>
    <n v="104.30333333333333"/>
    <n v="20067.436154594077"/>
    <x v="2"/>
    <x v="28"/>
    <x v="2727"/>
    <d v="2014-08-21T07:37:02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0"/>
    <b v="1"/>
    <x v="30"/>
    <n v="118.25000000000001"/>
    <n v="2966.4361545940774"/>
    <x v="2"/>
    <x v="28"/>
    <x v="2728"/>
    <d v="2013-04-25T14:23:48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0"/>
    <b v="1"/>
    <x v="30"/>
    <n v="107.538"/>
    <n v="42545.436154594077"/>
    <x v="2"/>
    <x v="28"/>
    <x v="2729"/>
    <d v="2015-02-09T01:32:54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0"/>
    <b v="1"/>
    <x v="30"/>
    <n v="2260300"/>
    <n v="11379.436154594077"/>
    <x v="2"/>
    <x v="28"/>
    <x v="2730"/>
    <d v="2016-09-13T11:03:12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0"/>
    <b v="1"/>
    <x v="30"/>
    <n v="978.13466666666682"/>
    <n v="-3887.5538454059224"/>
    <x v="2"/>
    <x v="28"/>
    <x v="2731"/>
    <d v="2013-02-10T21:54:10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0"/>
    <b v="1"/>
    <x v="30"/>
    <n v="122.9"/>
    <n v="-1391.5638454059226"/>
    <x v="2"/>
    <x v="28"/>
    <x v="2732"/>
    <d v="2014-03-24T10:59:33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0"/>
    <b v="1"/>
    <x v="30"/>
    <n v="246.0608"/>
    <n v="62594.676154594083"/>
    <x v="2"/>
    <x v="28"/>
    <x v="2733"/>
    <d v="2013-12-03T17:01:27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0"/>
    <b v="1"/>
    <x v="30"/>
    <n v="147.94"/>
    <n v="-3826.5638454059226"/>
    <x v="2"/>
    <x v="28"/>
    <x v="2734"/>
    <d v="2016-09-06T22:26:44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0"/>
    <b v="1"/>
    <x v="30"/>
    <n v="384.09090909090907"/>
    <n v="-6998.5638454059226"/>
    <x v="2"/>
    <x v="28"/>
    <x v="2735"/>
    <d v="2014-03-21T16:18:37"/>
    <m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0"/>
    <b v="1"/>
    <x v="30"/>
    <n v="103.33333333333334"/>
    <n v="-10913.563845405923"/>
    <x v="2"/>
    <x v="28"/>
    <x v="2736"/>
    <d v="2015-02-09T19:45:52"/>
    <m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0"/>
    <b v="0"/>
    <x v="39"/>
    <n v="0.43750000000000006"/>
    <n v="-11188.563845405923"/>
    <x v="3"/>
    <x v="37"/>
    <x v="2737"/>
    <d v="2014-09-29T10:46:42"/>
    <m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0"/>
    <b v="0"/>
    <x v="39"/>
    <n v="29.24"/>
    <n v="-10492.563845405923"/>
    <x v="3"/>
    <x v="37"/>
    <x v="2738"/>
    <d v="2012-05-01T12:16:27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-11223.563845405923"/>
    <x v="3"/>
    <x v="37"/>
    <x v="2739"/>
    <d v="2016-09-19T02:53:27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0"/>
    <b v="0"/>
    <x v="39"/>
    <n v="5.21875"/>
    <n v="-10388.563845405923"/>
    <x v="3"/>
    <x v="37"/>
    <x v="2740"/>
    <d v="2012-01-29T20:29:58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0"/>
    <b v="0"/>
    <x v="39"/>
    <n v="21.887499999999999"/>
    <n v="-9472.5638454059226"/>
    <x v="3"/>
    <x v="37"/>
    <x v="2741"/>
    <d v="2012-05-15T18:42:48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0"/>
    <b v="0"/>
    <x v="39"/>
    <n v="26.700000000000003"/>
    <n v="-10422.563845405923"/>
    <x v="3"/>
    <x v="37"/>
    <x v="2742"/>
    <d v="2014-07-30T13:45:11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0"/>
    <b v="0"/>
    <x v="39"/>
    <n v="28.000000000000004"/>
    <n v="-11083.563845405923"/>
    <x v="3"/>
    <x v="37"/>
    <x v="2743"/>
    <d v="2012-05-15T10:33:17"/>
    <m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0"/>
    <b v="0"/>
    <x v="39"/>
    <n v="1.06"/>
    <n v="-11170.563845405923"/>
    <x v="3"/>
    <x v="37"/>
    <x v="2744"/>
    <d v="2016-08-03T12:03:22"/>
    <m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0"/>
    <b v="0"/>
    <x v="39"/>
    <n v="1.0999999999999999"/>
    <n v="-11113.563845405923"/>
    <x v="3"/>
    <x v="37"/>
    <x v="2745"/>
    <d v="2015-03-05T14:10:37"/>
    <m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-11223.563845405923"/>
    <x v="3"/>
    <x v="37"/>
    <x v="2746"/>
    <d v="2012-06-18T16:35:45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-11223.563845405923"/>
    <x v="3"/>
    <x v="37"/>
    <x v="2747"/>
    <d v="2014-04-18T16:17:22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0"/>
    <b v="0"/>
    <x v="39"/>
    <n v="11.458333333333332"/>
    <n v="-10673.563845405923"/>
    <x v="3"/>
    <x v="37"/>
    <x v="2748"/>
    <d v="2011-11-08T13:21:44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0"/>
    <b v="0"/>
    <x v="39"/>
    <n v="19"/>
    <n v="-10843.563845405923"/>
    <x v="3"/>
    <x v="37"/>
    <x v="2749"/>
    <d v="2012-07-27T16:37:03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-11223.563845405923"/>
    <x v="3"/>
    <x v="37"/>
    <x v="2750"/>
    <d v="2014-08-12T10:15:51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0"/>
    <b v="0"/>
    <x v="39"/>
    <n v="52"/>
    <n v="-10963.563845405923"/>
    <x v="3"/>
    <x v="37"/>
    <x v="2751"/>
    <d v="2015-03-09T13:58:47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0"/>
    <b v="0"/>
    <x v="39"/>
    <n v="10.48"/>
    <n v="-10175.563845405923"/>
    <x v="3"/>
    <x v="37"/>
    <x v="2752"/>
    <d v="2013-12-12T16:36:41"/>
    <m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0"/>
    <b v="0"/>
    <x v="39"/>
    <n v="0.66666666666666674"/>
    <n v="-11213.563845405923"/>
    <x v="3"/>
    <x v="37"/>
    <x v="2753"/>
    <d v="2016-07-22T10:45:32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0"/>
    <b v="0"/>
    <x v="39"/>
    <n v="11.700000000000001"/>
    <n v="-10989.563845405923"/>
    <x v="3"/>
    <x v="37"/>
    <x v="2754"/>
    <d v="2016-09-26T05:36:23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0"/>
    <b v="0"/>
    <x v="39"/>
    <n v="10.5"/>
    <n v="-11118.563845405923"/>
    <x v="3"/>
    <x v="37"/>
    <x v="2755"/>
    <d v="2016-06-03T03:47:46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-11223.563845405923"/>
    <x v="3"/>
    <x v="37"/>
    <x v="2756"/>
    <d v="2013-05-21T06:04:18"/>
    <m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0"/>
    <b v="0"/>
    <x v="39"/>
    <n v="0.72"/>
    <n v="-11187.563845405923"/>
    <x v="3"/>
    <x v="37"/>
    <x v="2757"/>
    <d v="2012-12-03T20:31:33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0"/>
    <b v="0"/>
    <x v="39"/>
    <n v="0.76923076923076927"/>
    <n v="-11198.563845405923"/>
    <x v="3"/>
    <x v="37"/>
    <x v="2758"/>
    <d v="2012-01-18T19:53:15"/>
    <m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0"/>
    <b v="0"/>
    <x v="39"/>
    <n v="0.22842639593908631"/>
    <n v="-11133.563845405923"/>
    <x v="3"/>
    <x v="37"/>
    <x v="2759"/>
    <d v="2013-04-09T08:54:44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0"/>
    <b v="0"/>
    <x v="39"/>
    <n v="1.125"/>
    <n v="-11178.563845405923"/>
    <x v="3"/>
    <x v="37"/>
    <x v="2760"/>
    <d v="2012-05-01T02:00:31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-11223.563845405923"/>
    <x v="3"/>
    <x v="37"/>
    <x v="2761"/>
    <d v="2012-10-12T08:53:48"/>
    <m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0"/>
    <b v="0"/>
    <x v="39"/>
    <n v="2"/>
    <n v="-11123.563845405923"/>
    <x v="3"/>
    <x v="37"/>
    <x v="2762"/>
    <d v="2011-07-12T11:01:58"/>
    <m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0"/>
    <b v="0"/>
    <x v="39"/>
    <n v="0.85000000000000009"/>
    <n v="-11189.563845405923"/>
    <x v="3"/>
    <x v="37"/>
    <x v="2763"/>
    <d v="2015-06-17T18:00:50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0"/>
    <b v="0"/>
    <x v="39"/>
    <n v="14.314285714285715"/>
    <n v="-10221.563845405923"/>
    <x v="3"/>
    <x v="37"/>
    <x v="2764"/>
    <d v="2012-02-28T09:45:23"/>
    <m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0"/>
    <b v="0"/>
    <x v="39"/>
    <n v="0.25"/>
    <n v="-11221.563845405923"/>
    <x v="3"/>
    <x v="37"/>
    <x v="2765"/>
    <d v="2014-04-16T14:49:50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0"/>
    <b v="0"/>
    <x v="39"/>
    <n v="10.411249999999999"/>
    <n v="-9141.3138454059226"/>
    <x v="3"/>
    <x v="37"/>
    <x v="2766"/>
    <d v="2014-02-16T11:55:30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-11223.563845405923"/>
    <x v="3"/>
    <x v="37"/>
    <x v="2767"/>
    <d v="2012-12-14T07:45:40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-11223.563845405923"/>
    <x v="3"/>
    <x v="37"/>
    <x v="2768"/>
    <d v="2013-09-20T15:51:34"/>
    <m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0"/>
    <b v="0"/>
    <x v="39"/>
    <n v="0.18867924528301888"/>
    <n v="-11222.563845405923"/>
    <x v="3"/>
    <x v="37"/>
    <x v="2769"/>
    <d v="2016-04-14T15:45:21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0"/>
    <b v="0"/>
    <x v="39"/>
    <n v="14.249999999999998"/>
    <n v="-10653.563845405923"/>
    <x v="3"/>
    <x v="37"/>
    <x v="2770"/>
    <d v="2013-02-05T22:02:08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0"/>
    <b v="0"/>
    <x v="39"/>
    <n v="3"/>
    <n v="-11073.563845405923"/>
    <x v="3"/>
    <x v="37"/>
    <x v="2771"/>
    <d v="2011-11-15T19:19:14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0"/>
    <b v="0"/>
    <x v="39"/>
    <n v="7.8809523809523814"/>
    <n v="-9568.5638454059226"/>
    <x v="3"/>
    <x v="37"/>
    <x v="2772"/>
    <d v="2015-05-12T02:07:56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0"/>
    <b v="0"/>
    <x v="39"/>
    <n v="0.33333333333333337"/>
    <n v="-11213.563845405923"/>
    <x v="3"/>
    <x v="37"/>
    <x v="2773"/>
    <d v="2015-06-17T11:03:24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0"/>
    <b v="0"/>
    <x v="39"/>
    <n v="25.545454545454543"/>
    <n v="-9818.5638454059226"/>
    <x v="3"/>
    <x v="37"/>
    <x v="2774"/>
    <d v="2014-07-26T18:28:26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0"/>
    <b v="0"/>
    <x v="39"/>
    <n v="2.12"/>
    <n v="-11170.563845405923"/>
    <x v="3"/>
    <x v="37"/>
    <x v="2775"/>
    <d v="2015-10-23T09:03:41"/>
    <m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-11223.563845405923"/>
    <x v="3"/>
    <x v="37"/>
    <x v="2776"/>
    <d v="2017-02-08T05:44:48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0"/>
    <b v="1"/>
    <x v="6"/>
    <n v="105.28"/>
    <n v="-9907.5638454059226"/>
    <x v="1"/>
    <x v="6"/>
    <x v="2777"/>
    <d v="2015-01-14T17:35:54"/>
    <m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0"/>
    <b v="1"/>
    <x v="6"/>
    <n v="120"/>
    <n v="-10023.563845405923"/>
    <x v="1"/>
    <x v="6"/>
    <x v="2778"/>
    <d v="2015-01-22T17:11:58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0"/>
    <b v="1"/>
    <x v="6"/>
    <n v="114.5"/>
    <n v="-10078.563845405923"/>
    <x v="1"/>
    <x v="6"/>
    <x v="2779"/>
    <d v="2015-04-09T07:50:46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0"/>
    <b v="1"/>
    <x v="6"/>
    <n v="119"/>
    <n v="-4083.5638454059226"/>
    <x v="1"/>
    <x v="6"/>
    <x v="2780"/>
    <d v="2014-10-08T13:54:03"/>
    <m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0"/>
    <b v="1"/>
    <x v="6"/>
    <n v="104.67999999999999"/>
    <n v="-5989.5638454059226"/>
    <x v="1"/>
    <x v="6"/>
    <x v="2781"/>
    <d v="2016-07-06T23:32:47"/>
    <m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0"/>
    <b v="1"/>
    <x v="6"/>
    <n v="117.83999999999999"/>
    <n v="-8277.5638454059226"/>
    <x v="1"/>
    <x v="6"/>
    <x v="2782"/>
    <d v="2014-06-25T08:39:40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0"/>
    <b v="1"/>
    <x v="6"/>
    <n v="119.7"/>
    <n v="-10026.563845405923"/>
    <x v="1"/>
    <x v="6"/>
    <x v="2783"/>
    <d v="2014-06-17T23:45:52"/>
    <m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0"/>
    <b v="1"/>
    <x v="6"/>
    <n v="102.49999999999999"/>
    <n v="-9173.5638454059226"/>
    <x v="1"/>
    <x v="6"/>
    <x v="2784"/>
    <d v="2016-06-29T11:50:43"/>
    <m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0"/>
    <b v="1"/>
    <x v="6"/>
    <n v="101.16666666666667"/>
    <n v="-8188.5638454059226"/>
    <x v="1"/>
    <x v="6"/>
    <x v="2785"/>
    <d v="2015-02-20T19:18:54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0"/>
    <b v="1"/>
    <x v="6"/>
    <n v="105.33333333333333"/>
    <n v="-8063.5638454059226"/>
    <x v="1"/>
    <x v="6"/>
    <x v="2786"/>
    <d v="2015-01-12T17:31:43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0"/>
    <b v="1"/>
    <x v="6"/>
    <n v="102.49999999999999"/>
    <n v="-9173.5638454059226"/>
    <x v="1"/>
    <x v="6"/>
    <x v="2787"/>
    <d v="2016-08-09T16:35:59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0"/>
    <b v="1"/>
    <x v="6"/>
    <n v="107.60000000000001"/>
    <n v="-9071.5638454059226"/>
    <x v="1"/>
    <x v="6"/>
    <x v="2788"/>
    <d v="2015-06-28T00:32:39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0"/>
    <b v="1"/>
    <x v="6"/>
    <n v="110.5675"/>
    <n v="-166.81384540592262"/>
    <x v="1"/>
    <x v="6"/>
    <x v="2789"/>
    <d v="2015-06-21T05:03:25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0"/>
    <b v="1"/>
    <x v="6"/>
    <n v="150"/>
    <n v="-11148.563845405923"/>
    <x v="1"/>
    <x v="6"/>
    <x v="2790"/>
    <d v="2016-02-16T11:35:59"/>
    <m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0"/>
    <b v="1"/>
    <x v="6"/>
    <n v="104.28571428571429"/>
    <n v="-10493.563845405923"/>
    <x v="1"/>
    <x v="6"/>
    <x v="2791"/>
    <d v="2014-05-21T07:37:21"/>
    <m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0"/>
    <b v="1"/>
    <x v="6"/>
    <n v="115.5"/>
    <n v="-10299.563845405923"/>
    <x v="1"/>
    <x v="6"/>
    <x v="2792"/>
    <d v="2014-06-05T07:40:28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0"/>
    <b v="1"/>
    <x v="6"/>
    <n v="102.64512500000001"/>
    <n v="-3011.953845405922"/>
    <x v="1"/>
    <x v="6"/>
    <x v="2793"/>
    <d v="2014-06-08T17:34:00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0"/>
    <b v="1"/>
    <x v="6"/>
    <n v="101.4"/>
    <n v="-6153.5638454059226"/>
    <x v="1"/>
    <x v="6"/>
    <x v="2794"/>
    <d v="2015-07-16T11:12:01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0"/>
    <b v="1"/>
    <x v="6"/>
    <n v="116.6348"/>
    <n v="-5391.8238454059228"/>
    <x v="1"/>
    <x v="6"/>
    <x v="2795"/>
    <d v="2016-05-17T01:21:10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0"/>
    <b v="1"/>
    <x v="6"/>
    <n v="133"/>
    <n v="-9893.5638454059226"/>
    <x v="1"/>
    <x v="6"/>
    <x v="2796"/>
    <d v="2014-11-05T08:16:06"/>
    <m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0"/>
    <b v="1"/>
    <x v="6"/>
    <n v="133.20000000000002"/>
    <n v="-10557.563845405923"/>
    <x v="1"/>
    <x v="6"/>
    <x v="2797"/>
    <d v="2014-09-18T00:50:09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0"/>
    <b v="1"/>
    <x v="6"/>
    <n v="101.83333333333333"/>
    <n v="-8168.5638454059226"/>
    <x v="1"/>
    <x v="6"/>
    <x v="2798"/>
    <d v="2015-07-07T10:31:47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0"/>
    <b v="1"/>
    <x v="6"/>
    <n v="127.95"/>
    <n v="1571.4361545940774"/>
    <x v="1"/>
    <x v="6"/>
    <x v="2799"/>
    <d v="2015-06-02T20:34:36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0"/>
    <b v="1"/>
    <x v="6"/>
    <n v="114.99999999999999"/>
    <n v="-10073.563845405923"/>
    <x v="1"/>
    <x v="6"/>
    <x v="2800"/>
    <d v="2014-08-30T05:53:10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0"/>
    <b v="1"/>
    <x v="6"/>
    <n v="110.00000000000001"/>
    <n v="-10783.563845405923"/>
    <x v="1"/>
    <x v="6"/>
    <x v="2801"/>
    <d v="2015-07-28T07:07:53"/>
    <m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0"/>
    <b v="1"/>
    <x v="6"/>
    <n v="112.1"/>
    <n v="-7860.5638454059226"/>
    <x v="1"/>
    <x v="6"/>
    <x v="2802"/>
    <d v="2015-06-30T01:24:50"/>
    <m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0"/>
    <b v="1"/>
    <x v="6"/>
    <n v="126"/>
    <n v="-4923.5638454059226"/>
    <x v="1"/>
    <x v="6"/>
    <x v="2803"/>
    <d v="2015-05-30T15:57:18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0"/>
    <b v="1"/>
    <x v="6"/>
    <n v="100.24444444444444"/>
    <n v="-6712.5638454059226"/>
    <x v="1"/>
    <x v="6"/>
    <x v="2804"/>
    <d v="2015-07-23T15:18:55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0"/>
    <b v="1"/>
    <x v="6"/>
    <n v="102.4"/>
    <n v="-8663.5638454059226"/>
    <x v="1"/>
    <x v="6"/>
    <x v="2805"/>
    <d v="2016-03-22T06:55:25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0"/>
    <b v="1"/>
    <x v="6"/>
    <n v="108.2"/>
    <n v="-8518.5638454059226"/>
    <x v="1"/>
    <x v="6"/>
    <x v="2806"/>
    <d v="2014-04-29T22:21:04"/>
    <m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0"/>
    <b v="1"/>
    <x v="6"/>
    <n v="100.27"/>
    <n v="-1196.5638454059226"/>
    <x v="1"/>
    <x v="6"/>
    <x v="2807"/>
    <d v="2015-01-24T06:55:03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0"/>
    <b v="1"/>
    <x v="6"/>
    <n v="113.3"/>
    <n v="-5558.5638454059226"/>
    <x v="1"/>
    <x v="6"/>
    <x v="2808"/>
    <d v="2015-02-19T12:51:38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0"/>
    <b v="1"/>
    <x v="6"/>
    <n v="127.57571428571428"/>
    <n v="-7651.4438454059227"/>
    <x v="1"/>
    <x v="6"/>
    <x v="2809"/>
    <d v="2016-11-19T12:49:21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0"/>
    <b v="1"/>
    <x v="6"/>
    <n v="107.73333333333332"/>
    <n v="-9607.5638454059226"/>
    <x v="1"/>
    <x v="6"/>
    <x v="2810"/>
    <d v="2015-04-09T04:35:15"/>
    <m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0"/>
    <b v="1"/>
    <x v="6"/>
    <n v="242"/>
    <n v="-10618.563845405923"/>
    <x v="1"/>
    <x v="6"/>
    <x v="2811"/>
    <d v="2016-07-08T13:38:29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0"/>
    <b v="1"/>
    <x v="6"/>
    <n v="141.56666666666666"/>
    <n v="-6976.5638454059226"/>
    <x v="1"/>
    <x v="6"/>
    <x v="2812"/>
    <d v="2015-07-03T06:13:12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0"/>
    <b v="1"/>
    <x v="6"/>
    <n v="130"/>
    <n v="-10443.563845405923"/>
    <x v="1"/>
    <x v="6"/>
    <x v="2813"/>
    <d v="2015-01-19T10:14:22"/>
    <m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0"/>
    <b v="1"/>
    <x v="6"/>
    <n v="106.03"/>
    <n v="-620.56384540592262"/>
    <x v="1"/>
    <x v="6"/>
    <x v="2814"/>
    <d v="2015-09-03T09:21:26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0"/>
    <b v="1"/>
    <x v="6"/>
    <n v="104.80000000000001"/>
    <n v="-5983.5638454059226"/>
    <x v="1"/>
    <x v="6"/>
    <x v="2815"/>
    <d v="2015-05-15T07:36:49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0"/>
    <b v="1"/>
    <x v="6"/>
    <n v="136"/>
    <n v="-10951.563845405923"/>
    <x v="1"/>
    <x v="6"/>
    <x v="2816"/>
    <d v="2016-02-01T09:39:49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0"/>
    <b v="1"/>
    <x v="6"/>
    <n v="100"/>
    <n v="-10223.563845405923"/>
    <x v="1"/>
    <x v="6"/>
    <x v="2817"/>
    <d v="2014-08-24T17:08:55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0"/>
    <b v="1"/>
    <x v="6"/>
    <n v="100"/>
    <n v="-5223.5638454059226"/>
    <x v="1"/>
    <x v="6"/>
    <x v="2818"/>
    <d v="2015-02-25T11:24:52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0"/>
    <b v="1"/>
    <x v="6"/>
    <n v="124"/>
    <n v="-11099.563845405923"/>
    <x v="1"/>
    <x v="6"/>
    <x v="2819"/>
    <d v="2015-03-03T19:16:46"/>
    <m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0"/>
    <b v="1"/>
    <x v="6"/>
    <n v="116.92307692307693"/>
    <n v="-10463.563845405923"/>
    <x v="1"/>
    <x v="6"/>
    <x v="2820"/>
    <d v="2015-05-12T01:29:56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0"/>
    <b v="1"/>
    <x v="6"/>
    <n v="103.33333333333334"/>
    <n v="-8123.5638454059226"/>
    <x v="1"/>
    <x v="6"/>
    <x v="2821"/>
    <d v="2015-11-04T14:01:26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0"/>
    <b v="1"/>
    <x v="6"/>
    <n v="107.74999999999999"/>
    <n v="-9068.5638454059226"/>
    <x v="1"/>
    <x v="6"/>
    <x v="2822"/>
    <d v="2015-06-15T19:50:12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0"/>
    <b v="1"/>
    <x v="6"/>
    <n v="120.24999999999999"/>
    <n v="-8818.5638454059226"/>
    <x v="1"/>
    <x v="6"/>
    <x v="2823"/>
    <d v="2016-05-04T11:24:26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0"/>
    <b v="1"/>
    <x v="6"/>
    <n v="100.37894736842105"/>
    <n v="-1687.5638454059226"/>
    <x v="1"/>
    <x v="6"/>
    <x v="2824"/>
    <d v="2015-09-07T01:21:09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0"/>
    <b v="1"/>
    <x v="6"/>
    <n v="106.52"/>
    <n v="-8560.5638454059226"/>
    <x v="1"/>
    <x v="6"/>
    <x v="2825"/>
    <d v="2016-05-05T05:25:18"/>
    <m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0"/>
    <b v="1"/>
    <x v="6"/>
    <n v="100"/>
    <n v="-8223.5638454059226"/>
    <x v="1"/>
    <x v="6"/>
    <x v="2826"/>
    <d v="2014-04-29T15:09:08"/>
    <m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0"/>
    <b v="1"/>
    <x v="6"/>
    <n v="110.66666666666667"/>
    <n v="-7903.5638454059226"/>
    <x v="1"/>
    <x v="6"/>
    <x v="2827"/>
    <d v="2015-06-16T14:47:50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0"/>
    <b v="1"/>
    <x v="6"/>
    <n v="114.71959999999999"/>
    <n v="-8355.5738454059228"/>
    <x v="1"/>
    <x v="6"/>
    <x v="2828"/>
    <d v="2014-10-26T12:01:34"/>
    <m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0"/>
    <b v="1"/>
    <x v="6"/>
    <n v="108.25925925925925"/>
    <n v="-8300.5638454059226"/>
    <x v="1"/>
    <x v="6"/>
    <x v="2829"/>
    <d v="2015-09-20T22:03:53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0"/>
    <b v="1"/>
    <x v="6"/>
    <n v="170"/>
    <n v="-9863.5638454059226"/>
    <x v="1"/>
    <x v="6"/>
    <x v="2830"/>
    <d v="2015-01-15T18:02:10"/>
    <m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0"/>
    <b v="1"/>
    <x v="6"/>
    <n v="187.09899999999999"/>
    <n v="-9352.5738454059228"/>
    <x v="1"/>
    <x v="6"/>
    <x v="2831"/>
    <d v="2015-11-05T11:53:37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0"/>
    <b v="1"/>
    <x v="6"/>
    <n v="107.77777777777777"/>
    <n v="-10738.563845405923"/>
    <x v="1"/>
    <x v="6"/>
    <x v="2832"/>
    <d v="2017-01-11T01:16:58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0"/>
    <b v="1"/>
    <x v="6"/>
    <n v="100"/>
    <n v="-10373.563845405923"/>
    <x v="1"/>
    <x v="6"/>
    <x v="2833"/>
    <d v="2015-10-30T16:48:04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0"/>
    <b v="1"/>
    <x v="6"/>
    <n v="120.24999999999999"/>
    <n v="-8818.5638454059226"/>
    <x v="1"/>
    <x v="6"/>
    <x v="2834"/>
    <d v="2014-07-22T09:34:56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0"/>
    <b v="1"/>
    <x v="6"/>
    <n v="111.42857142857143"/>
    <n v="-7323.5638454059226"/>
    <x v="1"/>
    <x v="6"/>
    <x v="2835"/>
    <d v="2014-08-02T00:45:54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0"/>
    <b v="1"/>
    <x v="6"/>
    <n v="104"/>
    <n v="-8623.5638454059226"/>
    <x v="1"/>
    <x v="6"/>
    <x v="2836"/>
    <d v="2015-02-24T19:51:19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0"/>
    <b v="0"/>
    <x v="6"/>
    <n v="1"/>
    <n v="-11213.563845405923"/>
    <x v="1"/>
    <x v="6"/>
    <x v="2837"/>
    <d v="2015-10-14T12:44:57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-11223.563845405923"/>
    <x v="1"/>
    <x v="6"/>
    <x v="2838"/>
    <d v="2014-05-25T17:51:35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-11223.563845405923"/>
    <x v="1"/>
    <x v="6"/>
    <x v="2839"/>
    <d v="2016-05-02T12:42:30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0"/>
    <b v="0"/>
    <x v="6"/>
    <n v="5.4545454545454541"/>
    <n v="-11193.563845405923"/>
    <x v="1"/>
    <x v="6"/>
    <x v="2840"/>
    <d v="2016-12-05T08:06:20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0"/>
    <b v="0"/>
    <x v="6"/>
    <n v="31.546666666666667"/>
    <n v="-8857.5638454059226"/>
    <x v="1"/>
    <x v="6"/>
    <x v="2841"/>
    <d v="2015-04-08T19:23:53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-11223.563845405923"/>
    <x v="1"/>
    <x v="6"/>
    <x v="2842"/>
    <d v="2015-04-14T11:36:34"/>
    <m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-11223.563845405923"/>
    <x v="1"/>
    <x v="6"/>
    <x v="2843"/>
    <d v="2016-03-24T14:21:05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0"/>
    <b v="0"/>
    <x v="6"/>
    <n v="0.2"/>
    <n v="-11153.563845405923"/>
    <x v="1"/>
    <x v="6"/>
    <x v="2844"/>
    <d v="2015-04-29T10:34:19"/>
    <m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0"/>
    <b v="0"/>
    <x v="6"/>
    <n v="1"/>
    <n v="-11218.563845405923"/>
    <x v="1"/>
    <x v="6"/>
    <x v="2845"/>
    <d v="2016-03-24T05:16:40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0"/>
    <b v="0"/>
    <x v="6"/>
    <n v="3.8875000000000002"/>
    <n v="-10912.563845405923"/>
    <x v="1"/>
    <x v="6"/>
    <x v="2846"/>
    <d v="2014-08-06T19:10:11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-11223.563845405923"/>
    <x v="1"/>
    <x v="6"/>
    <x v="2847"/>
    <d v="2016-01-20T19:03:49"/>
    <m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0"/>
    <b v="0"/>
    <x v="6"/>
    <n v="1.9"/>
    <n v="-11128.563845405923"/>
    <x v="1"/>
    <x v="6"/>
    <x v="2848"/>
    <d v="2014-05-21T20:05:03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-11223.563845405923"/>
    <x v="1"/>
    <x v="6"/>
    <x v="2849"/>
    <d v="2014-07-15T23:34:57"/>
    <m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0"/>
    <b v="0"/>
    <x v="6"/>
    <n v="41.699999999999996"/>
    <n v="-10806.563845405923"/>
    <x v="1"/>
    <x v="6"/>
    <x v="2850"/>
    <d v="2015-04-17T12:11:59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0"/>
    <b v="0"/>
    <x v="6"/>
    <n v="50"/>
    <n v="-10923.563845405923"/>
    <x v="1"/>
    <x v="6"/>
    <x v="2851"/>
    <d v="2015-12-31T19:11:11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0"/>
    <b v="0"/>
    <x v="6"/>
    <n v="4.8666666666666663"/>
    <n v="-11077.563845405923"/>
    <x v="1"/>
    <x v="6"/>
    <x v="2852"/>
    <d v="2015-06-09T19:54:07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0"/>
    <b v="0"/>
    <x v="6"/>
    <n v="19.736842105263158"/>
    <n v="-3723.5638454059226"/>
    <x v="1"/>
    <x v="6"/>
    <x v="2853"/>
    <d v="2016-12-22T17:04:55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-11223.563845405923"/>
    <x v="1"/>
    <x v="6"/>
    <x v="2854"/>
    <d v="2014-11-11T08:04:55"/>
    <m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0"/>
    <b v="0"/>
    <x v="6"/>
    <n v="1.7500000000000002"/>
    <n v="-11188.563845405923"/>
    <x v="1"/>
    <x v="6"/>
    <x v="2855"/>
    <d v="2015-08-17T03:41:44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0"/>
    <b v="0"/>
    <x v="6"/>
    <n v="6.65"/>
    <n v="-10957.563845405923"/>
    <x v="1"/>
    <x v="6"/>
    <x v="2856"/>
    <d v="2016-04-20T14:12:56"/>
    <m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0"/>
    <b v="0"/>
    <x v="6"/>
    <n v="32"/>
    <n v="-11143.563845405923"/>
    <x v="1"/>
    <x v="6"/>
    <x v="2857"/>
    <d v="2015-09-10T09:10:48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0"/>
    <b v="0"/>
    <x v="6"/>
    <n v="0.43307086614173229"/>
    <n v="-11168.563845405923"/>
    <x v="1"/>
    <x v="6"/>
    <x v="2858"/>
    <d v="2014-05-25T13:57:09"/>
    <m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0"/>
    <b v="0"/>
    <x v="6"/>
    <n v="0.04"/>
    <n v="-11203.563845405923"/>
    <x v="1"/>
    <x v="6"/>
    <x v="2859"/>
    <d v="2014-07-11T11:12:03"/>
    <m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0"/>
    <b v="0"/>
    <x v="6"/>
    <n v="1.6"/>
    <n v="-11183.563845405923"/>
    <x v="1"/>
    <x v="6"/>
    <x v="2860"/>
    <d v="2015-06-17T09:43:27"/>
    <m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-11223.563845405923"/>
    <x v="1"/>
    <x v="6"/>
    <x v="2861"/>
    <d v="2014-11-06T21:44:19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0"/>
    <b v="0"/>
    <x v="6"/>
    <n v="0.89999999999999991"/>
    <n v="-11178.563845405923"/>
    <x v="1"/>
    <x v="6"/>
    <x v="2862"/>
    <d v="2016-09-14T17:55:21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0"/>
    <b v="0"/>
    <x v="6"/>
    <n v="20.16"/>
    <n v="-10719.563845405923"/>
    <x v="1"/>
    <x v="6"/>
    <x v="2863"/>
    <d v="2016-06-09T23:41:12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0"/>
    <b v="0"/>
    <x v="6"/>
    <n v="42.011733333333332"/>
    <n v="-4921.8038454059224"/>
    <x v="1"/>
    <x v="6"/>
    <x v="2864"/>
    <d v="2016-09-05T14:50:54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0"/>
    <b v="0"/>
    <x v="6"/>
    <n v="0.88500000000000001"/>
    <n v="-11046.563845405923"/>
    <x v="1"/>
    <x v="6"/>
    <x v="2865"/>
    <d v="2016-06-19T09:14:41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0"/>
    <b v="0"/>
    <x v="6"/>
    <n v="15"/>
    <n v="-10473.563845405923"/>
    <x v="1"/>
    <x v="6"/>
    <x v="2866"/>
    <d v="2014-04-16T23:32:45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0"/>
    <b v="0"/>
    <x v="6"/>
    <n v="4.67"/>
    <n v="-10756.563845405923"/>
    <x v="1"/>
    <x v="6"/>
    <x v="2867"/>
    <d v="2014-12-01T12:43:33"/>
    <m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-11223.563845405923"/>
    <x v="1"/>
    <x v="6"/>
    <x v="2868"/>
    <d v="2015-04-20T21:47:18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0"/>
    <b v="0"/>
    <x v="6"/>
    <n v="38.119999999999997"/>
    <n v="-10270.563845405923"/>
    <x v="1"/>
    <x v="6"/>
    <x v="2869"/>
    <d v="2014-12-29T14:37:11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0"/>
    <b v="0"/>
    <x v="6"/>
    <n v="5.42"/>
    <n v="-10952.563845405923"/>
    <x v="1"/>
    <x v="6"/>
    <x v="2870"/>
    <d v="2016-12-18T15:16:26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0"/>
    <b v="0"/>
    <x v="6"/>
    <n v="3.4999999999999996E-2"/>
    <n v="-11216.563845405923"/>
    <x v="1"/>
    <x v="6"/>
    <x v="2871"/>
    <d v="2016-04-04T22:04:53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-11223.563845405923"/>
    <x v="1"/>
    <x v="6"/>
    <x v="2872"/>
    <d v="2015-06-16T12:51:19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0"/>
    <b v="0"/>
    <x v="6"/>
    <n v="10.833333333333334"/>
    <n v="-10573.563845405923"/>
    <x v="1"/>
    <x v="6"/>
    <x v="2873"/>
    <d v="2016-10-29T17:55:24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0"/>
    <b v="0"/>
    <x v="6"/>
    <n v="2.1"/>
    <n v="-11160.563845405923"/>
    <x v="1"/>
    <x v="6"/>
    <x v="2874"/>
    <d v="2015-05-04T09:46:35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0"/>
    <b v="0"/>
    <x v="6"/>
    <n v="0.2589285714285714"/>
    <n v="-11194.563845405923"/>
    <x v="1"/>
    <x v="6"/>
    <x v="2875"/>
    <d v="2015-12-21T12:24:21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0"/>
    <b v="0"/>
    <x v="6"/>
    <n v="23.333333333333332"/>
    <n v="-8423.5638454059226"/>
    <x v="1"/>
    <x v="6"/>
    <x v="2876"/>
    <d v="2015-07-07T16:44:12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-11223.563845405923"/>
    <x v="1"/>
    <x v="6"/>
    <x v="2877"/>
    <d v="2014-10-04T09:20:36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0"/>
    <b v="0"/>
    <x v="6"/>
    <n v="33.6"/>
    <n v="-10971.563845405923"/>
    <x v="1"/>
    <x v="6"/>
    <x v="2878"/>
    <d v="2016-04-01T09:18:38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0"/>
    <b v="0"/>
    <x v="6"/>
    <n v="19.079999999999998"/>
    <n v="-9315.5638454059226"/>
    <x v="1"/>
    <x v="6"/>
    <x v="2879"/>
    <d v="2016-01-01T16:40:37"/>
    <m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0"/>
    <b v="0"/>
    <x v="6"/>
    <n v="0.41111111111111115"/>
    <n v="-11038.563845405923"/>
    <x v="1"/>
    <x v="6"/>
    <x v="2880"/>
    <d v="2014-11-05T12:27:15"/>
    <m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0"/>
    <b v="0"/>
    <x v="6"/>
    <n v="32.5"/>
    <n v="-11093.563845405923"/>
    <x v="1"/>
    <x v="6"/>
    <x v="2881"/>
    <d v="2015-02-11T20:50:01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0"/>
    <b v="0"/>
    <x v="6"/>
    <n v="5"/>
    <n v="-11213.563845405923"/>
    <x v="1"/>
    <x v="6"/>
    <x v="2882"/>
    <d v="2015-09-14T10:11:24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0"/>
    <b v="0"/>
    <x v="6"/>
    <n v="0.16666666666666669"/>
    <n v="-11218.563845405923"/>
    <x v="1"/>
    <x v="6"/>
    <x v="2883"/>
    <d v="2014-12-12T05:15:24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-11223.563845405923"/>
    <x v="1"/>
    <x v="6"/>
    <x v="2884"/>
    <d v="2014-10-10T07:50:40"/>
    <m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0"/>
    <b v="0"/>
    <x v="6"/>
    <n v="38.066666666666663"/>
    <n v="-10081.563845405923"/>
    <x v="1"/>
    <x v="6"/>
    <x v="2885"/>
    <d v="2014-07-30T15:43:05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0"/>
    <b v="0"/>
    <x v="6"/>
    <n v="1.05"/>
    <n v="-11202.563845405923"/>
    <x v="1"/>
    <x v="6"/>
    <x v="2886"/>
    <d v="2014-07-11T12:49:52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0"/>
    <b v="0"/>
    <x v="6"/>
    <n v="2.73"/>
    <n v="-10950.563845405923"/>
    <x v="1"/>
    <x v="6"/>
    <x v="2887"/>
    <d v="2016-02-15T16:12:08"/>
    <m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0"/>
    <b v="0"/>
    <x v="6"/>
    <n v="9.0909090909090917"/>
    <n v="-10723.563845405923"/>
    <x v="1"/>
    <x v="6"/>
    <x v="2888"/>
    <d v="2014-08-18T12:08:24"/>
    <m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0"/>
    <b v="0"/>
    <x v="6"/>
    <n v="0.5"/>
    <n v="-11198.563845405923"/>
    <x v="1"/>
    <x v="6"/>
    <x v="2889"/>
    <d v="2014-11-10T13:33:15"/>
    <m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-11223.563845405923"/>
    <x v="1"/>
    <x v="6"/>
    <x v="2890"/>
    <d v="2015-02-02T18:40:15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0"/>
    <b v="0"/>
    <x v="6"/>
    <n v="4.5999999999999996"/>
    <n v="-11200.563845405923"/>
    <x v="1"/>
    <x v="6"/>
    <x v="2891"/>
    <d v="2014-06-21T08:19:52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0"/>
    <b v="0"/>
    <x v="6"/>
    <n v="20.833333333333336"/>
    <n v="-10598.563845405923"/>
    <x v="1"/>
    <x v="6"/>
    <x v="2892"/>
    <d v="2016-11-27T16:48:41"/>
    <m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0"/>
    <b v="0"/>
    <x v="6"/>
    <n v="4.583333333333333"/>
    <n v="-10673.563845405923"/>
    <x v="1"/>
    <x v="6"/>
    <x v="2893"/>
    <d v="2015-09-11T10:30:58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0"/>
    <b v="0"/>
    <x v="6"/>
    <n v="4.2133333333333338"/>
    <n v="-10907.563845405923"/>
    <x v="1"/>
    <x v="6"/>
    <x v="2894"/>
    <d v="2015-10-01T10:57:33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-11223.563845405923"/>
    <x v="1"/>
    <x v="6"/>
    <x v="2895"/>
    <d v="2016-05-24T20:52:38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0"/>
    <b v="0"/>
    <x v="6"/>
    <n v="61.909090909090914"/>
    <n v="-7818.5638454059226"/>
    <x v="1"/>
    <x v="6"/>
    <x v="2896"/>
    <d v="2014-07-10T00:37:12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0"/>
    <b v="0"/>
    <x v="6"/>
    <n v="0.8"/>
    <n v="-11217.563845405923"/>
    <x v="1"/>
    <x v="6"/>
    <x v="2897"/>
    <d v="2014-12-09T16:42:19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0"/>
    <b v="0"/>
    <x v="6"/>
    <n v="1.6666666666666666E-2"/>
    <n v="-11198.563845405923"/>
    <x v="1"/>
    <x v="6"/>
    <x v="2898"/>
    <d v="2015-07-25T05:33:16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0"/>
    <b v="0"/>
    <x v="6"/>
    <n v="0.77999999999999992"/>
    <n v="-11184.563845405923"/>
    <x v="1"/>
    <x v="6"/>
    <x v="2899"/>
    <d v="2015-07-10T23:00:18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0"/>
    <b v="0"/>
    <x v="6"/>
    <n v="5"/>
    <n v="-11148.563845405923"/>
    <x v="1"/>
    <x v="6"/>
    <x v="2900"/>
    <d v="2014-10-28T18:13:51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0"/>
    <b v="0"/>
    <x v="6"/>
    <n v="17.771428571428572"/>
    <n v="-10601.563845405923"/>
    <x v="1"/>
    <x v="6"/>
    <x v="2901"/>
    <d v="2016-08-23T20:21:53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0"/>
    <b v="0"/>
    <x v="6"/>
    <n v="9.4166666666666661"/>
    <n v="-10658.563845405923"/>
    <x v="1"/>
    <x v="6"/>
    <x v="2902"/>
    <d v="2015-07-14T10:34:26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0"/>
    <b v="0"/>
    <x v="6"/>
    <n v="0.08"/>
    <n v="-11221.563845405923"/>
    <x v="1"/>
    <x v="6"/>
    <x v="2903"/>
    <d v="2016-03-15T16:03:57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0"/>
    <b v="0"/>
    <x v="6"/>
    <n v="2.75"/>
    <n v="-10959.563845405923"/>
    <x v="1"/>
    <x v="6"/>
    <x v="2904"/>
    <d v="2016-05-09T12:33:39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0"/>
    <b v="0"/>
    <x v="6"/>
    <n v="1.1111111111111112E-2"/>
    <n v="-11203.563845405923"/>
    <x v="1"/>
    <x v="6"/>
    <x v="2905"/>
    <d v="2014-10-17T01:23:21"/>
    <m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0"/>
    <b v="0"/>
    <x v="6"/>
    <n v="3.3333333333333335E-3"/>
    <n v="-11222.563845405923"/>
    <x v="1"/>
    <x v="6"/>
    <x v="2906"/>
    <d v="2015-04-13T15:11:27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0"/>
    <b v="0"/>
    <x v="6"/>
    <n v="36.5"/>
    <n v="-10566.563845405923"/>
    <x v="1"/>
    <x v="6"/>
    <x v="2907"/>
    <d v="2015-05-18T13:27:06"/>
    <m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0"/>
    <b v="0"/>
    <x v="6"/>
    <n v="14.058171745152354"/>
    <n v="-9193.5638454059226"/>
    <x v="1"/>
    <x v="6"/>
    <x v="2908"/>
    <d v="2015-12-15T22:09:34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0"/>
    <b v="0"/>
    <x v="6"/>
    <n v="0.02"/>
    <n v="-11221.563845405923"/>
    <x v="1"/>
    <x v="6"/>
    <x v="2909"/>
    <d v="2014-07-08T17:08:59"/>
    <m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0"/>
    <b v="0"/>
    <x v="6"/>
    <n v="4.0000000000000001E-3"/>
    <n v="-11222.563845405923"/>
    <x v="1"/>
    <x v="6"/>
    <x v="2910"/>
    <d v="2015-01-13T16:46:34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0"/>
    <b v="0"/>
    <x v="6"/>
    <n v="61.1"/>
    <n v="-10612.563845405923"/>
    <x v="1"/>
    <x v="6"/>
    <x v="2911"/>
    <d v="2016-02-15T04:33:10"/>
    <m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0"/>
    <b v="0"/>
    <x v="6"/>
    <n v="7.8378378378378386"/>
    <n v="-11078.563845405923"/>
    <x v="1"/>
    <x v="6"/>
    <x v="2912"/>
    <d v="2014-04-26T06:26:29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0"/>
    <b v="0"/>
    <x v="6"/>
    <n v="21.85"/>
    <n v="-10786.563845405923"/>
    <x v="1"/>
    <x v="6"/>
    <x v="2913"/>
    <d v="2015-08-29T00:37:27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0"/>
    <b v="0"/>
    <x v="6"/>
    <n v="27.24"/>
    <n v="-9861.5638454059226"/>
    <x v="1"/>
    <x v="6"/>
    <x v="2914"/>
    <d v="2015-10-01T10:06:47"/>
    <m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0"/>
    <b v="0"/>
    <x v="6"/>
    <n v="8.5"/>
    <n v="-11172.563845405923"/>
    <x v="1"/>
    <x v="6"/>
    <x v="2915"/>
    <d v="2014-07-06T09:52:09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0"/>
    <b v="0"/>
    <x v="6"/>
    <n v="26.840000000000003"/>
    <n v="-10552.563845405923"/>
    <x v="1"/>
    <x v="6"/>
    <x v="2916"/>
    <d v="2015-02-23T14:01:10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0"/>
    <b v="1"/>
    <x v="40"/>
    <n v="129"/>
    <n v="-11094.563845405923"/>
    <x v="4"/>
    <x v="38"/>
    <x v="2917"/>
    <d v="2014-08-26T16:16:44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0"/>
    <b v="1"/>
    <x v="40"/>
    <n v="100"/>
    <n v="-10723.563845405923"/>
    <x v="4"/>
    <x v="38"/>
    <x v="2918"/>
    <d v="2015-04-03T15:58:47"/>
    <m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0"/>
    <b v="1"/>
    <x v="40"/>
    <n v="100"/>
    <n v="-10923.563845405923"/>
    <x v="4"/>
    <x v="38"/>
    <x v="2919"/>
    <d v="2015-01-08T22:39:39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0"/>
    <b v="1"/>
    <x v="40"/>
    <n v="103.2"/>
    <n v="14576.436154594077"/>
    <x v="4"/>
    <x v="38"/>
    <x v="2920"/>
    <d v="2015-04-09T08:21:50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0"/>
    <b v="1"/>
    <x v="40"/>
    <n v="102.44597777777777"/>
    <n v="34877.12615459408"/>
    <x v="4"/>
    <x v="38"/>
    <x v="2921"/>
    <d v="2014-08-12T09:01:08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0"/>
    <b v="1"/>
    <x v="40"/>
    <n v="125"/>
    <n v="-7473.5638454059226"/>
    <x v="4"/>
    <x v="38"/>
    <x v="2922"/>
    <d v="2015-02-09T13:22:59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0"/>
    <b v="1"/>
    <x v="40"/>
    <n v="130.83333333333334"/>
    <n v="-8868.5638454059226"/>
    <x v="4"/>
    <x v="38"/>
    <x v="2923"/>
    <d v="2014-06-16T11:03:49"/>
    <m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0"/>
    <b v="1"/>
    <x v="40"/>
    <n v="100"/>
    <n v="-10223.563845405923"/>
    <x v="4"/>
    <x v="38"/>
    <x v="2924"/>
    <d v="2016-02-03T18:57:26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0"/>
    <b v="1"/>
    <x v="40"/>
    <n v="102.06937499999999"/>
    <n v="-3058.0138454059224"/>
    <x v="4"/>
    <x v="38"/>
    <x v="2925"/>
    <d v="2014-04-25T08:32:38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0"/>
    <b v="1"/>
    <x v="40"/>
    <n v="100.92000000000002"/>
    <n v="-1131.5638454059226"/>
    <x v="4"/>
    <x v="38"/>
    <x v="2926"/>
    <d v="2015-04-07T09:01:04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0"/>
    <b v="1"/>
    <x v="40"/>
    <n v="106"/>
    <n v="-10428.563845405923"/>
    <x v="4"/>
    <x v="38"/>
    <x v="2927"/>
    <d v="2014-08-21T01:59:23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0"/>
    <b v="1"/>
    <x v="40"/>
    <n v="105.0967741935484"/>
    <n v="-7965.5638454059226"/>
    <x v="4"/>
    <x v="38"/>
    <x v="2928"/>
    <d v="2015-01-20T22:57:17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0"/>
    <b v="1"/>
    <x v="40"/>
    <n v="102.76"/>
    <n v="-8654.5638454059226"/>
    <x v="4"/>
    <x v="38"/>
    <x v="2929"/>
    <d v="2016-05-05T17:57:33"/>
    <m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0"/>
    <b v="1"/>
    <x v="40"/>
    <n v="108"/>
    <n v="-8523.5638454059226"/>
    <x v="4"/>
    <x v="38"/>
    <x v="2930"/>
    <d v="2014-05-16T10:16:04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0"/>
    <b v="1"/>
    <x v="40"/>
    <n v="100.88571428571429"/>
    <n v="-7692.5638454059226"/>
    <x v="4"/>
    <x v="38"/>
    <x v="2931"/>
    <d v="2016-07-02T09:00:08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0"/>
    <b v="1"/>
    <x v="40"/>
    <n v="128"/>
    <n v="-9943.5638454059226"/>
    <x v="4"/>
    <x v="38"/>
    <x v="2932"/>
    <d v="2014-09-30T10:37:03"/>
    <m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0"/>
    <b v="1"/>
    <x v="40"/>
    <n v="133.33333333333331"/>
    <n v="-9223.5638454059226"/>
    <x v="4"/>
    <x v="38"/>
    <x v="2933"/>
    <d v="2014-06-13T05:58:33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0"/>
    <b v="1"/>
    <x v="40"/>
    <n v="101.375"/>
    <n v="-7168.5638454059226"/>
    <x v="4"/>
    <x v="38"/>
    <x v="2934"/>
    <d v="2014-12-31T11:53:34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0"/>
    <b v="1"/>
    <x v="40"/>
    <n v="102.875"/>
    <n v="-2993.5638454059226"/>
    <x v="4"/>
    <x v="38"/>
    <x v="2935"/>
    <d v="2014-07-25T14:25:12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0"/>
    <b v="1"/>
    <x v="40"/>
    <n v="107.24000000000001"/>
    <n v="-8542.5638454059226"/>
    <x v="4"/>
    <x v="38"/>
    <x v="2936"/>
    <d v="2014-12-09T13:33:38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0"/>
    <b v="0"/>
    <x v="38"/>
    <n v="4.0000000000000001E-3"/>
    <n v="-11222.563845405923"/>
    <x v="1"/>
    <x v="36"/>
    <x v="2937"/>
    <d v="2015-01-30T18:02:35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0"/>
    <b v="0"/>
    <x v="38"/>
    <n v="20.424999999999997"/>
    <n v="29626.436154594077"/>
    <x v="1"/>
    <x v="36"/>
    <x v="2938"/>
    <d v="2015-11-26T14:17:39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-11223.563845405923"/>
    <x v="1"/>
    <x v="36"/>
    <x v="2939"/>
    <d v="2015-03-13T22:06:20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0"/>
    <b v="0"/>
    <x v="38"/>
    <n v="1"/>
    <n v="-11123.563845405923"/>
    <x v="1"/>
    <x v="36"/>
    <x v="2940"/>
    <d v="2015-05-08T16:56:38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-11223.563845405923"/>
    <x v="1"/>
    <x v="36"/>
    <x v="2941"/>
    <d v="2015-04-23T22:21:00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0"/>
    <b v="0"/>
    <x v="38"/>
    <n v="0.1"/>
    <n v="-11221.563845405923"/>
    <x v="1"/>
    <x v="36"/>
    <x v="2942"/>
    <d v="2016-07-16T07:44:52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0"/>
    <b v="0"/>
    <x v="38"/>
    <n v="4.2880000000000003"/>
    <n v="-10151.563845405923"/>
    <x v="1"/>
    <x v="36"/>
    <x v="2943"/>
    <d v="2016-10-06T08:29:27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0"/>
    <b v="0"/>
    <x v="38"/>
    <n v="4.8000000000000004E-3"/>
    <n v="-11199.563845405923"/>
    <x v="1"/>
    <x v="36"/>
    <x v="2944"/>
    <d v="2015-04-03T10:34:53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0"/>
    <b v="0"/>
    <x v="38"/>
    <n v="2.5"/>
    <n v="-11198.563845405923"/>
    <x v="1"/>
    <x v="36"/>
    <x v="2945"/>
    <d v="2015-10-20T14:45:17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-11223.563845405923"/>
    <x v="1"/>
    <x v="36"/>
    <x v="2946"/>
    <d v="2015-12-24T03:45:52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0"/>
    <b v="0"/>
    <x v="38"/>
    <n v="2.1919999999999997"/>
    <n v="-10127.563845405923"/>
    <x v="1"/>
    <x v="36"/>
    <x v="2947"/>
    <d v="2014-08-21T14:16:13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0"/>
    <b v="0"/>
    <x v="38"/>
    <n v="8.0250000000000004"/>
    <n v="-9618.5638454059226"/>
    <x v="1"/>
    <x v="36"/>
    <x v="2948"/>
    <d v="2016-09-15T11:33:59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0"/>
    <b v="0"/>
    <x v="38"/>
    <n v="0.15125"/>
    <n v="-10618.563845405923"/>
    <x v="1"/>
    <x v="36"/>
    <x v="2949"/>
    <d v="2015-09-08T14:00:21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-11223.563845405923"/>
    <x v="1"/>
    <x v="36"/>
    <x v="2950"/>
    <d v="2017-02-24T09:00:03"/>
    <m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0"/>
    <b v="0"/>
    <x v="38"/>
    <n v="59.583333333333336"/>
    <n v="-10508.563845405923"/>
    <x v="1"/>
    <x v="36"/>
    <x v="2951"/>
    <d v="2015-05-17T12:47:29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0"/>
    <b v="0"/>
    <x v="38"/>
    <n v="16.734177215189874"/>
    <n v="-9901.5638454059226"/>
    <x v="1"/>
    <x v="36"/>
    <x v="2952"/>
    <d v="2016-04-04T18:00:50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0"/>
    <b v="0"/>
    <x v="38"/>
    <n v="1.8666666666666669"/>
    <n v="-10943.563845405923"/>
    <x v="1"/>
    <x v="36"/>
    <x v="2953"/>
    <d v="2015-01-26T19:16:12"/>
    <m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-11223.563845405923"/>
    <x v="1"/>
    <x v="36"/>
    <x v="2954"/>
    <d v="2016-03-09T13:41:57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-11223.563845405923"/>
    <x v="1"/>
    <x v="36"/>
    <x v="2955"/>
    <d v="2016-05-07T19:12:05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-11223.563845405923"/>
    <x v="1"/>
    <x v="36"/>
    <x v="2956"/>
    <d v="2014-08-12T13:10:23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0"/>
    <b v="1"/>
    <x v="6"/>
    <n v="109.62"/>
    <n v="-5742.5638454059226"/>
    <x v="1"/>
    <x v="6"/>
    <x v="2957"/>
    <d v="2015-02-26T00:05:59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0"/>
    <b v="1"/>
    <x v="6"/>
    <n v="121.8"/>
    <n v="-10005.563845405923"/>
    <x v="1"/>
    <x v="6"/>
    <x v="2958"/>
    <d v="2015-02-01T00:51:46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0"/>
    <b v="1"/>
    <x v="6"/>
    <n v="106.85"/>
    <n v="-538.56384540592262"/>
    <x v="1"/>
    <x v="6"/>
    <x v="2959"/>
    <d v="2015-06-02T06:17:04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0"/>
    <b v="1"/>
    <x v="6"/>
    <n v="100.71379999999999"/>
    <n v="-6187.873845405923"/>
    <x v="1"/>
    <x v="6"/>
    <x v="2960"/>
    <d v="2014-07-07T16:50:19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0"/>
    <b v="1"/>
    <x v="6"/>
    <n v="109.00000000000001"/>
    <n v="-9588.5638454059226"/>
    <x v="1"/>
    <x v="6"/>
    <x v="2961"/>
    <d v="2015-06-07T12:30:33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0"/>
    <b v="1"/>
    <x v="6"/>
    <n v="113.63000000000001"/>
    <n v="139.43615459407738"/>
    <x v="1"/>
    <x v="6"/>
    <x v="2962"/>
    <d v="2015-08-17T12:43:32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0"/>
    <b v="1"/>
    <x v="6"/>
    <n v="113.92"/>
    <n v="-5527.5638454059226"/>
    <x v="1"/>
    <x v="6"/>
    <x v="2963"/>
    <d v="2015-02-06T23:44:52"/>
    <m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0"/>
    <b v="1"/>
    <x v="6"/>
    <n v="106"/>
    <n v="-7513.5638454059226"/>
    <x v="1"/>
    <x v="6"/>
    <x v="2964"/>
    <d v="2016-08-03T07:34:20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0"/>
    <b v="1"/>
    <x v="6"/>
    <n v="162.5"/>
    <n v="-9598.5638454059226"/>
    <x v="1"/>
    <x v="6"/>
    <x v="2965"/>
    <d v="2015-04-03T13:52:33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0"/>
    <b v="1"/>
    <x v="6"/>
    <n v="106"/>
    <n v="-4863.5638454059226"/>
    <x v="1"/>
    <x v="6"/>
    <x v="2966"/>
    <d v="2014-06-18T11:04:11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0"/>
    <b v="1"/>
    <x v="6"/>
    <n v="100.15624999999999"/>
    <n v="-8018.5638454059226"/>
    <x v="1"/>
    <x v="6"/>
    <x v="2967"/>
    <d v="2014-08-01T10:47:58"/>
    <m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0"/>
    <b v="1"/>
    <x v="6"/>
    <n v="105.35000000000001"/>
    <n v="-9116.5638454059226"/>
    <x v="1"/>
    <x v="6"/>
    <x v="2968"/>
    <d v="2016-11-19T21:38:40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0"/>
    <b v="1"/>
    <x v="6"/>
    <n v="174.8"/>
    <n v="-2483.5638454059226"/>
    <x v="1"/>
    <x v="6"/>
    <x v="2969"/>
    <d v="2015-12-03T14:38:28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0"/>
    <b v="1"/>
    <x v="6"/>
    <n v="102"/>
    <n v="-6123.5638454059226"/>
    <x v="1"/>
    <x v="6"/>
    <x v="2970"/>
    <d v="2014-08-28T20:27:51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0"/>
    <b v="1"/>
    <x v="6"/>
    <n v="100.125"/>
    <n v="-3213.5638454059226"/>
    <x v="1"/>
    <x v="6"/>
    <x v="2971"/>
    <d v="2014-10-29T11:24:46"/>
    <m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0"/>
    <b v="1"/>
    <x v="6"/>
    <n v="171.42857142857142"/>
    <n v="-11103.563845405923"/>
    <x v="1"/>
    <x v="6"/>
    <x v="2972"/>
    <d v="2016-02-25T12:32:10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0"/>
    <b v="1"/>
    <x v="6"/>
    <n v="113.56666666666666"/>
    <n v="-7816.5638454059226"/>
    <x v="1"/>
    <x v="6"/>
    <x v="2973"/>
    <d v="2015-01-22T16:08:54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0"/>
    <b v="1"/>
    <x v="6"/>
    <n v="129.46666666666667"/>
    <n v="-10252.563845405923"/>
    <x v="1"/>
    <x v="6"/>
    <x v="2974"/>
    <d v="2014-10-10T10:22:27"/>
    <m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0"/>
    <b v="1"/>
    <x v="6"/>
    <n v="101.4"/>
    <n v="-6153.5638454059226"/>
    <x v="1"/>
    <x v="6"/>
    <x v="2975"/>
    <d v="2014-12-20T14:47:03"/>
    <m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0"/>
    <b v="1"/>
    <x v="6"/>
    <n v="109.16666666666666"/>
    <n v="-7948.5638454059226"/>
    <x v="1"/>
    <x v="6"/>
    <x v="2976"/>
    <d v="2015-08-03T16:58:50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0"/>
    <b v="1"/>
    <x v="38"/>
    <n v="128.92500000000001"/>
    <n v="-6066.5638454059226"/>
    <x v="1"/>
    <x v="36"/>
    <x v="2977"/>
    <d v="2015-08-09T08:25:56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0"/>
    <b v="1"/>
    <x v="38"/>
    <n v="102.06"/>
    <n v="-6120.5638454059226"/>
    <x v="1"/>
    <x v="36"/>
    <x v="2978"/>
    <d v="2016-01-12T11:29:03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0"/>
    <b v="1"/>
    <x v="38"/>
    <n v="146.53957758620692"/>
    <n v="158762.3461545941"/>
    <x v="1"/>
    <x v="36"/>
    <x v="2979"/>
    <d v="2014-09-12T10:10:36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0"/>
    <b v="1"/>
    <x v="38"/>
    <n v="100.352"/>
    <n v="13864.436154594077"/>
    <x v="1"/>
    <x v="36"/>
    <x v="2980"/>
    <d v="2016-07-25T01:41:21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0"/>
    <b v="1"/>
    <x v="38"/>
    <n v="121.64999999999999"/>
    <n v="941.43615459407738"/>
    <x v="1"/>
    <x v="36"/>
    <x v="2981"/>
    <d v="2016-10-11T18:22:08"/>
    <m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0"/>
    <b v="1"/>
    <x v="38"/>
    <n v="105.5"/>
    <n v="-8691.5638454059226"/>
    <x v="1"/>
    <x v="36"/>
    <x v="2982"/>
    <d v="2016-03-02T07:00:06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0"/>
    <b v="1"/>
    <x v="38"/>
    <n v="110.4008"/>
    <n v="16376.636154594078"/>
    <x v="1"/>
    <x v="36"/>
    <x v="2983"/>
    <d v="2016-09-14T02:22:31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0"/>
    <b v="1"/>
    <x v="38"/>
    <n v="100"/>
    <n v="-10223.563845405923"/>
    <x v="1"/>
    <x v="36"/>
    <x v="2984"/>
    <d v="2016-05-21T03:41:21"/>
    <m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0"/>
    <b v="1"/>
    <x v="38"/>
    <n v="176.535"/>
    <n v="24083.436154594077"/>
    <x v="1"/>
    <x v="36"/>
    <x v="2985"/>
    <d v="2015-11-28T19:29:22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0"/>
    <b v="1"/>
    <x v="38"/>
    <n v="100"/>
    <n v="-1223.5638454059226"/>
    <x v="1"/>
    <x v="36"/>
    <x v="2986"/>
    <d v="2015-12-03T08:47:00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0"/>
    <b v="1"/>
    <x v="38"/>
    <n v="103.29411764705883"/>
    <n v="-2443.5638454059226"/>
    <x v="1"/>
    <x v="36"/>
    <x v="2987"/>
    <d v="2017-01-05T15:05:30"/>
    <m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0"/>
    <b v="1"/>
    <x v="38"/>
    <n v="104.5"/>
    <n v="-8088.5638454059226"/>
    <x v="1"/>
    <x v="36"/>
    <x v="2988"/>
    <d v="2016-09-09T13:25:10"/>
    <m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0"/>
    <b v="1"/>
    <x v="38"/>
    <n v="100.29999999999998"/>
    <n v="-10220.563845405923"/>
    <x v="1"/>
    <x v="36"/>
    <x v="2989"/>
    <d v="2016-01-21T15:07:47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0"/>
    <b v="1"/>
    <x v="38"/>
    <n v="457.74666666666673"/>
    <n v="-9850.3238454059228"/>
    <x v="1"/>
    <x v="36"/>
    <x v="2990"/>
    <d v="2014-09-03T06:29:32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0"/>
    <b v="1"/>
    <x v="38"/>
    <n v="104.96000000000001"/>
    <n v="4520.4361545940774"/>
    <x v="1"/>
    <x v="36"/>
    <x v="2991"/>
    <d v="2016-12-20T10:57:51"/>
    <m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0"/>
    <b v="1"/>
    <x v="38"/>
    <n v="171.94285714285715"/>
    <n v="48956.436154594077"/>
    <x v="1"/>
    <x v="36"/>
    <x v="2992"/>
    <d v="2015-03-27T16:54:00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0"/>
    <b v="1"/>
    <x v="38"/>
    <n v="103.73000000000002"/>
    <n v="-850.56384540592262"/>
    <x v="1"/>
    <x v="36"/>
    <x v="2993"/>
    <d v="2017-02-09T12:36:33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0"/>
    <b v="1"/>
    <x v="38"/>
    <n v="103.029"/>
    <n v="40290.936154594077"/>
    <x v="1"/>
    <x v="36"/>
    <x v="2994"/>
    <d v="2014-05-18T23:38:49"/>
    <m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0"/>
    <b v="1"/>
    <x v="38"/>
    <n v="118.88888888888889"/>
    <n v="-9618.5638454059226"/>
    <x v="1"/>
    <x v="36"/>
    <x v="807"/>
    <d v="2017-02-14T12:46:00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0"/>
    <b v="1"/>
    <x v="38"/>
    <n v="100"/>
    <n v="-10723.563845405923"/>
    <x v="1"/>
    <x v="36"/>
    <x v="2995"/>
    <d v="2017-01-17T14:51:10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0"/>
    <b v="1"/>
    <x v="38"/>
    <n v="318.69988910451895"/>
    <n v="11767.446154594076"/>
    <x v="1"/>
    <x v="36"/>
    <x v="2996"/>
    <d v="2016-06-13T16:29:42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0"/>
    <b v="1"/>
    <x v="38"/>
    <n v="108.50614285714286"/>
    <n v="-3628.1338454059223"/>
    <x v="1"/>
    <x v="36"/>
    <x v="2997"/>
    <d v="2012-11-26T15:04:12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0"/>
    <b v="1"/>
    <x v="38"/>
    <n v="101.16666666666667"/>
    <n v="-8188.5638454059226"/>
    <x v="1"/>
    <x v="36"/>
    <x v="2998"/>
    <d v="2016-01-29T15:22:56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0"/>
    <b v="1"/>
    <x v="38"/>
    <n v="112.815"/>
    <n v="33902.436154594077"/>
    <x v="1"/>
    <x v="36"/>
    <x v="2999"/>
    <d v="2014-10-16T16:08:44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0"/>
    <b v="1"/>
    <x v="38"/>
    <n v="120.49622641509434"/>
    <n v="1549.0361545940777"/>
    <x v="1"/>
    <x v="36"/>
    <x v="3000"/>
    <d v="2014-09-06T11:11:45"/>
    <m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0"/>
    <b v="1"/>
    <x v="38"/>
    <n v="107.74999999999999"/>
    <n v="-2603.5638454059226"/>
    <x v="1"/>
    <x v="36"/>
    <x v="3001"/>
    <d v="2014-11-14T13:09:51"/>
    <m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0"/>
    <b v="1"/>
    <x v="38"/>
    <n v="180"/>
    <n v="-10143.563845405923"/>
    <x v="1"/>
    <x v="36"/>
    <x v="3002"/>
    <d v="2015-04-04T00:11:23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0"/>
    <b v="1"/>
    <x v="38"/>
    <n v="101.16666666666667"/>
    <n v="-8188.5638454059226"/>
    <x v="1"/>
    <x v="36"/>
    <x v="3003"/>
    <d v="2015-12-22T00:05:19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0"/>
    <b v="1"/>
    <x v="38"/>
    <n v="119.756"/>
    <n v="18715.436154594077"/>
    <x v="1"/>
    <x v="36"/>
    <x v="3004"/>
    <d v="2014-10-27T08:40:40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0"/>
    <b v="1"/>
    <x v="38"/>
    <n v="158"/>
    <n v="-8853.5638454059226"/>
    <x v="1"/>
    <x v="36"/>
    <x v="3005"/>
    <d v="2014-12-23T14:58:39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0"/>
    <b v="1"/>
    <x v="38"/>
    <n v="123.66666666666666"/>
    <n v="-10852.563845405923"/>
    <x v="1"/>
    <x v="36"/>
    <x v="3006"/>
    <d v="2015-11-26T06:15:16"/>
    <m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0"/>
    <b v="1"/>
    <x v="38"/>
    <n v="117.12499999999999"/>
    <n v="-6538.5638454059226"/>
    <x v="1"/>
    <x v="36"/>
    <x v="3007"/>
    <d v="2015-01-20T11:52:10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0"/>
    <b v="1"/>
    <x v="38"/>
    <n v="156.96"/>
    <n v="4472.4361545940774"/>
    <x v="1"/>
    <x v="36"/>
    <x v="3008"/>
    <d v="2015-05-22T15:04:09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0"/>
    <b v="1"/>
    <x v="38"/>
    <n v="113.104"/>
    <n v="17052.436154594077"/>
    <x v="1"/>
    <x v="36"/>
    <x v="3009"/>
    <d v="2014-10-07T21:58:00"/>
    <m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0"/>
    <b v="1"/>
    <x v="38"/>
    <n v="103.17647058823529"/>
    <n v="-7715.5638454059226"/>
    <x v="1"/>
    <x v="36"/>
    <x v="3010"/>
    <d v="2014-05-26T12:27:18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0"/>
    <b v="1"/>
    <x v="38"/>
    <n v="102.61176470588236"/>
    <n v="-2501.5638454059226"/>
    <x v="1"/>
    <x v="36"/>
    <x v="3011"/>
    <d v="2014-05-19T08:09:12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0"/>
    <b v="1"/>
    <x v="38"/>
    <n v="105.84090909090908"/>
    <n v="12061.436154594077"/>
    <x v="1"/>
    <x v="36"/>
    <x v="3012"/>
    <d v="2014-07-21T15:24:03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0"/>
    <b v="1"/>
    <x v="38"/>
    <n v="100.71428571428571"/>
    <n v="-6993.5638454059226"/>
    <x v="1"/>
    <x v="36"/>
    <x v="3013"/>
    <d v="2015-06-08T02:09:36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0"/>
    <b v="1"/>
    <x v="38"/>
    <n v="121.23333333333332"/>
    <n v="6961.4361545940774"/>
    <x v="1"/>
    <x v="36"/>
    <x v="3014"/>
    <d v="2014-04-29T15:00:20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0"/>
    <b v="1"/>
    <x v="38"/>
    <n v="100.57142857142858"/>
    <n v="-4183.5638454059226"/>
    <x v="1"/>
    <x v="36"/>
    <x v="3015"/>
    <d v="2015-06-15T15:18:53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0"/>
    <b v="1"/>
    <x v="38"/>
    <n v="116.02222222222223"/>
    <n v="-6002.5638454059226"/>
    <x v="1"/>
    <x v="36"/>
    <x v="3016"/>
    <d v="2016-10-17T09:51:09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0"/>
    <b v="1"/>
    <x v="38"/>
    <n v="100.88"/>
    <n v="-1135.5638454059226"/>
    <x v="1"/>
    <x v="36"/>
    <x v="3017"/>
    <d v="2016-07-13T17:53:29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0"/>
    <b v="1"/>
    <x v="38"/>
    <n v="103"/>
    <n v="-10502.563845405923"/>
    <x v="1"/>
    <x v="36"/>
    <x v="3018"/>
    <d v="2015-04-27T11:13:06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0"/>
    <b v="1"/>
    <x v="38"/>
    <n v="246.42"/>
    <n v="1097.4361545940774"/>
    <x v="1"/>
    <x v="36"/>
    <x v="3019"/>
    <d v="2012-09-06T18:51:15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0"/>
    <b v="1"/>
    <x v="38"/>
    <n v="302.2"/>
    <n v="-3668.5638454059226"/>
    <x v="1"/>
    <x v="36"/>
    <x v="3020"/>
    <d v="2014-05-02T07:13:33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0"/>
    <b v="1"/>
    <x v="38"/>
    <n v="143.33333333333334"/>
    <n v="-9933.5638454059226"/>
    <x v="1"/>
    <x v="36"/>
    <x v="3021"/>
    <d v="2017-02-17T06:01:32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0"/>
    <b v="1"/>
    <x v="38"/>
    <n v="131.44"/>
    <n v="41352.436154594077"/>
    <x v="1"/>
    <x v="36"/>
    <x v="3022"/>
    <d v="2015-02-18T11:54:11"/>
    <m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0"/>
    <b v="1"/>
    <x v="38"/>
    <n v="168.01999999999998"/>
    <n v="-2822.5638454059226"/>
    <x v="1"/>
    <x v="36"/>
    <x v="3023"/>
    <d v="2016-07-16T01:20:25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0"/>
    <b v="1"/>
    <x v="38"/>
    <n v="109.67666666666666"/>
    <n v="21679.436154594077"/>
    <x v="1"/>
    <x v="36"/>
    <x v="3024"/>
    <d v="2014-10-20T12:00:47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0"/>
    <b v="1"/>
    <x v="38"/>
    <n v="106.6857142857143"/>
    <n v="-9356.5638454059226"/>
    <x v="1"/>
    <x v="36"/>
    <x v="3025"/>
    <d v="2015-08-17T12:56:11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0"/>
    <b v="1"/>
    <x v="38"/>
    <n v="100"/>
    <n v="-9723.5638454059226"/>
    <x v="1"/>
    <x v="36"/>
    <x v="3026"/>
    <d v="2016-08-15T16:10:47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0"/>
    <b v="1"/>
    <x v="38"/>
    <n v="127.2"/>
    <n v="-9951.5638454059226"/>
    <x v="1"/>
    <x v="36"/>
    <x v="3027"/>
    <d v="2015-08-11T20:04:19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0"/>
    <b v="1"/>
    <x v="38"/>
    <n v="146.53333333333333"/>
    <n v="-6827.5638454059226"/>
    <x v="1"/>
    <x v="36"/>
    <x v="3028"/>
    <d v="2016-07-18T21:38:45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0"/>
    <b v="1"/>
    <x v="38"/>
    <n v="112.53599999999999"/>
    <n v="101312.43615459408"/>
    <x v="1"/>
    <x v="36"/>
    <x v="3029"/>
    <d v="2016-10-01T07:50:55"/>
    <m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0"/>
    <b v="1"/>
    <x v="38"/>
    <n v="108.78684000000001"/>
    <n v="15973.146154594077"/>
    <x v="1"/>
    <x v="36"/>
    <x v="3030"/>
    <d v="2013-04-04T08:26:49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0"/>
    <b v="1"/>
    <x v="38"/>
    <n v="126.732"/>
    <n v="20459.436154594077"/>
    <x v="1"/>
    <x v="36"/>
    <x v="3031"/>
    <d v="2013-07-11T13:50:44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0"/>
    <b v="1"/>
    <x v="38"/>
    <n v="213.20000000000002"/>
    <n v="-10157.563845405923"/>
    <x v="1"/>
    <x v="36"/>
    <x v="3032"/>
    <d v="2010-07-19T16:26:13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0"/>
    <b v="1"/>
    <x v="38"/>
    <n v="100.49999999999999"/>
    <n v="-10218.563845405923"/>
    <x v="1"/>
    <x v="36"/>
    <x v="3033"/>
    <d v="2016-01-04T01:03:17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0"/>
    <b v="1"/>
    <x v="38"/>
    <n v="108.71389999999998"/>
    <n v="10519.216154594076"/>
    <x v="1"/>
    <x v="36"/>
    <x v="3034"/>
    <d v="2013-12-02T14:03:58"/>
    <m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0"/>
    <b v="1"/>
    <x v="38"/>
    <n v="107.5"/>
    <n v="-7998.5638454059226"/>
    <x v="1"/>
    <x v="36"/>
    <x v="3035"/>
    <d v="2015-06-22T14:00:21"/>
    <m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0"/>
    <b v="1"/>
    <x v="38"/>
    <n v="110.48192771084338"/>
    <n v="-2053.5638454059226"/>
    <x v="1"/>
    <x v="36"/>
    <x v="3036"/>
    <d v="2015-12-21T15:50:48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0"/>
    <b v="1"/>
    <x v="38"/>
    <n v="128"/>
    <n v="-9303.5638454059226"/>
    <x v="1"/>
    <x v="36"/>
    <x v="3037"/>
    <d v="2015-09-06T11:30:47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0"/>
    <b v="1"/>
    <x v="38"/>
    <n v="110.00666666666667"/>
    <n v="5277.4361545940774"/>
    <x v="1"/>
    <x v="36"/>
    <x v="3038"/>
    <d v="2015-03-19T20:41:39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0"/>
    <b v="1"/>
    <x v="38"/>
    <n v="109.34166666666667"/>
    <n v="1897.4361545940774"/>
    <x v="1"/>
    <x v="36"/>
    <x v="3039"/>
    <d v="2016-01-18T12:26:38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0"/>
    <b v="1"/>
    <x v="38"/>
    <n v="132.70650000000001"/>
    <n v="-5915.3038454059224"/>
    <x v="1"/>
    <x v="36"/>
    <x v="3040"/>
    <d v="2014-07-22T22:44:15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0"/>
    <b v="1"/>
    <x v="38"/>
    <n v="190.84810126582278"/>
    <n v="3853.4361545940774"/>
    <x v="1"/>
    <x v="36"/>
    <x v="3041"/>
    <d v="2014-08-11T14:16:26"/>
    <m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0"/>
    <b v="1"/>
    <x v="38"/>
    <n v="149"/>
    <n v="-10478.563845405923"/>
    <x v="1"/>
    <x v="36"/>
    <x v="3042"/>
    <d v="2016-03-14T18:44:14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0"/>
    <b v="1"/>
    <x v="38"/>
    <n v="166.4"/>
    <n v="-2903.5638454059226"/>
    <x v="1"/>
    <x v="36"/>
    <x v="3043"/>
    <d v="2014-12-02T16:37:42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0"/>
    <b v="1"/>
    <x v="38"/>
    <n v="106.66666666666667"/>
    <n v="-7223.5638454059226"/>
    <x v="1"/>
    <x v="36"/>
    <x v="3044"/>
    <d v="2015-05-14T19:20:55"/>
    <m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0"/>
    <b v="1"/>
    <x v="38"/>
    <n v="106"/>
    <n v="-10587.563845405923"/>
    <x v="1"/>
    <x v="36"/>
    <x v="3045"/>
    <d v="2016-04-04T23:02:40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0"/>
    <b v="0"/>
    <x v="38"/>
    <n v="23.62857142857143"/>
    <n v="-10396.563845405923"/>
    <x v="1"/>
    <x v="36"/>
    <x v="3046"/>
    <d v="2017-01-09T04:59:05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0"/>
    <b v="0"/>
    <x v="38"/>
    <n v="0.15"/>
    <n v="-11148.563845405923"/>
    <x v="1"/>
    <x v="36"/>
    <x v="3047"/>
    <d v="2015-04-28T11:04:54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0"/>
    <b v="0"/>
    <x v="38"/>
    <n v="0.4"/>
    <n v="-11183.563845405923"/>
    <x v="1"/>
    <x v="36"/>
    <x v="3048"/>
    <d v="2014-08-11T13:16:53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-11223.563845405923"/>
    <x v="1"/>
    <x v="36"/>
    <x v="3049"/>
    <d v="2015-01-23T14:59:14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0"/>
    <b v="0"/>
    <x v="38"/>
    <n v="5.0000000000000001E-3"/>
    <n v="-11222.563845405923"/>
    <x v="1"/>
    <x v="36"/>
    <x v="3050"/>
    <d v="2014-11-10T17:59:50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-11223.563845405923"/>
    <x v="1"/>
    <x v="36"/>
    <x v="3051"/>
    <d v="2014-07-31T10:16:24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-11223.563845405923"/>
    <x v="1"/>
    <x v="36"/>
    <x v="3052"/>
    <d v="2016-03-04T10:36:51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0"/>
    <b v="0"/>
    <x v="38"/>
    <n v="1.6666666666666666E-2"/>
    <n v="-11220.563845405923"/>
    <x v="1"/>
    <x v="36"/>
    <x v="3053"/>
    <d v="2016-03-31T03:59:00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0"/>
    <b v="0"/>
    <x v="38"/>
    <n v="3.0066666666666664"/>
    <n v="-10772.563845405923"/>
    <x v="1"/>
    <x v="36"/>
    <x v="3054"/>
    <d v="2014-07-09T17:27:26"/>
    <m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0"/>
    <b v="0"/>
    <x v="38"/>
    <n v="0.15227272727272728"/>
    <n v="-10888.563845405923"/>
    <x v="1"/>
    <x v="36"/>
    <x v="3055"/>
    <d v="2015-08-29T01:35:34"/>
    <m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-11223.563845405923"/>
    <x v="1"/>
    <x v="36"/>
    <x v="3056"/>
    <d v="2014-07-14T13:49:08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0"/>
    <b v="0"/>
    <x v="38"/>
    <n v="66.84"/>
    <n v="-4539.5638454059226"/>
    <x v="1"/>
    <x v="36"/>
    <x v="3057"/>
    <d v="2015-09-01T07:51:32"/>
    <m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0"/>
    <b v="0"/>
    <x v="38"/>
    <n v="19.566666666666666"/>
    <n v="-10636.563845405923"/>
    <x v="1"/>
    <x v="36"/>
    <x v="3058"/>
    <d v="2016-09-17T17:08:58"/>
    <m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0"/>
    <b v="0"/>
    <x v="38"/>
    <n v="11.294666666666666"/>
    <n v="-2752.5638454059226"/>
    <x v="1"/>
    <x v="36"/>
    <x v="3059"/>
    <d v="2015-10-21T22:07:26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0"/>
    <b v="0"/>
    <x v="38"/>
    <n v="0.04"/>
    <n v="-11213.563845405923"/>
    <x v="1"/>
    <x v="36"/>
    <x v="3060"/>
    <d v="2014-07-04T20:19:32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0"/>
    <b v="0"/>
    <x v="38"/>
    <n v="11.985714285714286"/>
    <n v="30726.436154594077"/>
    <x v="1"/>
    <x v="36"/>
    <x v="3061"/>
    <d v="2016-06-10T00:28:57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0"/>
    <b v="0"/>
    <x v="38"/>
    <n v="2.5"/>
    <n v="-11023.563845405923"/>
    <x v="1"/>
    <x v="36"/>
    <x v="3062"/>
    <d v="2015-08-10T17:31:19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0"/>
    <b v="0"/>
    <x v="38"/>
    <n v="6.9999999999999993E-2"/>
    <n v="-11048.563845405923"/>
    <x v="1"/>
    <x v="36"/>
    <x v="3063"/>
    <d v="2015-09-16T11:35:52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0"/>
    <b v="0"/>
    <x v="38"/>
    <n v="14.099999999999998"/>
    <n v="-11082.563845405923"/>
    <x v="1"/>
    <x v="36"/>
    <x v="3064"/>
    <d v="2014-11-14T15:00:34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0"/>
    <b v="0"/>
    <x v="38"/>
    <n v="3.34"/>
    <n v="-10889.563845405923"/>
    <x v="1"/>
    <x v="36"/>
    <x v="3065"/>
    <d v="2016-11-16T12:36:09"/>
    <m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0"/>
    <b v="0"/>
    <x v="38"/>
    <n v="59.774999999999999"/>
    <n v="-4050.5638454059226"/>
    <x v="1"/>
    <x v="36"/>
    <x v="3066"/>
    <d v="2015-04-03T12:34:41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0"/>
    <b v="0"/>
    <x v="38"/>
    <n v="1.6666666666666666E-2"/>
    <n v="-11221.563845405923"/>
    <x v="1"/>
    <x v="36"/>
    <x v="3067"/>
    <d v="2016-10-15T11:34:22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0"/>
    <b v="0"/>
    <x v="38"/>
    <n v="2.3035714285714284E-2"/>
    <n v="-10578.563845405923"/>
    <x v="1"/>
    <x v="36"/>
    <x v="3068"/>
    <d v="2015-04-17T11:25:00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0"/>
    <b v="0"/>
    <x v="38"/>
    <n v="8.8000000000000009E-2"/>
    <n v="-11201.563845405923"/>
    <x v="1"/>
    <x v="36"/>
    <x v="3069"/>
    <d v="2016-02-09T08:42:39"/>
    <m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0"/>
    <b v="0"/>
    <x v="38"/>
    <n v="8.64"/>
    <n v="-9927.5638454059226"/>
    <x v="1"/>
    <x v="36"/>
    <x v="3070"/>
    <d v="2016-06-29T21:27:20"/>
    <m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0"/>
    <b v="0"/>
    <x v="38"/>
    <n v="15.06"/>
    <n v="-9717.5638454059226"/>
    <x v="1"/>
    <x v="36"/>
    <x v="3071"/>
    <d v="2015-08-10T10:38:43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0"/>
    <b v="0"/>
    <x v="38"/>
    <n v="0.47727272727272729"/>
    <n v="-11118.563845405923"/>
    <x v="1"/>
    <x v="36"/>
    <x v="3072"/>
    <d v="2017-01-31T17:57:58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0"/>
    <b v="0"/>
    <x v="38"/>
    <n v="0.11833333333333333"/>
    <n v="-11152.563845405923"/>
    <x v="1"/>
    <x v="36"/>
    <x v="3073"/>
    <d v="2015-01-26T22:19:55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0"/>
    <b v="0"/>
    <x v="38"/>
    <n v="0.8417399858735245"/>
    <n v="2.4361545940773794"/>
    <x v="1"/>
    <x v="36"/>
    <x v="3074"/>
    <d v="2015-02-20T12:07:15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0"/>
    <b v="0"/>
    <x v="38"/>
    <n v="1.8799999999999997E-2"/>
    <n v="-10847.563845405923"/>
    <x v="1"/>
    <x v="36"/>
    <x v="3075"/>
    <d v="2014-10-27T19:40:44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0"/>
    <b v="0"/>
    <x v="38"/>
    <n v="0.21029999999999999"/>
    <n v="-9120.5638454059226"/>
    <x v="1"/>
    <x v="36"/>
    <x v="3076"/>
    <d v="2015-08-20T23:21:31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-11223.563845405923"/>
    <x v="1"/>
    <x v="36"/>
    <x v="3077"/>
    <d v="2015-10-16T17:09:06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0"/>
    <b v="0"/>
    <x v="38"/>
    <n v="0.27999999999999997"/>
    <n v="-11167.563845405923"/>
    <x v="1"/>
    <x v="36"/>
    <x v="3078"/>
    <d v="2014-08-02T08:31:18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0"/>
    <b v="0"/>
    <x v="38"/>
    <n v="11.57920670115792"/>
    <n v="-10753.563845405923"/>
    <x v="1"/>
    <x v="36"/>
    <x v="3079"/>
    <d v="2015-04-06T12:22:11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0"/>
    <b v="0"/>
    <x v="38"/>
    <n v="2.44"/>
    <n v="-10613.563845405923"/>
    <x v="1"/>
    <x v="36"/>
    <x v="3080"/>
    <d v="2015-08-30T16:12:39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0"/>
    <b v="0"/>
    <x v="38"/>
    <n v="0.25"/>
    <n v="-11173.563845405923"/>
    <x v="1"/>
    <x v="36"/>
    <x v="3081"/>
    <d v="2015-06-18T11:05:59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0"/>
    <b v="0"/>
    <x v="38"/>
    <n v="0.625"/>
    <n v="-11098.563845405923"/>
    <x v="1"/>
    <x v="36"/>
    <x v="3082"/>
    <d v="2016-10-21T22:36:30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0"/>
    <b v="0"/>
    <x v="38"/>
    <n v="0.19384615384615383"/>
    <n v="-11097.563845405923"/>
    <x v="1"/>
    <x v="36"/>
    <x v="3083"/>
    <d v="2014-12-08T08:44:07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0"/>
    <b v="0"/>
    <x v="38"/>
    <n v="23.416"/>
    <n v="-5369.5638454059226"/>
    <x v="1"/>
    <x v="36"/>
    <x v="3084"/>
    <d v="2016-06-07T08:01:23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0"/>
    <b v="0"/>
    <x v="38"/>
    <n v="5.0808888888888886"/>
    <n v="208.43615459407738"/>
    <x v="1"/>
    <x v="36"/>
    <x v="3085"/>
    <d v="2015-03-02T14:39:05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0"/>
    <b v="0"/>
    <x v="38"/>
    <n v="15.920000000000002"/>
    <n v="-10427.563845405923"/>
    <x v="1"/>
    <x v="36"/>
    <x v="3086"/>
    <d v="2016-07-15T17:45:43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0"/>
    <b v="0"/>
    <x v="38"/>
    <n v="1.1831900000000002"/>
    <n v="-10040.373845405922"/>
    <x v="1"/>
    <x v="36"/>
    <x v="3087"/>
    <d v="2015-09-08T09:51:52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0"/>
    <b v="0"/>
    <x v="38"/>
    <n v="22.75"/>
    <n v="-10313.563845405923"/>
    <x v="1"/>
    <x v="36"/>
    <x v="2806"/>
    <d v="2014-05-01T16:49:01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0"/>
    <b v="0"/>
    <x v="38"/>
    <n v="2.5000000000000001E-2"/>
    <n v="-11198.563845405923"/>
    <x v="1"/>
    <x v="36"/>
    <x v="3088"/>
    <d v="2015-07-22T14:05:56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0"/>
    <b v="0"/>
    <x v="38"/>
    <n v="0.33512064343163539"/>
    <n v="-11173.563845405923"/>
    <x v="1"/>
    <x v="36"/>
    <x v="3089"/>
    <d v="2016-06-01T19:36:20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0"/>
    <b v="0"/>
    <x v="38"/>
    <n v="3.9750000000000001"/>
    <n v="-10428.563845405923"/>
    <x v="1"/>
    <x v="36"/>
    <x v="3090"/>
    <d v="2015-04-20T14:48:46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0"/>
    <b v="0"/>
    <x v="38"/>
    <n v="17.150000000000002"/>
    <n v="-9508.5638454059226"/>
    <x v="1"/>
    <x v="36"/>
    <x v="3091"/>
    <d v="2016-09-16T07:05:01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0"/>
    <b v="0"/>
    <x v="38"/>
    <n v="3.6080041046690612"/>
    <n v="-9465.5638454059226"/>
    <x v="1"/>
    <x v="36"/>
    <x v="3092"/>
    <d v="2015-12-21T14:00:49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0"/>
    <b v="0"/>
    <x v="38"/>
    <n v="13.900000000000002"/>
    <n v="-10945.563845405923"/>
    <x v="1"/>
    <x v="36"/>
    <x v="3093"/>
    <d v="2016-01-12T23:33:11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0"/>
    <b v="0"/>
    <x v="38"/>
    <n v="15.225"/>
    <n v="-9396.5638454059226"/>
    <x v="1"/>
    <x v="36"/>
    <x v="3094"/>
    <d v="2014-09-20T09:56:15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0"/>
    <b v="0"/>
    <x v="38"/>
    <n v="12"/>
    <n v="-10923.563845405923"/>
    <x v="1"/>
    <x v="36"/>
    <x v="3095"/>
    <d v="2015-06-16T04:12:17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0"/>
    <b v="0"/>
    <x v="38"/>
    <n v="39.112499999999997"/>
    <n v="-4965.5638454059226"/>
    <x v="1"/>
    <x v="36"/>
    <x v="3096"/>
    <d v="2016-07-04T03:10:18"/>
    <m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0"/>
    <b v="0"/>
    <x v="38"/>
    <n v="0.26829268292682928"/>
    <n v="-11212.563845405923"/>
    <x v="1"/>
    <x v="36"/>
    <x v="3097"/>
    <d v="2015-04-12T22:45:06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0"/>
    <b v="0"/>
    <x v="38"/>
    <n v="29.625"/>
    <n v="-10038.563845405923"/>
    <x v="1"/>
    <x v="36"/>
    <x v="3098"/>
    <d v="2015-01-02T16:48:31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0"/>
    <b v="0"/>
    <x v="38"/>
    <n v="42.360992301112063"/>
    <n v="-8747.5638454059226"/>
    <x v="1"/>
    <x v="36"/>
    <x v="3099"/>
    <d v="2014-08-25T12:15:16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0"/>
    <b v="0"/>
    <x v="38"/>
    <n v="4.1000000000000005"/>
    <n v="-11182.563845405923"/>
    <x v="1"/>
    <x v="36"/>
    <x v="3100"/>
    <d v="2015-08-25T05:17:56"/>
    <m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0"/>
    <b v="0"/>
    <x v="38"/>
    <n v="19.762499999999999"/>
    <n v="-3318.5638454059226"/>
    <x v="1"/>
    <x v="36"/>
    <x v="3101"/>
    <d v="2015-05-04T14:32:31"/>
    <m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0"/>
    <b v="0"/>
    <x v="38"/>
    <n v="5.1999999999999998E-2"/>
    <n v="-11197.563845405923"/>
    <x v="1"/>
    <x v="36"/>
    <x v="3102"/>
    <d v="2015-02-27T11:19:54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0"/>
    <b v="0"/>
    <x v="38"/>
    <n v="25.030188679245285"/>
    <n v="-4590.5638454059226"/>
    <x v="1"/>
    <x v="36"/>
    <x v="3103"/>
    <d v="2014-07-23T22:00:10"/>
    <m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0"/>
    <b v="0"/>
    <x v="38"/>
    <n v="0.04"/>
    <n v="-11213.563845405923"/>
    <x v="1"/>
    <x v="36"/>
    <x v="3104"/>
    <d v="2017-01-09T19:45:19"/>
    <m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0"/>
    <b v="0"/>
    <x v="38"/>
    <n v="26.640000000000004"/>
    <n v="-5895.5638454059226"/>
    <x v="1"/>
    <x v="36"/>
    <x v="3105"/>
    <d v="2014-09-03T09:17:00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0"/>
    <b v="0"/>
    <x v="38"/>
    <n v="4.7363636363636363"/>
    <n v="-10702.563845405923"/>
    <x v="1"/>
    <x v="36"/>
    <x v="3106"/>
    <d v="2016-09-01T21:55:34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0"/>
    <b v="0"/>
    <x v="38"/>
    <n v="4.2435339894712749"/>
    <n v="-6588.5638454059226"/>
    <x v="1"/>
    <x v="36"/>
    <x v="3107"/>
    <d v="2015-03-18T12:33:02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-11223.563845405923"/>
    <x v="1"/>
    <x v="36"/>
    <x v="3108"/>
    <d v="2014-07-23T10:10:50"/>
    <m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0"/>
    <b v="0"/>
    <x v="38"/>
    <n v="3"/>
    <n v="-10923.563845405923"/>
    <x v="1"/>
    <x v="36"/>
    <x v="3109"/>
    <d v="2016-05-06T05:43:47"/>
    <m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0"/>
    <b v="0"/>
    <x v="38"/>
    <n v="57.333333333333336"/>
    <n v="-10793.563845405923"/>
    <x v="1"/>
    <x v="36"/>
    <x v="3110"/>
    <d v="2015-03-18T07:22:05"/>
    <m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0"/>
    <b v="0"/>
    <x v="38"/>
    <n v="0.1"/>
    <n v="-11222.563845405923"/>
    <x v="1"/>
    <x v="36"/>
    <x v="3111"/>
    <d v="2016-05-19T03:59:20"/>
    <m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0"/>
    <b v="0"/>
    <x v="38"/>
    <n v="0.31"/>
    <n v="-9673.5638454059226"/>
    <x v="1"/>
    <x v="36"/>
    <x v="3112"/>
    <d v="2016-06-13T10:35:23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0"/>
    <b v="0"/>
    <x v="38"/>
    <n v="0.05"/>
    <n v="-11218.563845405923"/>
    <x v="1"/>
    <x v="36"/>
    <x v="3113"/>
    <d v="2015-02-24T20:05:32"/>
    <m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0"/>
    <b v="0"/>
    <x v="38"/>
    <n v="9.8461538461538465E-3"/>
    <n v="-11095.563845405923"/>
    <x v="1"/>
    <x v="36"/>
    <x v="3114"/>
    <d v="2016-03-06T17:36:36"/>
    <m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0"/>
    <b v="0"/>
    <x v="38"/>
    <n v="0.66666666666666674"/>
    <n v="-11213.563845405923"/>
    <x v="1"/>
    <x v="36"/>
    <x v="3115"/>
    <d v="2014-07-28T11:18:55"/>
    <m/>
    <m/>
  </r>
  <r>
    <n v="3122"/>
    <s v="be back soon (Canceled)"/>
    <s v="cancelled until further notice"/>
    <n v="199"/>
    <n v="116"/>
    <x v="1"/>
    <x v="0"/>
    <s v="USD"/>
    <n v="1478733732"/>
    <n v="1478298132"/>
    <b v="0"/>
    <n v="0"/>
    <b v="0"/>
    <x v="38"/>
    <n v="58.291457286432156"/>
    <n v="-11107.563845405923"/>
    <x v="1"/>
    <x v="36"/>
    <x v="3116"/>
    <d v="2016-11-04T17:22:12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0"/>
    <b v="0"/>
    <x v="38"/>
    <n v="68.153599999999997"/>
    <n v="73968.436154594077"/>
    <x v="1"/>
    <x v="36"/>
    <x v="3117"/>
    <d v="2016-06-09T18:49:58"/>
    <m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0"/>
    <b v="0"/>
    <x v="38"/>
    <n v="3.2499999999999999E-3"/>
    <n v="-11197.563845405923"/>
    <x v="1"/>
    <x v="36"/>
    <x v="3118"/>
    <d v="2014-12-04T13:43:21"/>
    <m/>
    <m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-11223.563845405923"/>
    <x v="1"/>
    <x v="36"/>
    <x v="3119"/>
    <d v="2015-12-07T23:57:52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0"/>
    <b v="0"/>
    <x v="38"/>
    <n v="4.16"/>
    <n v="-10183.563845405923"/>
    <x v="1"/>
    <x v="36"/>
    <x v="3120"/>
    <d v="2016-02-26T19:26:02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-11223.563845405923"/>
    <x v="1"/>
    <x v="36"/>
    <x v="3121"/>
    <d v="2015-01-30T15:33:49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0"/>
    <b v="0"/>
    <x v="6"/>
    <n v="108.60666666666667"/>
    <n v="5067.4361545940774"/>
    <x v="1"/>
    <x v="6"/>
    <x v="3122"/>
    <d v="2017-02-14T14:49:01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0"/>
    <b v="0"/>
    <x v="6"/>
    <n v="0.8"/>
    <n v="-11213.563845405923"/>
    <x v="1"/>
    <x v="6"/>
    <x v="3123"/>
    <d v="2017-03-09T15:13:39"/>
    <m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0"/>
    <b v="0"/>
    <x v="6"/>
    <n v="3.75"/>
    <n v="-10848.563845405923"/>
    <x v="1"/>
    <x v="6"/>
    <x v="3124"/>
    <d v="2017-03-14T10:21:56"/>
    <m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0"/>
    <b v="0"/>
    <x v="6"/>
    <n v="15.731707317073171"/>
    <n v="-10578.563845405923"/>
    <x v="1"/>
    <x v="6"/>
    <x v="3125"/>
    <d v="2017-03-09T08:54:05"/>
    <m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0"/>
    <b v="0"/>
    <x v="6"/>
    <n v="3.3333333333333333E-2"/>
    <n v="-11213.563845405923"/>
    <x v="1"/>
    <x v="6"/>
    <x v="3126"/>
    <d v="2017-02-20T03:24:20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0"/>
    <b v="0"/>
    <x v="6"/>
    <n v="108"/>
    <n v="-10683.563845405923"/>
    <x v="1"/>
    <x v="6"/>
    <x v="3127"/>
    <d v="2017-02-22T08:33:54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0"/>
    <b v="0"/>
    <x v="6"/>
    <n v="22.5"/>
    <n v="-10998.563845405923"/>
    <x v="1"/>
    <x v="6"/>
    <x v="3128"/>
    <d v="2017-03-06T12:16:59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0"/>
    <b v="0"/>
    <x v="6"/>
    <n v="20.849420849420849"/>
    <n v="-11061.563845405923"/>
    <x v="1"/>
    <x v="6"/>
    <x v="3129"/>
    <d v="2017-03-12T22:38:41"/>
    <m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0"/>
    <b v="0"/>
    <x v="6"/>
    <n v="127.8"/>
    <n v="-10584.563845405923"/>
    <x v="1"/>
    <x v="6"/>
    <x v="3130"/>
    <d v="2017-02-23T06:05:54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0"/>
    <b v="0"/>
    <x v="6"/>
    <n v="3.3333333333333335"/>
    <n v="-11173.563845405923"/>
    <x v="1"/>
    <x v="6"/>
    <x v="3131"/>
    <d v="2017-03-13T16:14:29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-11223.563845405923"/>
    <x v="1"/>
    <x v="6"/>
    <x v="3132"/>
    <d v="2017-03-15T10:30:07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0"/>
    <b v="0"/>
    <x v="6"/>
    <n v="5.4"/>
    <n v="-8523.5638454059226"/>
    <x v="1"/>
    <x v="6"/>
    <x v="3133"/>
    <d v="2017-02-19T01:29:20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0"/>
    <b v="0"/>
    <x v="6"/>
    <n v="0.96"/>
    <n v="-11127.563845405923"/>
    <x v="1"/>
    <x v="6"/>
    <x v="3134"/>
    <d v="2017-03-08T12:15:03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0"/>
    <b v="0"/>
    <x v="6"/>
    <n v="51.6"/>
    <n v="-10965.563845405923"/>
    <x v="1"/>
    <x v="6"/>
    <x v="3135"/>
    <d v="2017-03-06T13:04:48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0"/>
    <b v="0"/>
    <x v="6"/>
    <n v="1.6363636363636365"/>
    <n v="-11178.563845405923"/>
    <x v="1"/>
    <x v="6"/>
    <x v="3136"/>
    <d v="2017-02-17T07:18:59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-11223.563845405923"/>
    <x v="1"/>
    <x v="6"/>
    <x v="3137"/>
    <d v="2017-03-14T03:35:56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0"/>
    <b v="0"/>
    <x v="6"/>
    <n v="75.400000000000006"/>
    <n v="-3683.5638454059226"/>
    <x v="1"/>
    <x v="6"/>
    <x v="3138"/>
    <d v="2017-03-02T07:55:07"/>
    <m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-11223.563845405923"/>
    <x v="1"/>
    <x v="6"/>
    <x v="3139"/>
    <d v="2017-01-26T19:58:54"/>
    <m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0"/>
    <b v="0"/>
    <x v="6"/>
    <n v="10.5"/>
    <n v="-5973.5638454059226"/>
    <x v="1"/>
    <x v="6"/>
    <x v="3140"/>
    <d v="2017-03-02T11:22:46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0"/>
    <b v="1"/>
    <x v="6"/>
    <n v="117.52499999999999"/>
    <n v="12281.436154594077"/>
    <x v="1"/>
    <x v="6"/>
    <x v="3141"/>
    <d v="2014-09-27T18:15:55"/>
    <m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0"/>
    <b v="1"/>
    <x v="6"/>
    <n v="131.16666666666669"/>
    <n v="-8862.5638454059226"/>
    <x v="1"/>
    <x v="6"/>
    <x v="3142"/>
    <d v="2014-09-09T10:58:04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0"/>
    <b v="1"/>
    <x v="6"/>
    <n v="104"/>
    <n v="-9923.5638454059226"/>
    <x v="1"/>
    <x v="6"/>
    <x v="3143"/>
    <d v="2012-11-12T19:25:00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0"/>
    <b v="1"/>
    <x v="6"/>
    <n v="101"/>
    <n v="-7688.5638454059226"/>
    <x v="1"/>
    <x v="6"/>
    <x v="3144"/>
    <d v="2010-10-27T01:20:03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0"/>
    <b v="1"/>
    <x v="6"/>
    <n v="100.4"/>
    <n v="-7709.5638454059226"/>
    <x v="1"/>
    <x v="6"/>
    <x v="3145"/>
    <d v="2014-08-11T15:09:34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0"/>
    <b v="1"/>
    <x v="6"/>
    <n v="105.95454545454545"/>
    <n v="-8892.5638454059226"/>
    <x v="1"/>
    <x v="6"/>
    <x v="3146"/>
    <d v="2013-10-03T15:49:27"/>
    <m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0"/>
    <b v="1"/>
    <x v="6"/>
    <n v="335.58333333333337"/>
    <n v="-1156.0638454059226"/>
    <x v="1"/>
    <x v="6"/>
    <x v="3147"/>
    <d v="2011-03-30T22:42:17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0"/>
    <b v="1"/>
    <x v="6"/>
    <n v="112.92857142857142"/>
    <n v="-3318.5638454059226"/>
    <x v="1"/>
    <x v="6"/>
    <x v="3148"/>
    <d v="2012-03-02T16:00:58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0"/>
    <b v="1"/>
    <x v="6"/>
    <n v="188.50460000000001"/>
    <n v="-1798.3338454059231"/>
    <x v="1"/>
    <x v="6"/>
    <x v="3149"/>
    <d v="2012-11-20T06:58:45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0"/>
    <b v="1"/>
    <x v="6"/>
    <n v="101.81818181818181"/>
    <n v="-5623.5638454059226"/>
    <x v="1"/>
    <x v="6"/>
    <x v="3150"/>
    <d v="2012-04-27T17:52:24"/>
    <m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0"/>
    <b v="1"/>
    <x v="6"/>
    <n v="101"/>
    <n v="-7183.5638454059226"/>
    <x v="1"/>
    <x v="6"/>
    <x v="3151"/>
    <d v="2014-07-09T13:55:05"/>
    <m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0"/>
    <b v="1"/>
    <x v="6"/>
    <n v="113.99999999999999"/>
    <n v="-5523.5638454059226"/>
    <x v="1"/>
    <x v="6"/>
    <x v="3152"/>
    <d v="2013-06-22T15:09:12"/>
    <m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0"/>
    <b v="1"/>
    <x v="6"/>
    <n v="133.48133333333334"/>
    <n v="-9221.3438454059233"/>
    <x v="1"/>
    <x v="6"/>
    <x v="3153"/>
    <d v="2011-12-06T20:36:01"/>
    <m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0"/>
    <b v="1"/>
    <x v="6"/>
    <n v="101.53333333333335"/>
    <n v="-6654.5638454059226"/>
    <x v="1"/>
    <x v="6"/>
    <x v="3154"/>
    <d v="2014-07-21T01:21:27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0"/>
    <b v="1"/>
    <x v="6"/>
    <n v="105.1"/>
    <n v="-9121.5638454059226"/>
    <x v="1"/>
    <x v="6"/>
    <x v="3155"/>
    <d v="2014-09-15T07:52:02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0"/>
    <b v="1"/>
    <x v="6"/>
    <n v="127.15"/>
    <n v="-6137.5638454059226"/>
    <x v="1"/>
    <x v="6"/>
    <x v="3156"/>
    <d v="2014-06-09T11:27:42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0"/>
    <b v="1"/>
    <x v="6"/>
    <n v="111.15384615384616"/>
    <n v="3226.4361545940774"/>
    <x v="1"/>
    <x v="6"/>
    <x v="3157"/>
    <d v="2014-05-16T13:05:25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0"/>
    <b v="1"/>
    <x v="6"/>
    <n v="106.76"/>
    <n v="-8554.5638454059226"/>
    <x v="1"/>
    <x v="6"/>
    <x v="3158"/>
    <d v="2014-05-07T14:20:15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0"/>
    <b v="1"/>
    <x v="6"/>
    <n v="162.66666666666666"/>
    <n v="-10003.563845405923"/>
    <x v="1"/>
    <x v="6"/>
    <x v="73"/>
    <d v="2011-04-10T22:49:20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0"/>
    <b v="1"/>
    <x v="6"/>
    <n v="160.22808571428573"/>
    <n v="44856.266154594079"/>
    <x v="1"/>
    <x v="6"/>
    <x v="3159"/>
    <d v="2014-10-28T11:35:53"/>
    <m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0"/>
    <b v="1"/>
    <x v="6"/>
    <n v="116.16666666666666"/>
    <n v="-7738.5638454059226"/>
    <x v="1"/>
    <x v="6"/>
    <x v="3160"/>
    <d v="2014-07-18T23:13:01"/>
    <m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0"/>
    <b v="1"/>
    <x v="6"/>
    <n v="124.2"/>
    <n v="-8118.5638454059226"/>
    <x v="1"/>
    <x v="6"/>
    <x v="3161"/>
    <d v="2014-05-12T21:32:33"/>
    <m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0"/>
    <b v="1"/>
    <x v="6"/>
    <n v="103.01249999999999"/>
    <n v="-2982.5638454059226"/>
    <x v="1"/>
    <x v="6"/>
    <x v="3162"/>
    <d v="2013-11-13T12:42:41"/>
    <m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0"/>
    <b v="1"/>
    <x v="6"/>
    <n v="112.25"/>
    <n v="-8978.5638454059226"/>
    <x v="1"/>
    <x v="6"/>
    <x v="3163"/>
    <d v="2014-05-29T20:55:44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0"/>
    <b v="1"/>
    <x v="6"/>
    <n v="108.8142857142857"/>
    <n v="-3606.5638454059226"/>
    <x v="1"/>
    <x v="6"/>
    <x v="3164"/>
    <d v="2016-04-06T09:35:58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0"/>
    <b v="1"/>
    <x v="6"/>
    <n v="114.99999999999999"/>
    <n v="-8923.5638454059226"/>
    <x v="1"/>
    <x v="6"/>
    <x v="3165"/>
    <d v="2012-01-15T12:31:08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0"/>
    <b v="1"/>
    <x v="6"/>
    <n v="103"/>
    <n v="-923.56384540592262"/>
    <x v="1"/>
    <x v="6"/>
    <x v="3166"/>
    <d v="2014-08-27T16:04:52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0"/>
    <b v="1"/>
    <x v="6"/>
    <n v="101.13333333333334"/>
    <n v="-8189.5638454059226"/>
    <x v="1"/>
    <x v="6"/>
    <x v="3167"/>
    <d v="2014-08-11T15:45:08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0"/>
    <b v="1"/>
    <x v="6"/>
    <n v="109.55999999999999"/>
    <n v="-5745.5638454059226"/>
    <x v="1"/>
    <x v="6"/>
    <x v="3168"/>
    <d v="2010-12-19T16:17:07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0"/>
    <b v="1"/>
    <x v="6"/>
    <n v="114.8421052631579"/>
    <n v="-9041.5638454059226"/>
    <x v="1"/>
    <x v="6"/>
    <x v="3169"/>
    <d v="2013-07-22T17:20:31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0"/>
    <b v="1"/>
    <x v="6"/>
    <n v="117.39999999999999"/>
    <n v="-8288.5638454059226"/>
    <x v="1"/>
    <x v="6"/>
    <x v="3170"/>
    <d v="2014-05-22T11:00:09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0"/>
    <b v="1"/>
    <x v="6"/>
    <n v="171.73333333333335"/>
    <n v="-8647.5638454059226"/>
    <x v="1"/>
    <x v="6"/>
    <x v="3171"/>
    <d v="2014-06-16T09:31:15"/>
    <m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0"/>
    <b v="1"/>
    <x v="6"/>
    <n v="114.16238095238094"/>
    <n v="-6428.7438454059229"/>
    <x v="1"/>
    <x v="6"/>
    <x v="3172"/>
    <d v="2013-04-11T11:51:11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0"/>
    <b v="1"/>
    <x v="6"/>
    <n v="119.75"/>
    <n v="-9786.5638454059226"/>
    <x v="1"/>
    <x v="6"/>
    <x v="3173"/>
    <d v="2014-05-21T04:54:09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0"/>
    <b v="1"/>
    <x v="6"/>
    <n v="109.00000000000001"/>
    <n v="-10678.563845405923"/>
    <x v="1"/>
    <x v="6"/>
    <x v="3174"/>
    <d v="2014-05-20T02:26:27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0"/>
    <b v="1"/>
    <x v="6"/>
    <n v="100.88571428571429"/>
    <n v="-4161.5638454059226"/>
    <x v="1"/>
    <x v="6"/>
    <x v="3175"/>
    <d v="2011-12-06T17:47:01"/>
    <m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0"/>
    <b v="1"/>
    <x v="6"/>
    <n v="109.00000000000001"/>
    <n v="-8498.5638454059226"/>
    <x v="1"/>
    <x v="6"/>
    <x v="3176"/>
    <d v="2013-08-05T14:04:29"/>
    <m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0"/>
    <b v="1"/>
    <x v="6"/>
    <n v="107.20930232558139"/>
    <n v="-6613.5638454059226"/>
    <x v="1"/>
    <x v="6"/>
    <x v="3177"/>
    <d v="2014-06-01T18:50:31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0"/>
    <b v="1"/>
    <x v="6"/>
    <n v="100"/>
    <n v="-10223.563845405923"/>
    <x v="1"/>
    <x v="6"/>
    <x v="3178"/>
    <d v="2014-07-09T18:27:21"/>
    <m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0"/>
    <b v="1"/>
    <x v="6"/>
    <n v="102.18750000000001"/>
    <n v="-7953.5638454059226"/>
    <x v="1"/>
    <x v="6"/>
    <x v="3179"/>
    <d v="2014-08-17T17:10:38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0"/>
    <b v="1"/>
    <x v="6"/>
    <n v="116.29333333333334"/>
    <n v="6220.4361545940774"/>
    <x v="1"/>
    <x v="6"/>
    <x v="3180"/>
    <d v="2014-07-15T10:59:33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0"/>
    <b v="0"/>
    <x v="40"/>
    <n v="65"/>
    <n v="-11093.563845405923"/>
    <x v="4"/>
    <x v="38"/>
    <x v="3181"/>
    <d v="2015-05-20T04:58:22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0"/>
    <b v="0"/>
    <x v="40"/>
    <n v="12.327272727272726"/>
    <n v="-4443.5638454059226"/>
    <x v="4"/>
    <x v="38"/>
    <x v="3182"/>
    <d v="2015-04-24T03:18:52"/>
    <m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-11223.563845405923"/>
    <x v="4"/>
    <x v="38"/>
    <x v="3183"/>
    <d v="2016-11-08T22:37:55"/>
    <m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0"/>
    <b v="0"/>
    <x v="40"/>
    <n v="4.0266666666666664"/>
    <n v="-11072.563845405923"/>
    <x v="4"/>
    <x v="38"/>
    <x v="3184"/>
    <d v="2016-06-17T13:07:49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0"/>
    <b v="0"/>
    <x v="40"/>
    <n v="1.02"/>
    <n v="-11121.563845405923"/>
    <x v="4"/>
    <x v="38"/>
    <x v="3185"/>
    <d v="2015-01-14T17:34:19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0"/>
    <b v="0"/>
    <x v="40"/>
    <n v="11.74"/>
    <n v="-10636.563845405923"/>
    <x v="4"/>
    <x v="38"/>
    <x v="3186"/>
    <d v="2015-01-06T18:14:16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-11223.563845405923"/>
    <x v="4"/>
    <x v="38"/>
    <x v="3187"/>
    <d v="2015-06-26T20:29:58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0"/>
    <b v="0"/>
    <x v="40"/>
    <n v="59.142857142857139"/>
    <n v="-9153.5638454059226"/>
    <x v="4"/>
    <x v="38"/>
    <x v="3188"/>
    <d v="2015-01-13T09:15:42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0"/>
    <b v="0"/>
    <x v="40"/>
    <n v="0.06"/>
    <n v="-9423.5638454059226"/>
    <x v="4"/>
    <x v="38"/>
    <x v="3189"/>
    <d v="2015-06-02T09:21:15"/>
    <m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0"/>
    <b v="0"/>
    <x v="40"/>
    <n v="11.450000000000001"/>
    <n v="-10078.563845405923"/>
    <x v="4"/>
    <x v="38"/>
    <x v="3190"/>
    <d v="2015-01-05T06:50:18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0"/>
    <b v="0"/>
    <x v="40"/>
    <n v="0.36666666666666664"/>
    <n v="-11113.563845405923"/>
    <x v="4"/>
    <x v="38"/>
    <x v="3191"/>
    <d v="2015-01-09T05:11:17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0"/>
    <b v="0"/>
    <x v="40"/>
    <n v="52.16"/>
    <n v="-8615.5638454059226"/>
    <x v="4"/>
    <x v="38"/>
    <x v="3192"/>
    <d v="2014-08-07T13:16:58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0"/>
    <b v="0"/>
    <x v="40"/>
    <n v="2E-3"/>
    <n v="-11222.563845405923"/>
    <x v="4"/>
    <x v="38"/>
    <x v="3193"/>
    <d v="2016-03-31T02:41:41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0"/>
    <b v="0"/>
    <x v="40"/>
    <n v="1.25"/>
    <n v="-11198.563845405923"/>
    <x v="4"/>
    <x v="38"/>
    <x v="3194"/>
    <d v="2014-08-10T13:24:37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0"/>
    <b v="0"/>
    <x v="40"/>
    <n v="54.52"/>
    <n v="-8497.5638454059226"/>
    <x v="4"/>
    <x v="38"/>
    <x v="3195"/>
    <d v="2015-10-16T15:29:06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0"/>
    <b v="0"/>
    <x v="40"/>
    <n v="25"/>
    <n v="-10973.563845405923"/>
    <x v="4"/>
    <x v="38"/>
    <x v="3196"/>
    <d v="2015-08-26T18:43:42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-11223.563845405923"/>
    <x v="4"/>
    <x v="38"/>
    <x v="3197"/>
    <d v="2015-06-17T11:27:59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0"/>
    <b v="0"/>
    <x v="40"/>
    <n v="3.4125000000000001"/>
    <n v="-10950.563845405923"/>
    <x v="4"/>
    <x v="38"/>
    <x v="3198"/>
    <d v="2015-04-01T03:59:32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-11223.563845405923"/>
    <x v="4"/>
    <x v="38"/>
    <x v="3199"/>
    <d v="2015-08-20T01:37:31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0"/>
    <b v="0"/>
    <x v="40"/>
    <n v="46.36363636363636"/>
    <n v="-8673.5638454059226"/>
    <x v="4"/>
    <x v="38"/>
    <x v="3200"/>
    <d v="2015-02-22T01:40:07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0"/>
    <b v="1"/>
    <x v="6"/>
    <n v="103.49999999999999"/>
    <n v="-6048.5638454059226"/>
    <x v="1"/>
    <x v="6"/>
    <x v="3201"/>
    <d v="2014-07-07T09:31:17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0"/>
    <b v="1"/>
    <x v="6"/>
    <n v="119.32315789473684"/>
    <n v="112.13615459407811"/>
    <x v="1"/>
    <x v="6"/>
    <x v="3202"/>
    <d v="2014-05-19T10:17:38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0"/>
    <b v="1"/>
    <x v="6"/>
    <n v="125.76666666666667"/>
    <n v="-7450.5638454059226"/>
    <x v="1"/>
    <x v="6"/>
    <x v="3203"/>
    <d v="2012-04-14T17:28:39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0"/>
    <b v="1"/>
    <x v="6"/>
    <n v="119.74347826086958"/>
    <n v="16317.436154594077"/>
    <x v="1"/>
    <x v="6"/>
    <x v="3204"/>
    <d v="2014-07-14T09:04:40"/>
    <m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0"/>
    <b v="1"/>
    <x v="6"/>
    <n v="126.25"/>
    <n v="-6173.5638454059226"/>
    <x v="1"/>
    <x v="6"/>
    <x v="3205"/>
    <d v="2014-07-09T14:05:51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0"/>
    <b v="1"/>
    <x v="6"/>
    <n v="100.11666666666667"/>
    <n v="-5216.5638454059226"/>
    <x v="1"/>
    <x v="6"/>
    <x v="3206"/>
    <d v="2015-06-16T13:19:19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0"/>
    <b v="1"/>
    <x v="6"/>
    <n v="102.13333333333334"/>
    <n v="1032.4361545940774"/>
    <x v="1"/>
    <x v="6"/>
    <x v="3207"/>
    <d v="2015-11-29T14:01:13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0"/>
    <b v="1"/>
    <x v="6"/>
    <n v="100.35142857142858"/>
    <n v="23899.436154594077"/>
    <x v="1"/>
    <x v="6"/>
    <x v="3208"/>
    <d v="2015-08-03T10:57:51"/>
    <m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0"/>
    <b v="1"/>
    <x v="6"/>
    <n v="100.05"/>
    <n v="-9222.5638454059226"/>
    <x v="1"/>
    <x v="6"/>
    <x v="3209"/>
    <d v="2015-06-10T06:06:11"/>
    <m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0"/>
    <b v="1"/>
    <x v="6"/>
    <n v="116.02222222222223"/>
    <n v="-6002.5638454059226"/>
    <x v="1"/>
    <x v="6"/>
    <x v="3210"/>
    <d v="2016-10-05T08:06:24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0"/>
    <b v="1"/>
    <x v="6"/>
    <n v="102.1"/>
    <n v="1028.4361545940774"/>
    <x v="1"/>
    <x v="6"/>
    <x v="3211"/>
    <d v="2014-11-27T19:03:06"/>
    <m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0"/>
    <b v="1"/>
    <x v="6"/>
    <n v="100.11000000000001"/>
    <n v="8798.4361545940774"/>
    <x v="1"/>
    <x v="6"/>
    <x v="3212"/>
    <d v="2015-02-15T18:35:47"/>
    <m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0"/>
    <b v="1"/>
    <x v="6"/>
    <n v="100.84"/>
    <n v="3902.4361545940774"/>
    <x v="1"/>
    <x v="6"/>
    <x v="3213"/>
    <d v="2017-02-06T15:00:04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0"/>
    <b v="1"/>
    <x v="6"/>
    <n v="103.42499999999998"/>
    <n v="-7086.5638454059226"/>
    <x v="1"/>
    <x v="6"/>
    <x v="3214"/>
    <d v="2015-05-31T11:43:23"/>
    <m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0"/>
    <b v="1"/>
    <x v="6"/>
    <n v="124.8"/>
    <n v="-8103.5638454059226"/>
    <x v="1"/>
    <x v="6"/>
    <x v="3215"/>
    <d v="2015-09-23T08:58:17"/>
    <m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0"/>
    <b v="1"/>
    <x v="6"/>
    <n v="109.51612903225806"/>
    <n v="-7828.5638454059226"/>
    <x v="1"/>
    <x v="6"/>
    <x v="3216"/>
    <d v="2015-07-21T15:02:56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0"/>
    <b v="1"/>
    <x v="6"/>
    <n v="102.03333333333333"/>
    <n v="19386.436154594077"/>
    <x v="1"/>
    <x v="6"/>
    <x v="3217"/>
    <d v="2016-11-23T15:25:13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0"/>
    <b v="1"/>
    <x v="6"/>
    <n v="102.35000000000001"/>
    <n v="-9176.5638454059226"/>
    <x v="1"/>
    <x v="6"/>
    <x v="3218"/>
    <d v="2016-05-13T08:25:38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0"/>
    <b v="1"/>
    <x v="6"/>
    <n v="104.16666666666667"/>
    <n v="-9973.5638454059226"/>
    <x v="1"/>
    <x v="6"/>
    <x v="3219"/>
    <d v="2015-09-30T09:00:12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0"/>
    <b v="1"/>
    <x v="6"/>
    <n v="125"/>
    <n v="-9723.5638454059226"/>
    <x v="1"/>
    <x v="6"/>
    <x v="3220"/>
    <d v="2016-12-18T16:10:36"/>
    <m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0"/>
    <b v="1"/>
    <x v="6"/>
    <n v="102.34285714285714"/>
    <n v="-4059.5638454059226"/>
    <x v="1"/>
    <x v="6"/>
    <x v="3221"/>
    <d v="2015-11-15T12:01:24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0"/>
    <b v="1"/>
    <x v="6"/>
    <n v="107.86500000000001"/>
    <n v="10349.436154594077"/>
    <x v="1"/>
    <x v="6"/>
    <x v="3222"/>
    <d v="2014-10-21T01:59:58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0"/>
    <b v="1"/>
    <x v="6"/>
    <n v="109.88461538461539"/>
    <n v="-8366.5638454059226"/>
    <x v="1"/>
    <x v="6"/>
    <x v="341"/>
    <d v="2014-09-15T23:02:06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0"/>
    <b v="1"/>
    <x v="6"/>
    <n v="161"/>
    <n v="-9613.5638454059226"/>
    <x v="1"/>
    <x v="6"/>
    <x v="3223"/>
    <d v="2016-03-17T17:39:07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0"/>
    <b v="1"/>
    <x v="6"/>
    <n v="131.20000000000002"/>
    <n v="-9911.5638454059226"/>
    <x v="1"/>
    <x v="6"/>
    <x v="3224"/>
    <d v="2016-04-03T14:31:57"/>
    <m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0"/>
    <b v="1"/>
    <x v="6"/>
    <n v="118.8"/>
    <n v="-5283.5638454059226"/>
    <x v="1"/>
    <x v="6"/>
    <x v="3225"/>
    <d v="2017-01-31T14:19:15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0"/>
    <b v="1"/>
    <x v="6"/>
    <n v="100.39275000000001"/>
    <n v="-7207.8538454059226"/>
    <x v="1"/>
    <x v="6"/>
    <x v="3226"/>
    <d v="2016-12-30T13:56:48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0"/>
    <b v="1"/>
    <x v="6"/>
    <n v="103.20666666666666"/>
    <n v="4257.4361545940774"/>
    <x v="1"/>
    <x v="6"/>
    <x v="3227"/>
    <d v="2016-06-01T03:20:51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0"/>
    <b v="1"/>
    <x v="6"/>
    <n v="100.6"/>
    <n v="8896.4361545940774"/>
    <x v="1"/>
    <x v="6"/>
    <x v="3228"/>
    <d v="2016-11-28T17:00:33"/>
    <m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0"/>
    <b v="1"/>
    <x v="6"/>
    <n v="100.78754285714287"/>
    <n v="24052.076154594077"/>
    <x v="1"/>
    <x v="6"/>
    <x v="3229"/>
    <d v="2015-09-05T06:23:04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0"/>
    <b v="1"/>
    <x v="6"/>
    <n v="112.32142857142857"/>
    <n v="-8078.5638454059226"/>
    <x v="1"/>
    <x v="6"/>
    <x v="3230"/>
    <d v="2015-06-01T07:14:58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0"/>
    <b v="1"/>
    <x v="6"/>
    <n v="105.91914022517912"/>
    <n v="-5014.5838454059231"/>
    <x v="1"/>
    <x v="6"/>
    <x v="3231"/>
    <d v="2015-09-30T21:08:13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0"/>
    <b v="1"/>
    <x v="6"/>
    <n v="100.56666666666668"/>
    <n v="-8206.5638454059226"/>
    <x v="1"/>
    <x v="6"/>
    <x v="3232"/>
    <d v="2017-01-19T11:39:08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0"/>
    <b v="1"/>
    <x v="6"/>
    <n v="115.30588235294117"/>
    <n v="-1422.5638454059226"/>
    <x v="1"/>
    <x v="6"/>
    <x v="3233"/>
    <d v="2014-09-11T02:47:50"/>
    <m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0"/>
    <b v="1"/>
    <x v="6"/>
    <n v="127.30419999999999"/>
    <n v="1506.8561545940775"/>
    <x v="1"/>
    <x v="6"/>
    <x v="3234"/>
    <d v="2014-08-20T13:08:12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0"/>
    <b v="1"/>
    <x v="6"/>
    <n v="102.83750000000001"/>
    <n v="-2996.5638454059226"/>
    <x v="1"/>
    <x v="6"/>
    <x v="3235"/>
    <d v="2015-09-14T21:19:22"/>
    <m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0"/>
    <b v="1"/>
    <x v="6"/>
    <n v="102.9375"/>
    <n v="-9576.5638454059226"/>
    <x v="1"/>
    <x v="6"/>
    <x v="3236"/>
    <d v="2016-11-01T11:39:42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0"/>
    <b v="1"/>
    <x v="6"/>
    <n v="104.3047619047619"/>
    <n v="10680.436154594077"/>
    <x v="1"/>
    <x v="6"/>
    <x v="3237"/>
    <d v="2015-05-11T09:24:18"/>
    <m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0"/>
    <b v="1"/>
    <x v="6"/>
    <n v="111.22000000000001"/>
    <n v="-101.56384540592262"/>
    <x v="1"/>
    <x v="6"/>
    <x v="3238"/>
    <d v="2015-08-14T06:20:00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0"/>
    <b v="1"/>
    <x v="6"/>
    <n v="105.86"/>
    <n v="-8577.0638454059226"/>
    <x v="1"/>
    <x v="6"/>
    <x v="3239"/>
    <d v="2015-06-12T05:25:12"/>
    <m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0"/>
    <b v="1"/>
    <x v="6"/>
    <n v="100.79166666666666"/>
    <n v="871.43615459407738"/>
    <x v="1"/>
    <x v="6"/>
    <x v="3240"/>
    <d v="2015-03-05T16:19:17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0"/>
    <b v="1"/>
    <x v="6"/>
    <n v="104.92727272727274"/>
    <n v="-5452.5638454059226"/>
    <x v="1"/>
    <x v="6"/>
    <x v="3241"/>
    <d v="2015-05-21T12:55:14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0"/>
    <b v="1"/>
    <x v="6"/>
    <n v="101.55199999999999"/>
    <n v="14164.436154594077"/>
    <x v="1"/>
    <x v="6"/>
    <x v="3242"/>
    <d v="2014-10-06T12:48:44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0"/>
    <b v="1"/>
    <x v="6"/>
    <n v="110.73333333333333"/>
    <n v="-9562.5638454059226"/>
    <x v="1"/>
    <x v="6"/>
    <x v="3243"/>
    <d v="2015-05-22T12:32:46"/>
    <m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0"/>
    <b v="1"/>
    <x v="6"/>
    <n v="127.82222222222221"/>
    <n v="-8347.5638454059226"/>
    <x v="1"/>
    <x v="6"/>
    <x v="3244"/>
    <d v="2016-08-08T06:20:40"/>
    <m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0"/>
    <b v="1"/>
    <x v="6"/>
    <n v="101.82500000000002"/>
    <n v="9141.4361545940774"/>
    <x v="1"/>
    <x v="6"/>
    <x v="3245"/>
    <d v="2016-08-20T08:50:28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0"/>
    <b v="1"/>
    <x v="6"/>
    <n v="101.25769230769231"/>
    <n v="1939.9361545940774"/>
    <x v="1"/>
    <x v="6"/>
    <x v="3246"/>
    <d v="2015-02-23T21:03:29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0"/>
    <b v="1"/>
    <x v="6"/>
    <n v="175"/>
    <n v="-10698.563845405923"/>
    <x v="1"/>
    <x v="6"/>
    <x v="3247"/>
    <d v="2014-09-07T13:26:15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0"/>
    <b v="1"/>
    <x v="6"/>
    <n v="128.06"/>
    <n v="1582.4361545940774"/>
    <x v="1"/>
    <x v="6"/>
    <x v="3248"/>
    <d v="2015-05-20T08:46:17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0"/>
    <b v="1"/>
    <x v="6"/>
    <n v="106.29949999999999"/>
    <n v="-9097.5738454059228"/>
    <x v="1"/>
    <x v="6"/>
    <x v="3249"/>
    <d v="2017-01-23T08:25:52"/>
    <m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0"/>
    <b v="1"/>
    <x v="6"/>
    <n v="105.21428571428571"/>
    <n v="-3858.5638454059226"/>
    <x v="1"/>
    <x v="6"/>
    <x v="3250"/>
    <d v="2014-12-09T16:17:41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0"/>
    <b v="1"/>
    <x v="6"/>
    <n v="106.16782608695652"/>
    <n v="13195.036154594076"/>
    <x v="1"/>
    <x v="6"/>
    <x v="3251"/>
    <d v="2016-09-01T13:15:45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0"/>
    <b v="1"/>
    <x v="6"/>
    <n v="109.24000000000001"/>
    <n v="-5761.5638454059226"/>
    <x v="1"/>
    <x v="6"/>
    <x v="3252"/>
    <d v="2015-10-26T11:08:38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0"/>
    <b v="1"/>
    <x v="6"/>
    <n v="100.45454545454547"/>
    <n v="-7908.5638454059226"/>
    <x v="1"/>
    <x v="6"/>
    <x v="3253"/>
    <d v="2015-06-16T12:24:36"/>
    <m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0"/>
    <b v="1"/>
    <x v="6"/>
    <n v="103.04098360655738"/>
    <n v="1347.4361545940774"/>
    <x v="1"/>
    <x v="6"/>
    <x v="3254"/>
    <d v="2014-11-21T02:34:22"/>
    <m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0"/>
    <b v="1"/>
    <x v="6"/>
    <n v="112.1664"/>
    <n v="-8419.4038454059228"/>
    <x v="1"/>
    <x v="6"/>
    <x v="3255"/>
    <d v="2015-10-07T07:23:08"/>
    <m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0"/>
    <b v="1"/>
    <x v="6"/>
    <n v="103"/>
    <n v="-8648.5638454059226"/>
    <x v="1"/>
    <x v="6"/>
    <x v="3256"/>
    <d v="2015-01-12T14:12:18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0"/>
    <b v="1"/>
    <x v="6"/>
    <n v="164"/>
    <n v="-6795.5638454059226"/>
    <x v="1"/>
    <x v="6"/>
    <x v="3257"/>
    <d v="2015-11-03T12:05:15"/>
    <m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0"/>
    <b v="1"/>
    <x v="6"/>
    <n v="131.28333333333333"/>
    <n v="-3346.5638454059226"/>
    <x v="1"/>
    <x v="6"/>
    <x v="3258"/>
    <d v="2015-05-12T07:52:02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0"/>
    <b v="1"/>
    <x v="6"/>
    <n v="102.1"/>
    <n v="4091.4361545940774"/>
    <x v="1"/>
    <x v="6"/>
    <x v="3259"/>
    <d v="2015-06-17T13:11:00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0"/>
    <b v="1"/>
    <x v="6"/>
    <n v="128"/>
    <n v="-8663.5638454059226"/>
    <x v="1"/>
    <x v="6"/>
    <x v="3260"/>
    <d v="2016-08-08T16:42:08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0"/>
    <b v="1"/>
    <x v="6"/>
    <n v="101.49999999999999"/>
    <n v="-3103.5638454059226"/>
    <x v="1"/>
    <x v="6"/>
    <x v="3261"/>
    <d v="2015-05-13T04:29:57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0"/>
    <b v="1"/>
    <x v="6"/>
    <n v="101.66666666666666"/>
    <n v="-9393.5638454059226"/>
    <x v="1"/>
    <x v="6"/>
    <x v="3262"/>
    <d v="2015-06-12T07:47:45"/>
    <m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0"/>
    <b v="1"/>
    <x v="6"/>
    <n v="130"/>
    <n v="-9273.5638454059226"/>
    <x v="1"/>
    <x v="6"/>
    <x v="3263"/>
    <d v="2014-10-03T05:29:35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0"/>
    <b v="1"/>
    <x v="6"/>
    <n v="154.43"/>
    <n v="4219.4361545940774"/>
    <x v="1"/>
    <x v="6"/>
    <x v="3264"/>
    <d v="2015-10-07T07:00:09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0"/>
    <b v="1"/>
    <x v="6"/>
    <n v="107.4"/>
    <n v="-6927.5638454059226"/>
    <x v="1"/>
    <x v="6"/>
    <x v="3265"/>
    <d v="2016-08-29T14:14:02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0"/>
    <b v="1"/>
    <x v="6"/>
    <n v="101.32258064516128"/>
    <n v="4481.4361545940774"/>
    <x v="1"/>
    <x v="6"/>
    <x v="3266"/>
    <d v="2016-01-31T11:54:32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0"/>
    <b v="1"/>
    <x v="6"/>
    <n v="100.27777777777777"/>
    <n v="-9418.5638454059226"/>
    <x v="1"/>
    <x v="6"/>
    <x v="3267"/>
    <d v="2015-01-13T16:07:51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0"/>
    <b v="1"/>
    <x v="6"/>
    <n v="116.84444444444443"/>
    <n v="-5965.5638454059226"/>
    <x v="1"/>
    <x v="6"/>
    <x v="3268"/>
    <d v="2016-02-26T17:47:59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0"/>
    <b v="1"/>
    <x v="6"/>
    <n v="108.60000000000001"/>
    <n v="-5793.5638454059226"/>
    <x v="1"/>
    <x v="6"/>
    <x v="3269"/>
    <d v="2014-10-19T11:23:26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0"/>
    <b v="1"/>
    <x v="6"/>
    <n v="103.4"/>
    <n v="-8638.5638454059226"/>
    <x v="1"/>
    <x v="6"/>
    <x v="3270"/>
    <d v="2015-04-30T15:21:43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0"/>
    <b v="1"/>
    <x v="6"/>
    <n v="114.27586206896552"/>
    <n v="-4595.5638454059226"/>
    <x v="1"/>
    <x v="6"/>
    <x v="3271"/>
    <d v="2016-03-01T21:27:39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0"/>
    <b v="1"/>
    <x v="6"/>
    <n v="103"/>
    <n v="-9163.5638454059226"/>
    <x v="1"/>
    <x v="6"/>
    <x v="3272"/>
    <d v="2015-04-27T13:09:58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0"/>
    <b v="1"/>
    <x v="6"/>
    <n v="121.6"/>
    <n v="-5143.5638454059226"/>
    <x v="1"/>
    <x v="6"/>
    <x v="3273"/>
    <d v="2015-08-02T19:28:25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0"/>
    <b v="1"/>
    <x v="6"/>
    <n v="102.6467741935484"/>
    <n v="20596.936154594077"/>
    <x v="1"/>
    <x v="6"/>
    <x v="3274"/>
    <d v="2016-03-15T23:39:48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0"/>
    <b v="1"/>
    <x v="6"/>
    <n v="104.75000000000001"/>
    <n v="-10385.563845405923"/>
    <x v="1"/>
    <x v="6"/>
    <x v="3275"/>
    <d v="2016-01-10T12:51:38"/>
    <m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0"/>
    <b v="1"/>
    <x v="6"/>
    <n v="101.6"/>
    <n v="-8175.5638454059226"/>
    <x v="1"/>
    <x v="6"/>
    <x v="3276"/>
    <d v="2016-01-11T16:14:13"/>
    <m/>
    <m/>
  </r>
  <r>
    <n v="3285"/>
    <s v="By Morning"/>
    <s v="A new play by Matthew Gasda"/>
    <n v="4999"/>
    <n v="5604"/>
    <x v="0"/>
    <x v="0"/>
    <s v="USD"/>
    <n v="1488258000"/>
    <n v="1485556626"/>
    <b v="0"/>
    <n v="0"/>
    <b v="1"/>
    <x v="6"/>
    <n v="112.10242048409683"/>
    <n v="-5619.5638454059226"/>
    <x v="1"/>
    <x v="6"/>
    <x v="3277"/>
    <d v="2017-01-27T17:37:06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0"/>
    <b v="1"/>
    <x v="6"/>
    <n v="101.76666666666667"/>
    <n v="4041.4361545940774"/>
    <x v="1"/>
    <x v="6"/>
    <x v="3278"/>
    <d v="2016-07-16T15:09:42"/>
    <m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0"/>
    <b v="1"/>
    <x v="6"/>
    <n v="100"/>
    <n v="-8723.5638454059226"/>
    <x v="1"/>
    <x v="6"/>
    <x v="3279"/>
    <d v="2015-11-03T13:00:28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0"/>
    <b v="1"/>
    <x v="6"/>
    <n v="100.26489999999998"/>
    <n v="-1197.0738454059228"/>
    <x v="1"/>
    <x v="6"/>
    <x v="3280"/>
    <d v="2016-05-15T13:35:15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0"/>
    <b v="1"/>
    <x v="6"/>
    <n v="133.04200000000003"/>
    <n v="-10558.353845405923"/>
    <x v="1"/>
    <x v="6"/>
    <x v="3281"/>
    <d v="2017-01-23T03:50:02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0"/>
    <b v="1"/>
    <x v="6"/>
    <n v="121.2"/>
    <n v="-8799.5638454059226"/>
    <x v="1"/>
    <x v="6"/>
    <x v="3282"/>
    <d v="2017-02-09T07:21:31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0"/>
    <b v="1"/>
    <x v="6"/>
    <n v="113.99999999999999"/>
    <n v="-10653.563845405923"/>
    <x v="1"/>
    <x v="6"/>
    <x v="3283"/>
    <d v="2015-08-16T11:51:40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0"/>
    <b v="1"/>
    <x v="6"/>
    <n v="286.13861386138615"/>
    <n v="-10934.563845405923"/>
    <x v="1"/>
    <x v="6"/>
    <x v="3284"/>
    <d v="2015-10-05T13:29:08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0"/>
    <b v="1"/>
    <x v="6"/>
    <n v="170.44444444444446"/>
    <n v="-3553.5638454059226"/>
    <x v="1"/>
    <x v="6"/>
    <x v="3285"/>
    <d v="2017-02-02T05:12:32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0"/>
    <b v="1"/>
    <x v="6"/>
    <n v="118.33333333333333"/>
    <n v="-10513.563845405923"/>
    <x v="1"/>
    <x v="6"/>
    <x v="3286"/>
    <d v="2015-05-17T07:59:14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0"/>
    <b v="1"/>
    <x v="6"/>
    <n v="102.85857142857142"/>
    <n v="-10503.553845405922"/>
    <x v="1"/>
    <x v="6"/>
    <x v="3287"/>
    <d v="2016-08-27T05:37:09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0"/>
    <b v="1"/>
    <x v="6"/>
    <n v="144.06666666666666"/>
    <n v="-9062.5638454059226"/>
    <x v="1"/>
    <x v="6"/>
    <x v="3288"/>
    <d v="2015-11-01T13:09:32"/>
    <m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0"/>
    <b v="1"/>
    <x v="6"/>
    <n v="100.07272727272726"/>
    <n v="-5719.5638454059226"/>
    <x v="1"/>
    <x v="6"/>
    <x v="3289"/>
    <d v="2015-07-08T13:30:56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0"/>
    <b v="1"/>
    <x v="6"/>
    <n v="101.73"/>
    <n v="-1050.5638454059226"/>
    <x v="1"/>
    <x v="6"/>
    <x v="3290"/>
    <d v="2015-08-23T17:59:28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0"/>
    <b v="1"/>
    <x v="6"/>
    <n v="116.19999999999999"/>
    <n v="-7737.5638454059226"/>
    <x v="1"/>
    <x v="6"/>
    <x v="3291"/>
    <d v="2015-09-14T17:01:03"/>
    <m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0"/>
    <b v="1"/>
    <x v="6"/>
    <n v="136.16666666666666"/>
    <n v="-7138.5638454059226"/>
    <x v="1"/>
    <x v="6"/>
    <x v="3292"/>
    <d v="2015-04-08T12:51:02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0"/>
    <b v="1"/>
    <x v="6"/>
    <n v="133.46666666666667"/>
    <n v="-7219.5638454059226"/>
    <x v="1"/>
    <x v="6"/>
    <x v="3293"/>
    <d v="2016-06-17T12:39:36"/>
    <m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0"/>
    <b v="1"/>
    <x v="6"/>
    <n v="103.39285714285715"/>
    <n v="-2538.5638454059226"/>
    <x v="1"/>
    <x v="6"/>
    <x v="3294"/>
    <d v="2016-11-07T03:26:16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0"/>
    <b v="1"/>
    <x v="6"/>
    <n v="115.88888888888889"/>
    <n v="-9137.5638454059226"/>
    <x v="1"/>
    <x v="6"/>
    <x v="3295"/>
    <d v="2015-02-21T10:38:04"/>
    <m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0"/>
    <b v="1"/>
    <x v="6"/>
    <n v="104.51666666666665"/>
    <n v="4453.9361545940774"/>
    <x v="1"/>
    <x v="6"/>
    <x v="3296"/>
    <d v="2016-11-22T09:59:12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0"/>
    <b v="1"/>
    <x v="6"/>
    <n v="102.02500000000001"/>
    <n v="-7142.5638454059226"/>
    <x v="1"/>
    <x v="6"/>
    <x v="3297"/>
    <d v="2015-07-01T15:32:28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0"/>
    <b v="1"/>
    <x v="6"/>
    <n v="175.33333333333334"/>
    <n v="-8593.5638454059226"/>
    <x v="1"/>
    <x v="6"/>
    <x v="3298"/>
    <d v="2016-05-03T00:15:42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0"/>
    <b v="1"/>
    <x v="6"/>
    <n v="106.67999999999999"/>
    <n v="-10156.763845405923"/>
    <x v="1"/>
    <x v="6"/>
    <x v="3299"/>
    <d v="2016-04-14T20:22:19"/>
    <m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0"/>
    <b v="1"/>
    <x v="6"/>
    <n v="122.28571428571429"/>
    <n v="-6943.5638454059226"/>
    <x v="1"/>
    <x v="6"/>
    <x v="3300"/>
    <d v="2016-03-23T16:02:45"/>
    <m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0"/>
    <b v="1"/>
    <x v="6"/>
    <n v="159.42857142857144"/>
    <n v="-10665.563845405923"/>
    <x v="1"/>
    <x v="6"/>
    <x v="3301"/>
    <d v="2016-09-15T10:36:18"/>
    <m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0"/>
    <b v="1"/>
    <x v="6"/>
    <n v="100.07692307692308"/>
    <n v="-4718.5638454059226"/>
    <x v="1"/>
    <x v="6"/>
    <x v="3302"/>
    <d v="2015-09-06T17:17:05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0"/>
    <b v="1"/>
    <x v="6"/>
    <n v="109.84"/>
    <n v="-8477.5638454059226"/>
    <x v="1"/>
    <x v="6"/>
    <x v="3303"/>
    <d v="2015-09-17T02:00:10"/>
    <m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0"/>
    <b v="1"/>
    <x v="6"/>
    <n v="100.03999999999999"/>
    <n v="-8722.5638454059226"/>
    <x v="1"/>
    <x v="6"/>
    <x v="3304"/>
    <d v="2016-10-21T14:25:46"/>
    <m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0"/>
    <b v="1"/>
    <x v="6"/>
    <n v="116.05000000000001"/>
    <n v="-8902.5638454059226"/>
    <x v="1"/>
    <x v="6"/>
    <x v="3305"/>
    <d v="2016-01-13T00:51:57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0"/>
    <b v="1"/>
    <x v="6"/>
    <n v="210.75"/>
    <n v="-9537.5638454059226"/>
    <x v="1"/>
    <x v="6"/>
    <x v="3306"/>
    <d v="2015-04-11T01:25:11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0"/>
    <b v="1"/>
    <x v="6"/>
    <n v="110.00000000000001"/>
    <n v="-6823.5638454059226"/>
    <x v="1"/>
    <x v="6"/>
    <x v="3307"/>
    <d v="2016-04-06T02:17:21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0"/>
    <b v="1"/>
    <x v="6"/>
    <n v="100.08673425918037"/>
    <n v="523.61615459407767"/>
    <x v="1"/>
    <x v="6"/>
    <x v="3308"/>
    <d v="2014-07-06T15:54:35"/>
    <m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0"/>
    <b v="1"/>
    <x v="6"/>
    <n v="106.19047619047619"/>
    <n v="-10108.563845405923"/>
    <x v="1"/>
    <x v="6"/>
    <x v="3309"/>
    <d v="2016-05-08T19:57:04"/>
    <m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0"/>
    <b v="1"/>
    <x v="6"/>
    <n v="125.6"/>
    <n v="-8711.5638454059226"/>
    <x v="1"/>
    <x v="6"/>
    <x v="3310"/>
    <d v="2016-03-02T02:14:53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0"/>
    <b v="1"/>
    <x v="6"/>
    <n v="108"/>
    <n v="-10683.563845405923"/>
    <x v="1"/>
    <x v="6"/>
    <x v="3311"/>
    <d v="2014-12-17T09:03:06"/>
    <m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0"/>
    <b v="1"/>
    <x v="6"/>
    <n v="101"/>
    <n v="-8698.5638454059226"/>
    <x v="1"/>
    <x v="6"/>
    <x v="3312"/>
    <d v="2016-05-22T20:05:57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0"/>
    <b v="1"/>
    <x v="6"/>
    <n v="107.4"/>
    <n v="-10686.563845405923"/>
    <x v="1"/>
    <x v="6"/>
    <x v="3313"/>
    <d v="2014-10-01T21:24:25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0"/>
    <b v="1"/>
    <x v="6"/>
    <n v="101.51515151515152"/>
    <n v="-7873.5638454059226"/>
    <x v="1"/>
    <x v="6"/>
    <x v="3314"/>
    <d v="2016-05-30T19:14:56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0"/>
    <b v="1"/>
    <x v="6"/>
    <n v="125.89999999999999"/>
    <n v="-9964.5638454059226"/>
    <x v="1"/>
    <x v="6"/>
    <x v="3315"/>
    <d v="2016-08-26T03:46:48"/>
    <m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0"/>
    <b v="1"/>
    <x v="6"/>
    <n v="101.66666666666666"/>
    <n v="-9698.5638454059226"/>
    <x v="1"/>
    <x v="6"/>
    <x v="3316"/>
    <d v="2016-05-22T08:59:50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0"/>
    <b v="1"/>
    <x v="6"/>
    <n v="112.5"/>
    <n v="-10773.563845405923"/>
    <x v="1"/>
    <x v="6"/>
    <x v="3317"/>
    <d v="2015-03-01T13:51:17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0"/>
    <b v="1"/>
    <x v="6"/>
    <n v="101.375"/>
    <n v="-3113.5638454059226"/>
    <x v="1"/>
    <x v="6"/>
    <x v="3318"/>
    <d v="2015-02-06T12:08:25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0"/>
    <b v="1"/>
    <x v="6"/>
    <n v="101.25"/>
    <n v="-10413.563845405923"/>
    <x v="1"/>
    <x v="6"/>
    <x v="3319"/>
    <d v="2016-04-08T03:59:26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0"/>
    <b v="1"/>
    <x v="6"/>
    <n v="146.38888888888889"/>
    <n v="-8588.5638454059226"/>
    <x v="1"/>
    <x v="6"/>
    <x v="3320"/>
    <d v="2014-07-02T08:48:03"/>
    <m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0"/>
    <b v="1"/>
    <x v="6"/>
    <n v="116.8"/>
    <n v="-10055.563845405923"/>
    <x v="1"/>
    <x v="6"/>
    <x v="3321"/>
    <d v="2014-07-17T02:45:08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0"/>
    <b v="1"/>
    <x v="6"/>
    <n v="106.26666666666667"/>
    <n v="-9629.5638454059226"/>
    <x v="1"/>
    <x v="6"/>
    <x v="3322"/>
    <d v="2015-03-02T16:17:48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0"/>
    <b v="1"/>
    <x v="6"/>
    <n v="104.52"/>
    <n v="-5997.5638454059226"/>
    <x v="1"/>
    <x v="6"/>
    <x v="3323"/>
    <d v="2015-09-01T11:44:46"/>
    <m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0"/>
    <b v="1"/>
    <x v="6"/>
    <n v="100"/>
    <n v="-5223.5638454059226"/>
    <x v="1"/>
    <x v="6"/>
    <x v="3324"/>
    <d v="2014-06-19T15:38:50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0"/>
    <b v="1"/>
    <x v="6"/>
    <n v="104.57142857142858"/>
    <n v="-7563.5638454059226"/>
    <x v="1"/>
    <x v="6"/>
    <x v="3325"/>
    <d v="2015-05-24T11:14:40"/>
    <m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0"/>
    <b v="1"/>
    <x v="6"/>
    <n v="138.62051149573753"/>
    <n v="-5857.5638454059226"/>
    <x v="1"/>
    <x v="6"/>
    <x v="3326"/>
    <d v="2015-06-30T07:30:22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0"/>
    <b v="1"/>
    <x v="6"/>
    <n v="100.32000000000001"/>
    <n v="-6207.5638454059226"/>
    <x v="1"/>
    <x v="6"/>
    <x v="3327"/>
    <d v="2014-07-07T11:10:46"/>
    <m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0"/>
    <b v="1"/>
    <x v="6"/>
    <n v="100"/>
    <n v="-10973.563845405923"/>
    <x v="1"/>
    <x v="6"/>
    <x v="3328"/>
    <d v="2016-03-08T04:34:06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0"/>
    <b v="1"/>
    <x v="6"/>
    <n v="110.2"/>
    <n v="-8468.5638454059226"/>
    <x v="1"/>
    <x v="6"/>
    <x v="3329"/>
    <d v="2014-09-19T01:46:07"/>
    <m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0"/>
    <b v="1"/>
    <x v="6"/>
    <n v="102.18"/>
    <n v="4103.4361545940774"/>
    <x v="1"/>
    <x v="6"/>
    <x v="3330"/>
    <d v="2017-02-03T08:48:00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0"/>
    <b v="1"/>
    <x v="6"/>
    <n v="104.35000000000001"/>
    <n v="-2875.5638454059226"/>
    <x v="1"/>
    <x v="6"/>
    <x v="3331"/>
    <d v="2016-06-28T10:58:38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0"/>
    <b v="1"/>
    <x v="6"/>
    <n v="138.16666666666666"/>
    <n v="-7078.5638454059226"/>
    <x v="1"/>
    <x v="6"/>
    <x v="3332"/>
    <d v="2016-11-11T18:22:34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0"/>
    <b v="1"/>
    <x v="6"/>
    <n v="100"/>
    <n v="-7873.5638454059226"/>
    <x v="1"/>
    <x v="6"/>
    <x v="3333"/>
    <d v="2016-05-20T14:10:21"/>
    <m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0"/>
    <b v="1"/>
    <x v="6"/>
    <n v="101.66666666666666"/>
    <n v="-5123.5638454059226"/>
    <x v="1"/>
    <x v="6"/>
    <x v="3334"/>
    <d v="2015-02-27T02:06:50"/>
    <m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0"/>
    <b v="1"/>
    <x v="6"/>
    <n v="171.42857142857142"/>
    <n v="-10023.563845405923"/>
    <x v="1"/>
    <x v="6"/>
    <x v="3335"/>
    <d v="2016-03-23T16:59:44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0"/>
    <b v="1"/>
    <x v="6"/>
    <n v="101.44444444444444"/>
    <n v="-6658.5638454059226"/>
    <x v="1"/>
    <x v="6"/>
    <x v="3336"/>
    <d v="2014-07-30T23:48:13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0"/>
    <b v="1"/>
    <x v="6"/>
    <n v="130"/>
    <n v="-10573.563845405923"/>
    <x v="1"/>
    <x v="6"/>
    <x v="3337"/>
    <d v="2015-02-17T21:32:48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0"/>
    <b v="1"/>
    <x v="6"/>
    <n v="110.00000000000001"/>
    <n v="-9573.5638454059226"/>
    <x v="1"/>
    <x v="6"/>
    <x v="3338"/>
    <d v="2015-02-18T19:35:10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0"/>
    <b v="1"/>
    <x v="6"/>
    <n v="119.44999999999999"/>
    <n v="-8834.5638454059226"/>
    <x v="1"/>
    <x v="6"/>
    <x v="3339"/>
    <d v="2016-04-24T08:14:14"/>
    <m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0"/>
    <b v="1"/>
    <x v="6"/>
    <n v="100.2909090909091"/>
    <n v="-5707.5638454059226"/>
    <x v="1"/>
    <x v="6"/>
    <x v="3340"/>
    <d v="2016-04-06T08:24:40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0"/>
    <b v="1"/>
    <x v="6"/>
    <n v="153.4"/>
    <n v="-9689.5638454059226"/>
    <x v="1"/>
    <x v="6"/>
    <x v="3341"/>
    <d v="2016-05-22T21:39:32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0"/>
    <b v="1"/>
    <x v="6"/>
    <n v="104.42857142857143"/>
    <n v="-7568.5638454059226"/>
    <x v="1"/>
    <x v="6"/>
    <x v="3342"/>
    <d v="2015-10-25T11:50:11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0"/>
    <b v="1"/>
    <x v="6"/>
    <n v="101.1"/>
    <n v="-6168.5638454059226"/>
    <x v="1"/>
    <x v="6"/>
    <x v="3343"/>
    <d v="2014-06-16T04:29:25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0"/>
    <b v="1"/>
    <x v="6"/>
    <n v="107.52"/>
    <n v="-5847.5638454059226"/>
    <x v="1"/>
    <x v="6"/>
    <x v="3344"/>
    <d v="2016-05-05T18:49:38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0"/>
    <b v="1"/>
    <x v="6"/>
    <n v="315"/>
    <n v="-9648.5638454059226"/>
    <x v="1"/>
    <x v="6"/>
    <x v="3345"/>
    <d v="2016-04-19T05:22:30"/>
    <m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0"/>
    <b v="1"/>
    <x v="6"/>
    <n v="101.93333333333334"/>
    <n v="-8165.5638454059226"/>
    <x v="1"/>
    <x v="6"/>
    <x v="3346"/>
    <d v="2015-09-23T12:26:46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0"/>
    <b v="1"/>
    <x v="6"/>
    <n v="126.28571428571429"/>
    <n v="-9013.5638454059226"/>
    <x v="1"/>
    <x v="6"/>
    <x v="3347"/>
    <d v="2016-04-29T09:52:07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0"/>
    <b v="1"/>
    <x v="6"/>
    <n v="101.4"/>
    <n v="-9702.5638454059226"/>
    <x v="1"/>
    <x v="6"/>
    <x v="3348"/>
    <d v="2016-06-15T14:34:32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0"/>
    <b v="1"/>
    <x v="6"/>
    <n v="101"/>
    <n v="-9203.5638454059226"/>
    <x v="1"/>
    <x v="6"/>
    <x v="3349"/>
    <d v="2014-07-02T05:01:50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0"/>
    <b v="1"/>
    <x v="6"/>
    <n v="102.99000000000001"/>
    <n v="-924.56384540592262"/>
    <x v="1"/>
    <x v="6"/>
    <x v="3350"/>
    <d v="2014-10-20T02:27:59"/>
    <m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0"/>
    <b v="1"/>
    <x v="6"/>
    <n v="106.25"/>
    <n v="-6973.5638454059226"/>
    <x v="1"/>
    <x v="6"/>
    <x v="3351"/>
    <d v="2017-01-10T20:22:14"/>
    <m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0"/>
    <b v="1"/>
    <x v="6"/>
    <n v="101.37777777777779"/>
    <n v="-2099.5638454059226"/>
    <x v="1"/>
    <x v="6"/>
    <x v="3352"/>
    <d v="2016-11-22T20:59:03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0"/>
    <b v="1"/>
    <x v="6"/>
    <n v="113.46000000000001"/>
    <n v="-5550.5638454059226"/>
    <x v="1"/>
    <x v="6"/>
    <x v="3353"/>
    <d v="2014-08-14T19:36:30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0"/>
    <b v="1"/>
    <x v="6"/>
    <n v="218.00000000000003"/>
    <n v="-10133.563845405923"/>
    <x v="1"/>
    <x v="6"/>
    <x v="3354"/>
    <d v="2015-02-20T21:11:57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0"/>
    <b v="1"/>
    <x v="6"/>
    <n v="101.41935483870968"/>
    <n v="-3363.5638454059226"/>
    <x v="1"/>
    <x v="6"/>
    <x v="3355"/>
    <d v="2014-07-31T13:30:45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0"/>
    <b v="1"/>
    <x v="6"/>
    <n v="105.93333333333332"/>
    <n v="-8045.5638454059226"/>
    <x v="1"/>
    <x v="6"/>
    <x v="3266"/>
    <d v="2016-02-22T18:27:29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0"/>
    <b v="1"/>
    <x v="6"/>
    <n v="104"/>
    <n v="-8623.5638454059226"/>
    <x v="1"/>
    <x v="6"/>
    <x v="3356"/>
    <d v="2015-11-12T21:26:32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0"/>
    <b v="1"/>
    <x v="6"/>
    <n v="221"/>
    <n v="-10118.563845405923"/>
    <x v="1"/>
    <x v="6"/>
    <x v="3357"/>
    <d v="2015-04-12T20:37:17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0"/>
    <b v="1"/>
    <x v="6"/>
    <n v="118.66666666666667"/>
    <n v="-10333.563845405923"/>
    <x v="1"/>
    <x v="6"/>
    <x v="3358"/>
    <d v="2015-07-07T17:24:54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0"/>
    <b v="1"/>
    <x v="6"/>
    <n v="104.60000000000001"/>
    <n v="-10177.563845405923"/>
    <x v="1"/>
    <x v="6"/>
    <x v="3359"/>
    <d v="2014-11-25T23:47:39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0"/>
    <b v="1"/>
    <x v="6"/>
    <n v="103.89999999999999"/>
    <n v="-6028.5638454059226"/>
    <x v="1"/>
    <x v="6"/>
    <x v="3360"/>
    <d v="2016-11-15T19:59:40"/>
    <m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0"/>
    <b v="1"/>
    <x v="6"/>
    <n v="117.73333333333333"/>
    <n v="-9457.5638454059226"/>
    <x v="1"/>
    <x v="6"/>
    <x v="3361"/>
    <d v="2016-11-16T03:01:25"/>
    <m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0"/>
    <b v="1"/>
    <x v="6"/>
    <n v="138.5"/>
    <n v="-10946.563845405923"/>
    <x v="1"/>
    <x v="6"/>
    <x v="3362"/>
    <d v="2015-11-04T15:59:25"/>
    <m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0"/>
    <b v="1"/>
    <x v="6"/>
    <n v="103.49999999999999"/>
    <n v="-10188.563845405923"/>
    <x v="1"/>
    <x v="6"/>
    <x v="2835"/>
    <d v="2014-08-04T08:09:16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0"/>
    <b v="1"/>
    <x v="6"/>
    <n v="100.25"/>
    <n v="-9218.5638454059226"/>
    <x v="1"/>
    <x v="6"/>
    <x v="3363"/>
    <d v="2015-06-24T15:30:40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0"/>
    <b v="1"/>
    <x v="6"/>
    <n v="106.57142857142856"/>
    <n v="-7493.5638454059226"/>
    <x v="1"/>
    <x v="6"/>
    <x v="3364"/>
    <d v="2015-09-28T12:33:36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0"/>
    <b v="1"/>
    <x v="6"/>
    <n v="100"/>
    <n v="-8223.5638454059226"/>
    <x v="1"/>
    <x v="6"/>
    <x v="3365"/>
    <d v="2014-05-06T09:39:33"/>
    <m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0"/>
    <b v="1"/>
    <x v="6"/>
    <n v="100.01249999999999"/>
    <n v="-3222.5638454059226"/>
    <x v="1"/>
    <x v="6"/>
    <x v="3366"/>
    <d v="2015-02-24T11:49:54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0"/>
    <b v="1"/>
    <x v="6"/>
    <n v="101.05"/>
    <n v="-3139.5638454059226"/>
    <x v="1"/>
    <x v="6"/>
    <x v="3367"/>
    <d v="2015-02-18T12:34:59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0"/>
    <b v="1"/>
    <x v="6"/>
    <n v="107.63636363636364"/>
    <n v="-10631.563845405923"/>
    <x v="1"/>
    <x v="6"/>
    <x v="3368"/>
    <d v="2014-08-07T03:31:46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0"/>
    <b v="1"/>
    <x v="6"/>
    <n v="103.64999999999999"/>
    <n v="-9150.5638454059226"/>
    <x v="1"/>
    <x v="6"/>
    <x v="3369"/>
    <d v="2015-08-09T07:20:00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0"/>
    <b v="1"/>
    <x v="6"/>
    <n v="104.43333333333334"/>
    <n v="-8090.5638454059226"/>
    <x v="1"/>
    <x v="6"/>
    <x v="3370"/>
    <d v="2014-10-25T17:52:58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0"/>
    <b v="1"/>
    <x v="6"/>
    <n v="102.25"/>
    <n v="-7133.5638454059226"/>
    <x v="1"/>
    <x v="6"/>
    <x v="3371"/>
    <d v="2015-02-08T23:26:23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0"/>
    <b v="1"/>
    <x v="6"/>
    <n v="100.74285714285713"/>
    <n v="-7697.5638454059226"/>
    <x v="1"/>
    <x v="6"/>
    <x v="3372"/>
    <d v="2016-07-08T05:20:56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0"/>
    <b v="1"/>
    <x v="6"/>
    <n v="111.71428571428572"/>
    <n v="-9268.5638454059226"/>
    <x v="1"/>
    <x v="6"/>
    <x v="3373"/>
    <d v="2016-06-03T13:47:00"/>
    <m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0"/>
    <b v="1"/>
    <x v="6"/>
    <n v="100.01100000000001"/>
    <n v="-5222.9038454059228"/>
    <x v="1"/>
    <x v="6"/>
    <x v="3374"/>
    <d v="2015-10-14T21:06:08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0"/>
    <b v="1"/>
    <x v="6"/>
    <n v="100"/>
    <n v="-9223.5638454059226"/>
    <x v="1"/>
    <x v="6"/>
    <x v="3375"/>
    <d v="2014-11-10T15:49:12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0"/>
    <b v="1"/>
    <x v="6"/>
    <n v="105"/>
    <n v="-9123.5638454059226"/>
    <x v="1"/>
    <x v="6"/>
    <x v="3376"/>
    <d v="2014-11-03T10:28:26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0"/>
    <b v="1"/>
    <x v="6"/>
    <n v="116.86666666666667"/>
    <n v="-7717.5638454059226"/>
    <x v="1"/>
    <x v="6"/>
    <x v="3377"/>
    <d v="2014-11-04T13:18:08"/>
    <m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0"/>
    <b v="1"/>
    <x v="6"/>
    <n v="103.8"/>
    <n v="-9666.5638454059226"/>
    <x v="1"/>
    <x v="6"/>
    <x v="3378"/>
    <d v="2015-05-19T06:04:01"/>
    <m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0"/>
    <b v="1"/>
    <x v="6"/>
    <n v="114.5"/>
    <n v="226.43615459407738"/>
    <x v="1"/>
    <x v="6"/>
    <x v="3379"/>
    <d v="2016-05-04T08:31:22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0"/>
    <b v="1"/>
    <x v="6"/>
    <n v="102.4"/>
    <n v="-9687.5638454059226"/>
    <x v="1"/>
    <x v="6"/>
    <x v="3380"/>
    <d v="2014-06-25T13:35:45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0"/>
    <b v="1"/>
    <x v="6"/>
    <n v="223"/>
    <n v="-10108.563845405923"/>
    <x v="1"/>
    <x v="6"/>
    <x v="3381"/>
    <d v="2014-07-10T08:05:48"/>
    <m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0"/>
    <b v="1"/>
    <x v="6"/>
    <n v="100"/>
    <n v="-10723.563845405923"/>
    <x v="1"/>
    <x v="6"/>
    <x v="3382"/>
    <d v="2016-03-17T15:17:35"/>
    <m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0"/>
    <b v="1"/>
    <x v="6"/>
    <n v="105.80000000000001"/>
    <n v="-9636.5638454059226"/>
    <x v="1"/>
    <x v="6"/>
    <x v="3383"/>
    <d v="2014-10-11T17:07:10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0"/>
    <b v="1"/>
    <x v="6"/>
    <n v="142.36363636363635"/>
    <n v="-10440.563845405923"/>
    <x v="1"/>
    <x v="6"/>
    <x v="3384"/>
    <d v="2014-06-27T09:17:25"/>
    <m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0"/>
    <b v="1"/>
    <x v="6"/>
    <n v="184"/>
    <n v="-10303.563845405923"/>
    <x v="1"/>
    <x v="6"/>
    <x v="3385"/>
    <d v="2015-05-16T12:05:44"/>
    <m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0"/>
    <b v="1"/>
    <x v="6"/>
    <n v="104.33333333333333"/>
    <n v="-9658.5638454059226"/>
    <x v="1"/>
    <x v="6"/>
    <x v="2806"/>
    <d v="2014-05-05T05:43:09"/>
    <m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0"/>
    <b v="1"/>
    <x v="6"/>
    <n v="112.00000000000001"/>
    <n v="-10943.563845405923"/>
    <x v="1"/>
    <x v="6"/>
    <x v="3386"/>
    <d v="2016-01-09T06:28:49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0"/>
    <b v="1"/>
    <x v="6"/>
    <n v="111.07499999999999"/>
    <n v="-6780.5638454059226"/>
    <x v="1"/>
    <x v="6"/>
    <x v="3387"/>
    <d v="2014-10-29T13:02:56"/>
    <m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0"/>
    <b v="1"/>
    <x v="6"/>
    <n v="103.75000000000001"/>
    <n v="-9978.5638454059226"/>
    <x v="1"/>
    <x v="6"/>
    <x v="3388"/>
    <d v="2015-01-22T17:05:25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0"/>
    <b v="1"/>
    <x v="6"/>
    <n v="100.41"/>
    <n v="-1182.5638454059226"/>
    <x v="1"/>
    <x v="6"/>
    <x v="3389"/>
    <d v="2014-07-14T17:53:34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0"/>
    <b v="1"/>
    <x v="6"/>
    <n v="101.86206896551724"/>
    <n v="-8269.5638454059226"/>
    <x v="1"/>
    <x v="6"/>
    <x v="3390"/>
    <d v="2015-07-08T12:22:26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0"/>
    <b v="1"/>
    <x v="6"/>
    <n v="109.76666666666665"/>
    <n v="5241.4361545940774"/>
    <x v="1"/>
    <x v="6"/>
    <x v="3391"/>
    <d v="2015-10-13T09:50:43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0"/>
    <b v="1"/>
    <x v="6"/>
    <n v="100"/>
    <n v="-9223.5638454059226"/>
    <x v="1"/>
    <x v="6"/>
    <x v="3392"/>
    <d v="2015-05-26T06:05:24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0"/>
    <b v="1"/>
    <x v="6"/>
    <n v="122"/>
    <n v="-10613.563845405923"/>
    <x v="1"/>
    <x v="6"/>
    <x v="3393"/>
    <d v="2015-05-28T07:05:02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0"/>
    <b v="1"/>
    <x v="6"/>
    <n v="137.57142857142856"/>
    <n v="-10742.063845405923"/>
    <x v="1"/>
    <x v="6"/>
    <x v="3394"/>
    <d v="2016-02-09T19:24:46"/>
    <m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0"/>
    <b v="1"/>
    <x v="6"/>
    <n v="100.31000000000002"/>
    <n v="-1192.5638454059226"/>
    <x v="1"/>
    <x v="6"/>
    <x v="3395"/>
    <d v="2014-06-01T06:49:36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0"/>
    <b v="1"/>
    <x v="6"/>
    <n v="107.1"/>
    <n v="-9081.5638454059226"/>
    <x v="1"/>
    <x v="6"/>
    <x v="3396"/>
    <d v="2014-06-06T05:08:09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0"/>
    <b v="1"/>
    <x v="6"/>
    <n v="211"/>
    <n v="-10168.563845405923"/>
    <x v="1"/>
    <x v="6"/>
    <x v="3397"/>
    <d v="2014-06-18T18:48:24"/>
    <m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0"/>
    <b v="1"/>
    <x v="6"/>
    <n v="123.6"/>
    <n v="-10605.563845405923"/>
    <x v="1"/>
    <x v="6"/>
    <x v="3398"/>
    <d v="2016-06-23T14:32:38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0"/>
    <b v="1"/>
    <x v="6"/>
    <n v="108.5"/>
    <n v="-7968.5638454059226"/>
    <x v="1"/>
    <x v="6"/>
    <x v="3399"/>
    <d v="2016-05-09T19:59:50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0"/>
    <b v="1"/>
    <x v="6"/>
    <n v="103.56666666666668"/>
    <n v="4311.4361545940774"/>
    <x v="1"/>
    <x v="6"/>
    <x v="3400"/>
    <d v="2015-09-17T19:32:52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0"/>
    <b v="1"/>
    <x v="6"/>
    <n v="100"/>
    <n v="-8223.5638454059226"/>
    <x v="1"/>
    <x v="6"/>
    <x v="3401"/>
    <d v="2014-08-28T18:01:02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0"/>
    <b v="1"/>
    <x v="6"/>
    <n v="130"/>
    <n v="-10573.563845405923"/>
    <x v="1"/>
    <x v="6"/>
    <x v="3402"/>
    <d v="2015-02-18T12:35:38"/>
    <m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0"/>
    <b v="1"/>
    <x v="6"/>
    <n v="103.49999999999999"/>
    <n v="-8118.5638454059226"/>
    <x v="1"/>
    <x v="6"/>
    <x v="3403"/>
    <d v="2016-11-01T14:58:45"/>
    <m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0"/>
    <b v="1"/>
    <x v="6"/>
    <n v="100"/>
    <n v="-11023.563845405923"/>
    <x v="1"/>
    <x v="6"/>
    <x v="3404"/>
    <d v="2016-04-06T22:27:36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0"/>
    <b v="1"/>
    <x v="6"/>
    <n v="119.6"/>
    <n v="-6439.5638454059226"/>
    <x v="1"/>
    <x v="6"/>
    <x v="3405"/>
    <d v="2015-03-26T04:54:05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0"/>
    <b v="1"/>
    <x v="6"/>
    <n v="100.00058823529412"/>
    <n v="-9523.5538454059224"/>
    <x v="1"/>
    <x v="6"/>
    <x v="3406"/>
    <d v="2014-09-12T16:55:48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0"/>
    <b v="1"/>
    <x v="6"/>
    <n v="100.875"/>
    <n v="-7188.5638454059226"/>
    <x v="1"/>
    <x v="6"/>
    <x v="3407"/>
    <d v="2014-04-23T15:01:47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0"/>
    <b v="1"/>
    <x v="6"/>
    <n v="106.54545454545455"/>
    <n v="-8293.5638454059226"/>
    <x v="1"/>
    <x v="6"/>
    <x v="3408"/>
    <d v="2016-03-19T14:43:05"/>
    <m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0"/>
    <b v="1"/>
    <x v="6"/>
    <n v="138"/>
    <n v="-10257.563845405923"/>
    <x v="1"/>
    <x v="6"/>
    <x v="3409"/>
    <d v="2016-02-04T21:10:02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0"/>
    <b v="1"/>
    <x v="6"/>
    <n v="101.15"/>
    <n v="-1108.5638454059226"/>
    <x v="1"/>
    <x v="6"/>
    <x v="3410"/>
    <d v="2015-02-02T13:59:23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0"/>
    <b v="1"/>
    <x v="6"/>
    <n v="109.1"/>
    <n v="-7950.5638454059226"/>
    <x v="1"/>
    <x v="6"/>
    <x v="2232"/>
    <d v="2015-11-15T08:29:36"/>
    <m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0"/>
    <b v="1"/>
    <x v="6"/>
    <n v="140"/>
    <n v="-10873.563845405923"/>
    <x v="1"/>
    <x v="6"/>
    <x v="3411"/>
    <d v="2015-03-25T16:52:21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0"/>
    <b v="1"/>
    <x v="6"/>
    <n v="103.58333333333334"/>
    <n v="-5008.5638454059226"/>
    <x v="1"/>
    <x v="6"/>
    <x v="3412"/>
    <d v="2015-01-14T11:14:44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0"/>
    <b v="1"/>
    <x v="6"/>
    <n v="102.97033333333331"/>
    <n v="19667.536154594076"/>
    <x v="1"/>
    <x v="6"/>
    <x v="3413"/>
    <d v="2014-09-02T09:48:56"/>
    <m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0"/>
    <b v="1"/>
    <x v="6"/>
    <n v="108.13333333333333"/>
    <n v="-7168.5638454059226"/>
    <x v="1"/>
    <x v="6"/>
    <x v="3414"/>
    <d v="2014-09-01T20:21:43"/>
    <m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0"/>
    <b v="1"/>
    <x v="6"/>
    <n v="100"/>
    <n v="-9723.5638454059226"/>
    <x v="1"/>
    <x v="6"/>
    <x v="3415"/>
    <d v="2014-06-02T10:29:12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0"/>
    <b v="1"/>
    <x v="6"/>
    <n v="102.75000000000001"/>
    <n v="-9168.5638454059226"/>
    <x v="1"/>
    <x v="6"/>
    <x v="3416"/>
    <d v="2015-02-03T12:17:27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0"/>
    <b v="1"/>
    <x v="6"/>
    <n v="130"/>
    <n v="-11028.563845405923"/>
    <x v="1"/>
    <x v="6"/>
    <x v="3417"/>
    <d v="2016-10-18T19:31:01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0"/>
    <b v="1"/>
    <x v="6"/>
    <n v="108.54949999999999"/>
    <n v="-9052.5738454059228"/>
    <x v="1"/>
    <x v="6"/>
    <x v="3418"/>
    <d v="2014-06-30T17:41:41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0"/>
    <b v="1"/>
    <x v="6"/>
    <n v="100"/>
    <n v="-9223.5638454059226"/>
    <x v="1"/>
    <x v="6"/>
    <x v="3419"/>
    <d v="2014-07-19T12:32:33"/>
    <m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0"/>
    <b v="1"/>
    <x v="6"/>
    <n v="109.65"/>
    <n v="-9030.5638454059226"/>
    <x v="1"/>
    <x v="6"/>
    <x v="3420"/>
    <d v="2016-01-11T08:56:54"/>
    <m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0"/>
    <b v="1"/>
    <x v="6"/>
    <n v="100.26315789473684"/>
    <n v="-1698.5638454059226"/>
    <x v="1"/>
    <x v="6"/>
    <x v="3421"/>
    <d v="2014-05-16T20:30:55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0"/>
    <b v="1"/>
    <x v="6"/>
    <n v="105.55000000000001"/>
    <n v="-668.56384540592262"/>
    <x v="1"/>
    <x v="6"/>
    <x v="3422"/>
    <d v="2014-06-10T04:07:49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0"/>
    <b v="1"/>
    <x v="6"/>
    <n v="112.00000000000001"/>
    <n v="-10103.563845405923"/>
    <x v="1"/>
    <x v="6"/>
    <x v="3423"/>
    <d v="2016-07-21T09:48:13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0"/>
    <b v="1"/>
    <x v="6"/>
    <n v="105.89999999999999"/>
    <n v="-5928.5638454059226"/>
    <x v="1"/>
    <x v="6"/>
    <x v="3424"/>
    <d v="2014-07-31T07:59:53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0"/>
    <b v="1"/>
    <x v="6"/>
    <n v="101"/>
    <n v="-8193.5638454059226"/>
    <x v="1"/>
    <x v="6"/>
    <x v="3425"/>
    <d v="2015-07-20T12:03:40"/>
    <m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0"/>
    <b v="1"/>
    <x v="6"/>
    <n v="104.2"/>
    <n v="-8618.5638454059226"/>
    <x v="1"/>
    <x v="6"/>
    <x v="3426"/>
    <d v="2015-04-06T17:16:07"/>
    <m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0"/>
    <b v="1"/>
    <x v="6"/>
    <n v="134.67833333333334"/>
    <n v="-9607.4238454059232"/>
    <x v="1"/>
    <x v="6"/>
    <x v="3427"/>
    <d v="2016-01-05T16:52:10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0"/>
    <b v="1"/>
    <x v="6"/>
    <n v="105.2184"/>
    <n v="-5962.6438454059225"/>
    <x v="1"/>
    <x v="6"/>
    <x v="3428"/>
    <d v="2014-06-18T21:57:08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0"/>
    <b v="1"/>
    <x v="6"/>
    <n v="102.60000000000001"/>
    <n v="-8658.5638454059226"/>
    <x v="1"/>
    <x v="6"/>
    <x v="3429"/>
    <d v="2015-10-17T05:18:41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0"/>
    <b v="1"/>
    <x v="6"/>
    <n v="100"/>
    <n v="-10973.563845405923"/>
    <x v="1"/>
    <x v="6"/>
    <x v="3430"/>
    <d v="2015-04-30T15:11:12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0"/>
    <b v="1"/>
    <x v="6"/>
    <n v="185.5"/>
    <n v="-9368.5638454059226"/>
    <x v="1"/>
    <x v="6"/>
    <x v="3431"/>
    <d v="2014-08-10T07:35:46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0"/>
    <b v="1"/>
    <x v="6"/>
    <n v="289"/>
    <n v="-10356.563845405923"/>
    <x v="1"/>
    <x v="6"/>
    <x v="3432"/>
    <d v="2016-05-31T01:59:46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0"/>
    <b v="1"/>
    <x v="6"/>
    <n v="100"/>
    <n v="-9223.5638454059226"/>
    <x v="1"/>
    <x v="6"/>
    <x v="3433"/>
    <d v="2015-09-25T07:43:56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0"/>
    <b v="1"/>
    <x v="6"/>
    <n v="108.2"/>
    <n v="-10141.563845405923"/>
    <x v="1"/>
    <x v="6"/>
    <x v="3434"/>
    <d v="2015-01-12T14:58:45"/>
    <m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0"/>
    <b v="1"/>
    <x v="6"/>
    <n v="107.80000000000001"/>
    <n v="-10145.563845405923"/>
    <x v="1"/>
    <x v="6"/>
    <x v="3435"/>
    <d v="2016-02-02T16:20:12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0"/>
    <b v="1"/>
    <x v="6"/>
    <n v="109.76190476190477"/>
    <n v="-8918.5638454059226"/>
    <x v="1"/>
    <x v="6"/>
    <x v="3436"/>
    <d v="2014-11-16T21:51:29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0"/>
    <b v="1"/>
    <x v="6"/>
    <n v="170.625"/>
    <n v="-9858.5638454059226"/>
    <x v="1"/>
    <x v="6"/>
    <x v="3437"/>
    <d v="2016-06-10T20:15:38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0"/>
    <b v="1"/>
    <x v="6"/>
    <n v="152"/>
    <n v="-10463.563845405923"/>
    <x v="1"/>
    <x v="6"/>
    <x v="3438"/>
    <d v="2015-02-01T11:54:31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0"/>
    <b v="1"/>
    <x v="6"/>
    <n v="101.23076923076924"/>
    <n v="-10565.563845405923"/>
    <x v="1"/>
    <x v="6"/>
    <x v="3439"/>
    <d v="2015-03-25T12:22:07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0"/>
    <b v="1"/>
    <x v="6"/>
    <n v="153.19999999999999"/>
    <n v="-9691.5638454059226"/>
    <x v="1"/>
    <x v="6"/>
    <x v="3440"/>
    <d v="2014-06-30T10:20:26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0"/>
    <b v="1"/>
    <x v="6"/>
    <n v="128.33333333333334"/>
    <n v="-10838.563845405923"/>
    <x v="1"/>
    <x v="6"/>
    <x v="3441"/>
    <d v="2016-06-14T18:29:16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0"/>
    <b v="1"/>
    <x v="6"/>
    <n v="100.71428571428571"/>
    <n v="-10518.563845405923"/>
    <x v="1"/>
    <x v="6"/>
    <x v="3442"/>
    <d v="2014-07-01T11:45:59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0"/>
    <b v="1"/>
    <x v="6"/>
    <n v="100.64999999999999"/>
    <n v="-1158.5638454059226"/>
    <x v="1"/>
    <x v="6"/>
    <x v="3443"/>
    <d v="2016-09-13T13:00:27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0"/>
    <b v="1"/>
    <x v="6"/>
    <n v="191.3"/>
    <n v="-5484.5638454059226"/>
    <x v="1"/>
    <x v="6"/>
    <x v="3444"/>
    <d v="2014-06-30T23:56:07"/>
    <m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0"/>
    <b v="1"/>
    <x v="6"/>
    <n v="140.19999999999999"/>
    <n v="-8419.5638454059226"/>
    <x v="1"/>
    <x v="6"/>
    <x v="3445"/>
    <d v="2015-01-12T11:57:37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0"/>
    <b v="1"/>
    <x v="6"/>
    <n v="124.33537832310839"/>
    <n v="-10007.563845405923"/>
    <x v="1"/>
    <x v="6"/>
    <x v="3446"/>
    <d v="2015-01-06T23:51:43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0"/>
    <b v="1"/>
    <x v="6"/>
    <n v="126.2"/>
    <n v="-10592.563845405923"/>
    <x v="1"/>
    <x v="6"/>
    <x v="3447"/>
    <d v="2016-04-20T06:31:00"/>
    <m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0"/>
    <b v="1"/>
    <x v="6"/>
    <n v="190"/>
    <n v="-10273.563845405923"/>
    <x v="1"/>
    <x v="6"/>
    <x v="3448"/>
    <d v="2014-08-01T07:39:12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0"/>
    <b v="1"/>
    <x v="6"/>
    <n v="139"/>
    <n v="-10528.563845405923"/>
    <x v="1"/>
    <x v="6"/>
    <x v="3449"/>
    <d v="2016-09-30T10:11:19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0"/>
    <b v="1"/>
    <x v="6"/>
    <n v="202"/>
    <n v="-10718.563845405923"/>
    <x v="1"/>
    <x v="6"/>
    <x v="3450"/>
    <d v="2015-06-24T16:33:48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0"/>
    <b v="1"/>
    <x v="6"/>
    <n v="103.38000000000001"/>
    <n v="-885.56384540592262"/>
    <x v="1"/>
    <x v="6"/>
    <x v="3451"/>
    <d v="2016-08-30T17:03:05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0"/>
    <b v="1"/>
    <x v="6"/>
    <n v="102.3236"/>
    <n v="-6107.3838454059223"/>
    <x v="1"/>
    <x v="6"/>
    <x v="3452"/>
    <d v="2016-07-23T22:07:17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0"/>
    <b v="1"/>
    <x v="6"/>
    <n v="103"/>
    <n v="-9163.5638454059226"/>
    <x v="1"/>
    <x v="6"/>
    <x v="3453"/>
    <d v="2015-07-15T10:01:12"/>
    <m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0"/>
    <b v="1"/>
    <x v="6"/>
    <n v="127.14285714285714"/>
    <n v="-6773.5638454059226"/>
    <x v="1"/>
    <x v="6"/>
    <x v="3454"/>
    <d v="2016-02-19T19:27:30"/>
    <m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0"/>
    <b v="1"/>
    <x v="6"/>
    <n v="101"/>
    <n v="-8193.5638454059226"/>
    <x v="1"/>
    <x v="6"/>
    <x v="3455"/>
    <d v="2015-02-18T11:07:12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0"/>
    <b v="1"/>
    <x v="6"/>
    <n v="121.78"/>
    <n v="954.43615459407738"/>
    <x v="1"/>
    <x v="6"/>
    <x v="3456"/>
    <d v="2016-08-23T13:22:09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0"/>
    <b v="1"/>
    <x v="6"/>
    <n v="113.39285714285714"/>
    <n v="-8048.5638454059226"/>
    <x v="1"/>
    <x v="6"/>
    <x v="3457"/>
    <d v="2016-03-29T10:24:05"/>
    <m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0"/>
    <b v="1"/>
    <x v="6"/>
    <n v="150"/>
    <n v="-10848.563845405923"/>
    <x v="1"/>
    <x v="6"/>
    <x v="3458"/>
    <d v="2016-06-07T19:31:42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0"/>
    <b v="1"/>
    <x v="6"/>
    <n v="214.6"/>
    <n v="-10150.563845405923"/>
    <x v="1"/>
    <x v="6"/>
    <x v="3459"/>
    <d v="2014-07-21T14:41:30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0"/>
    <b v="1"/>
    <x v="6"/>
    <n v="102.05"/>
    <n v="-9182.5638454059226"/>
    <x v="1"/>
    <x v="6"/>
    <x v="3460"/>
    <d v="2014-10-15T23:05:31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0"/>
    <b v="1"/>
    <x v="6"/>
    <n v="100"/>
    <n v="-6323.5638454059226"/>
    <x v="1"/>
    <x v="6"/>
    <x v="3461"/>
    <d v="2015-02-27T15:01:36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0"/>
    <b v="1"/>
    <x v="6"/>
    <n v="101"/>
    <n v="-9203.5638454059226"/>
    <x v="1"/>
    <x v="6"/>
    <x v="3462"/>
    <d v="2016-06-20T07:02:11"/>
    <m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0"/>
    <b v="1"/>
    <x v="6"/>
    <n v="113.33333333333333"/>
    <n v="-10883.563845405923"/>
    <x v="1"/>
    <x v="6"/>
    <x v="3463"/>
    <d v="2014-10-06T16:08:24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0"/>
    <b v="1"/>
    <x v="6"/>
    <n v="104"/>
    <n v="-10911.563845405923"/>
    <x v="1"/>
    <x v="6"/>
    <x v="3464"/>
    <d v="2014-10-09T01:43:10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0"/>
    <b v="1"/>
    <x v="6"/>
    <n v="115.33333333333333"/>
    <n v="-9147.5638454059226"/>
    <x v="1"/>
    <x v="6"/>
    <x v="3465"/>
    <d v="2015-05-04T12:40:43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0"/>
    <b v="1"/>
    <x v="6"/>
    <n v="112.85000000000001"/>
    <n v="-8966.5638454059226"/>
    <x v="1"/>
    <x v="6"/>
    <x v="3466"/>
    <d v="2015-02-18T17:00:22"/>
    <m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0"/>
    <b v="1"/>
    <x v="6"/>
    <n v="127.86666666666666"/>
    <n v="-9305.5638454059226"/>
    <x v="1"/>
    <x v="6"/>
    <x v="3467"/>
    <d v="2014-05-22T15:31:20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0"/>
    <b v="1"/>
    <x v="6"/>
    <n v="142.66666666666669"/>
    <n v="-9083.5638454059226"/>
    <x v="1"/>
    <x v="6"/>
    <x v="3468"/>
    <d v="2015-06-16T02:37:07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0"/>
    <b v="1"/>
    <x v="6"/>
    <n v="118.8"/>
    <n v="656.43615459407738"/>
    <x v="1"/>
    <x v="6"/>
    <x v="3469"/>
    <d v="2014-12-16T00:56:28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0"/>
    <b v="1"/>
    <x v="6"/>
    <n v="138.33333333333334"/>
    <n v="-7073.5638454059226"/>
    <x v="1"/>
    <x v="6"/>
    <x v="3470"/>
    <d v="2014-06-06T13:31:06"/>
    <m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0"/>
    <b v="1"/>
    <x v="6"/>
    <n v="159.9402985074627"/>
    <n v="-5865.5638454059226"/>
    <x v="1"/>
    <x v="6"/>
    <x v="3471"/>
    <d v="2014-06-03T11:03:01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0"/>
    <b v="1"/>
    <x v="6"/>
    <n v="114.24000000000001"/>
    <n v="-8367.5638454059226"/>
    <x v="1"/>
    <x v="6"/>
    <x v="3472"/>
    <d v="2016-05-16T13:14:59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0"/>
    <b v="1"/>
    <x v="6"/>
    <n v="100.60606060606061"/>
    <n v="-9563.5638454059226"/>
    <x v="1"/>
    <x v="6"/>
    <x v="3473"/>
    <d v="2016-01-03T11:38:00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0"/>
    <b v="1"/>
    <x v="6"/>
    <n v="155.20000000000002"/>
    <n v="-6567.5638454059226"/>
    <x v="1"/>
    <x v="6"/>
    <x v="3474"/>
    <d v="2015-05-02T16:00:01"/>
    <m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0"/>
    <b v="1"/>
    <x v="6"/>
    <n v="127.75000000000001"/>
    <n v="-8668.5638454059226"/>
    <x v="1"/>
    <x v="6"/>
    <x v="3475"/>
    <d v="2015-05-25T17:34:12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0"/>
    <b v="1"/>
    <x v="6"/>
    <n v="121.2"/>
    <n v="-7587.5638454059226"/>
    <x v="1"/>
    <x v="6"/>
    <x v="3476"/>
    <d v="2015-03-24T13:26:00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0"/>
    <b v="1"/>
    <x v="6"/>
    <n v="112.7"/>
    <n v="-5588.5638454059226"/>
    <x v="1"/>
    <x v="6"/>
    <x v="3477"/>
    <d v="2014-04-24T10:15:31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0"/>
    <b v="1"/>
    <x v="6"/>
    <n v="127.49999999999999"/>
    <n v="-9948.5638454059226"/>
    <x v="1"/>
    <x v="6"/>
    <x v="3478"/>
    <d v="2016-03-14T14:15:24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0"/>
    <b v="1"/>
    <x v="6"/>
    <n v="158.20000000000002"/>
    <n v="-10432.563845405923"/>
    <x v="1"/>
    <x v="6"/>
    <x v="3479"/>
    <d v="2015-04-27T00:59:44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0"/>
    <b v="1"/>
    <x v="6"/>
    <n v="105.26894736842105"/>
    <n v="-7223.3438454059233"/>
    <x v="1"/>
    <x v="6"/>
    <x v="3480"/>
    <d v="2015-09-20T19:13:17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0"/>
    <b v="1"/>
    <x v="6"/>
    <n v="100"/>
    <n v="-9723.5638454059226"/>
    <x v="1"/>
    <x v="6"/>
    <x v="3481"/>
    <d v="2014-07-28T15:47:16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0"/>
    <b v="1"/>
    <x v="6"/>
    <n v="100"/>
    <n v="-10823.563845405923"/>
    <x v="1"/>
    <x v="6"/>
    <x v="3482"/>
    <d v="2016-11-15T00:09:35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0"/>
    <b v="1"/>
    <x v="6"/>
    <n v="106.86"/>
    <n v="-5880.5638454059226"/>
    <x v="1"/>
    <x v="6"/>
    <x v="3483"/>
    <d v="2014-10-03T13:18:29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0"/>
    <b v="1"/>
    <x v="6"/>
    <n v="124.4"/>
    <n v="-7491.5638454059226"/>
    <x v="1"/>
    <x v="6"/>
    <x v="3484"/>
    <d v="2016-08-02T15:19:26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0"/>
    <b v="1"/>
    <x v="6"/>
    <n v="108.70406189555126"/>
    <n v="-9537.5638454059226"/>
    <x v="1"/>
    <x v="6"/>
    <x v="3485"/>
    <d v="2016-05-21T12:48:24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0"/>
    <b v="1"/>
    <x v="6"/>
    <n v="102.42424242424242"/>
    <n v="-9533.5638454059226"/>
    <x v="1"/>
    <x v="6"/>
    <x v="3486"/>
    <d v="2016-03-29T22:48:24"/>
    <m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0"/>
    <b v="1"/>
    <x v="6"/>
    <n v="105.5"/>
    <n v="-9113.5638454059226"/>
    <x v="1"/>
    <x v="6"/>
    <x v="3487"/>
    <d v="2015-05-07T19:52:05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0"/>
    <b v="1"/>
    <x v="6"/>
    <n v="106.3"/>
    <n v="-10160.563845405923"/>
    <x v="1"/>
    <x v="6"/>
    <x v="3488"/>
    <d v="2016-02-19T17:03:58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0"/>
    <b v="1"/>
    <x v="6"/>
    <n v="100.66666666666666"/>
    <n v="-9713.5638454059226"/>
    <x v="1"/>
    <x v="6"/>
    <x v="3489"/>
    <d v="2015-08-17T13:19:55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0"/>
    <b v="1"/>
    <x v="6"/>
    <n v="105.4"/>
    <n v="-7007.5638454059226"/>
    <x v="1"/>
    <x v="6"/>
    <x v="3490"/>
    <d v="2016-03-01T15:08:44"/>
    <m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0"/>
    <b v="1"/>
    <x v="6"/>
    <n v="107.55999999999999"/>
    <n v="-8534.5638454059226"/>
    <x v="1"/>
    <x v="6"/>
    <x v="3491"/>
    <d v="2016-06-24T06:28:48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0"/>
    <b v="1"/>
    <x v="6"/>
    <n v="100"/>
    <n v="-10223.563845405923"/>
    <x v="1"/>
    <x v="6"/>
    <x v="3492"/>
    <d v="2015-10-20T12:58:11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0"/>
    <b v="1"/>
    <x v="6"/>
    <n v="103.76"/>
    <n v="-8629.5638454059226"/>
    <x v="1"/>
    <x v="6"/>
    <x v="3493"/>
    <d v="2014-05-01T17:27:25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0"/>
    <b v="1"/>
    <x v="6"/>
    <n v="101.49999999999999"/>
    <n v="-8178.5638454059226"/>
    <x v="1"/>
    <x v="6"/>
    <x v="3494"/>
    <d v="2014-07-09T12:37:20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0"/>
    <b v="1"/>
    <x v="6"/>
    <n v="104.4"/>
    <n v="-783.56384540592262"/>
    <x v="1"/>
    <x v="6"/>
    <x v="3495"/>
    <d v="2016-05-01T17:08:57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0"/>
    <b v="1"/>
    <x v="6"/>
    <n v="180"/>
    <n v="-11043.563845405923"/>
    <x v="1"/>
    <x v="6"/>
    <x v="3496"/>
    <d v="2016-04-17T12:30:53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0"/>
    <b v="1"/>
    <x v="6"/>
    <n v="106.33333333333333"/>
    <n v="-8033.5638454059226"/>
    <x v="1"/>
    <x v="6"/>
    <x v="3497"/>
    <d v="2014-11-07T15:37:46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0"/>
    <b v="1"/>
    <x v="6"/>
    <n v="100.55555555555556"/>
    <n v="-10318.563845405923"/>
    <x v="1"/>
    <x v="6"/>
    <x v="3498"/>
    <d v="2014-06-12T09:54:06"/>
    <m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0"/>
    <b v="1"/>
    <x v="6"/>
    <n v="101.2"/>
    <n v="-9705.5638454059226"/>
    <x v="1"/>
    <x v="6"/>
    <x v="3499"/>
    <d v="2014-10-15T15:58:15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0"/>
    <b v="1"/>
    <x v="6"/>
    <n v="100"/>
    <n v="-10223.563845405923"/>
    <x v="1"/>
    <x v="6"/>
    <x v="3500"/>
    <d v="2015-02-22T07:53:12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0"/>
    <b v="1"/>
    <x v="6"/>
    <n v="118.39285714285714"/>
    <n v="-7908.5638454059226"/>
    <x v="1"/>
    <x v="6"/>
    <x v="3501"/>
    <d v="2014-05-21T21:18:32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0"/>
    <b v="1"/>
    <x v="6"/>
    <n v="110.00000000000001"/>
    <n v="-10673.563845405923"/>
    <x v="1"/>
    <x v="6"/>
    <x v="3502"/>
    <d v="2015-01-16T15:19:12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0"/>
    <b v="1"/>
    <x v="6"/>
    <n v="102.66666666666666"/>
    <n v="-8143.5638454059226"/>
    <x v="1"/>
    <x v="6"/>
    <x v="3503"/>
    <d v="2015-05-01T13:32:51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0"/>
    <b v="1"/>
    <x v="6"/>
    <n v="100"/>
    <n v="-8723.5638454059226"/>
    <x v="1"/>
    <x v="6"/>
    <x v="3504"/>
    <d v="2014-08-04T19:14:30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0"/>
    <b v="1"/>
    <x v="6"/>
    <n v="100"/>
    <n v="-7223.5638454059226"/>
    <x v="1"/>
    <x v="6"/>
    <x v="3505"/>
    <d v="2014-06-04T14:37:14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0"/>
    <b v="1"/>
    <x v="6"/>
    <n v="110.04599999999999"/>
    <n v="-9572.8738454059221"/>
    <x v="1"/>
    <x v="6"/>
    <x v="3506"/>
    <d v="2014-09-11T13:48:19"/>
    <m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0"/>
    <b v="1"/>
    <x v="6"/>
    <n v="101.35000000000001"/>
    <n v="-9196.5638454059226"/>
    <x v="1"/>
    <x v="6"/>
    <x v="3507"/>
    <d v="2015-02-02T09:22:30"/>
    <m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0"/>
    <b v="1"/>
    <x v="6"/>
    <n v="100.75"/>
    <n v="-9208.5638454059226"/>
    <x v="1"/>
    <x v="6"/>
    <x v="3508"/>
    <d v="2015-08-11T14:46:52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0"/>
    <b v="1"/>
    <x v="6"/>
    <n v="169.42857142857144"/>
    <n v="-10630.563845405923"/>
    <x v="1"/>
    <x v="6"/>
    <x v="3509"/>
    <d v="2014-08-30T03:40:20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0"/>
    <b v="1"/>
    <x v="6"/>
    <n v="100"/>
    <n v="-9828.5638454059226"/>
    <x v="1"/>
    <x v="6"/>
    <x v="3510"/>
    <d v="2015-08-18T13:57:26"/>
    <m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0"/>
    <b v="1"/>
    <x v="6"/>
    <n v="113.65"/>
    <n v="-6677.5638454059226"/>
    <x v="1"/>
    <x v="6"/>
    <x v="3511"/>
    <d v="2016-07-30T04:32:28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0"/>
    <b v="1"/>
    <x v="6"/>
    <n v="101.56"/>
    <n v="-1067.5638454059226"/>
    <x v="1"/>
    <x v="6"/>
    <x v="3512"/>
    <d v="2014-08-29T13:19:33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0"/>
    <b v="1"/>
    <x v="6"/>
    <n v="106"/>
    <n v="-10693.563845405923"/>
    <x v="1"/>
    <x v="6"/>
    <x v="3453"/>
    <d v="2015-07-29T11:41:46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0"/>
    <b v="1"/>
    <x v="6"/>
    <n v="102"/>
    <n v="-7857.5638454059226"/>
    <x v="1"/>
    <x v="6"/>
    <x v="3513"/>
    <d v="2016-03-31T03:02:51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0"/>
    <b v="1"/>
    <x v="6"/>
    <n v="116.91666666666667"/>
    <n v="-4208.5638454059226"/>
    <x v="1"/>
    <x v="6"/>
    <x v="3514"/>
    <d v="2015-06-11T19:33:25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0"/>
    <b v="1"/>
    <x v="6"/>
    <n v="101.15151515151514"/>
    <n v="-9554.5638454059226"/>
    <x v="1"/>
    <x v="6"/>
    <x v="3515"/>
    <d v="2016-12-29T07:01:58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0"/>
    <b v="1"/>
    <x v="6"/>
    <n v="132"/>
    <n v="-10563.563845405923"/>
    <x v="1"/>
    <x v="6"/>
    <x v="3516"/>
    <d v="2015-06-22T13:16:58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0"/>
    <b v="1"/>
    <x v="6"/>
    <n v="100"/>
    <n v="-8473.5638454059226"/>
    <x v="1"/>
    <x v="6"/>
    <x v="3517"/>
    <d v="2016-03-13T09:57:37"/>
    <m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0"/>
    <b v="1"/>
    <x v="6"/>
    <n v="128"/>
    <n v="-9943.5638454059226"/>
    <x v="1"/>
    <x v="6"/>
    <x v="3518"/>
    <d v="2016-05-31T10:42:14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0"/>
    <b v="1"/>
    <x v="6"/>
    <n v="118.95833333333334"/>
    <n v="-10081.563845405923"/>
    <x v="1"/>
    <x v="6"/>
    <x v="3519"/>
    <d v="2014-09-02T09:23:47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0"/>
    <b v="1"/>
    <x v="6"/>
    <n v="126.2"/>
    <n v="-10592.563845405923"/>
    <x v="1"/>
    <x v="6"/>
    <x v="3520"/>
    <d v="2015-10-12T13:16:07"/>
    <m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0"/>
    <b v="1"/>
    <x v="6"/>
    <n v="156.20000000000002"/>
    <n v="-3413.5638454059226"/>
    <x v="1"/>
    <x v="6"/>
    <x v="3521"/>
    <d v="2015-08-27T10:00:23"/>
    <m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0"/>
    <b v="1"/>
    <x v="6"/>
    <n v="103.15"/>
    <n v="-9160.5638454059226"/>
    <x v="1"/>
    <x v="6"/>
    <x v="1804"/>
    <d v="2015-09-01T10:21:50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0"/>
    <b v="1"/>
    <x v="6"/>
    <n v="153.33333333333334"/>
    <n v="-10993.563845405923"/>
    <x v="1"/>
    <x v="6"/>
    <x v="3522"/>
    <d v="2015-11-20T12:27:05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0"/>
    <b v="1"/>
    <x v="6"/>
    <n v="180.44444444444446"/>
    <n v="-10005.563845405923"/>
    <x v="1"/>
    <x v="6"/>
    <x v="3523"/>
    <d v="2014-10-11T03:30:16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0"/>
    <b v="1"/>
    <x v="6"/>
    <n v="128.44999999999999"/>
    <n v="-8654.5638454059226"/>
    <x v="1"/>
    <x v="6"/>
    <x v="3524"/>
    <d v="2016-07-20T05:05:40"/>
    <m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0"/>
    <b v="1"/>
    <x v="6"/>
    <n v="119.66666666666667"/>
    <n v="-10505.563845405923"/>
    <x v="1"/>
    <x v="6"/>
    <x v="3525"/>
    <d v="2016-08-18T13:08:42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0"/>
    <b v="1"/>
    <x v="6"/>
    <n v="123"/>
    <n v="-10854.563845405923"/>
    <x v="1"/>
    <x v="6"/>
    <x v="3526"/>
    <d v="2016-05-26T19:04:51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0"/>
    <b v="1"/>
    <x v="6"/>
    <n v="105"/>
    <n v="-9963.5638454059226"/>
    <x v="1"/>
    <x v="6"/>
    <x v="3527"/>
    <d v="2015-08-06T12:31:15"/>
    <m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0"/>
    <b v="1"/>
    <x v="6"/>
    <n v="102.23636363636363"/>
    <n v="-5600.5638454059226"/>
    <x v="1"/>
    <x v="6"/>
    <x v="3528"/>
    <d v="2014-07-09T09:23:42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0"/>
    <b v="1"/>
    <x v="6"/>
    <n v="104.66666666666666"/>
    <n v="-9653.5638454059226"/>
    <x v="1"/>
    <x v="6"/>
    <x v="3529"/>
    <d v="2015-05-26T13:07:39"/>
    <m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0"/>
    <b v="1"/>
    <x v="6"/>
    <n v="100"/>
    <n v="-8723.5638454059226"/>
    <x v="1"/>
    <x v="6"/>
    <x v="3530"/>
    <d v="2015-02-05T14:57:37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0"/>
    <b v="1"/>
    <x v="6"/>
    <n v="100.4"/>
    <n v="-10972.563845405923"/>
    <x v="1"/>
    <x v="6"/>
    <x v="3531"/>
    <d v="2015-03-12T14:22:39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0"/>
    <b v="1"/>
    <x v="6"/>
    <n v="102.27272727272727"/>
    <n v="-10098.563845405923"/>
    <x v="1"/>
    <x v="6"/>
    <x v="3532"/>
    <d v="2015-03-10T10:51:24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0"/>
    <b v="1"/>
    <x v="6"/>
    <n v="114.40928571428573"/>
    <n v="28819.686154594077"/>
    <x v="1"/>
    <x v="6"/>
    <x v="3533"/>
    <d v="2016-04-19T20:53:21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0"/>
    <b v="1"/>
    <x v="6"/>
    <n v="101.9047619047619"/>
    <n v="-9083.5638454059226"/>
    <x v="1"/>
    <x v="6"/>
    <x v="3534"/>
    <d v="2016-02-11T17:36:54"/>
    <m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0"/>
    <b v="1"/>
    <x v="6"/>
    <n v="102"/>
    <n v="-10203.563845405923"/>
    <x v="1"/>
    <x v="6"/>
    <x v="3535"/>
    <d v="2015-08-07T04:27:53"/>
    <m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0"/>
    <b v="1"/>
    <x v="6"/>
    <n v="104.80000000000001"/>
    <n v="-8603.5638454059226"/>
    <x v="1"/>
    <x v="6"/>
    <x v="3536"/>
    <d v="2016-04-02T16:26:38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0"/>
    <b v="1"/>
    <x v="6"/>
    <n v="101.83333333333333"/>
    <n v="-9696.0638454059226"/>
    <x v="1"/>
    <x v="6"/>
    <x v="3537"/>
    <d v="2014-04-24T07:22:50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0"/>
    <b v="1"/>
    <x v="6"/>
    <n v="100"/>
    <n v="-10450.563845405923"/>
    <x v="1"/>
    <x v="6"/>
    <x v="3538"/>
    <d v="2014-05-29T09:05:24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0"/>
    <b v="1"/>
    <x v="6"/>
    <n v="106.27272727272728"/>
    <n v="-5378.5638454059226"/>
    <x v="1"/>
    <x v="6"/>
    <x v="3539"/>
    <d v="2015-07-10T19:41:20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0"/>
    <b v="1"/>
    <x v="6"/>
    <n v="113.42219999999999"/>
    <n v="-5552.4538454059229"/>
    <x v="1"/>
    <x v="6"/>
    <x v="3540"/>
    <d v="2015-01-11T20:12:39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0"/>
    <b v="1"/>
    <x v="6"/>
    <n v="100"/>
    <n v="-8823.5638454059226"/>
    <x v="1"/>
    <x v="6"/>
    <x v="3541"/>
    <d v="2016-10-18T05:36:34"/>
    <m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0"/>
    <b v="1"/>
    <x v="6"/>
    <n v="100.45454545454547"/>
    <n v="-9013.5638454059226"/>
    <x v="1"/>
    <x v="6"/>
    <x v="3542"/>
    <d v="2014-06-18T10:35:24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0"/>
    <b v="1"/>
    <x v="6"/>
    <n v="100.03599999999999"/>
    <n v="88812.436154594077"/>
    <x v="1"/>
    <x v="6"/>
    <x v="3543"/>
    <d v="2014-04-01T01:38:31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0"/>
    <b v="1"/>
    <x v="6"/>
    <n v="144"/>
    <n v="-10719.563845405923"/>
    <x v="1"/>
    <x v="6"/>
    <x v="3544"/>
    <d v="2015-05-15T14:36:15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0"/>
    <b v="1"/>
    <x v="6"/>
    <n v="103.49999999999999"/>
    <n v="-10188.563845405923"/>
    <x v="1"/>
    <x v="6"/>
    <x v="3545"/>
    <d v="2015-07-08T21:18:28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0"/>
    <b v="1"/>
    <x v="6"/>
    <n v="108.43750000000001"/>
    <n v="-7753.5638454059226"/>
    <x v="1"/>
    <x v="6"/>
    <x v="3546"/>
    <d v="2015-04-21T16:21:06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0"/>
    <b v="1"/>
    <x v="6"/>
    <n v="102.4"/>
    <n v="-8663.5638454059226"/>
    <x v="1"/>
    <x v="6"/>
    <x v="3547"/>
    <d v="2015-07-18T11:19:38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0"/>
    <b v="1"/>
    <x v="6"/>
    <n v="148.88888888888889"/>
    <n v="-10754.563845405923"/>
    <x v="1"/>
    <x v="6"/>
    <x v="3548"/>
    <d v="2016-03-04T13:17:07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0"/>
    <b v="1"/>
    <x v="6"/>
    <n v="105.49000000000002"/>
    <n v="-10696.113845405922"/>
    <x v="1"/>
    <x v="6"/>
    <x v="3549"/>
    <d v="2016-07-04T11:07:36"/>
    <m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0"/>
    <b v="1"/>
    <x v="6"/>
    <n v="100.49999999999999"/>
    <n v="-10218.563845405923"/>
    <x v="1"/>
    <x v="6"/>
    <x v="3550"/>
    <d v="2015-08-20T09:57:29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0"/>
    <b v="1"/>
    <x v="6"/>
    <n v="130.55555555555557"/>
    <n v="-10048.563845405923"/>
    <x v="1"/>
    <x v="6"/>
    <x v="3551"/>
    <d v="2014-12-01T12:50:08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0"/>
    <b v="1"/>
    <x v="6"/>
    <n v="104.75000000000001"/>
    <n v="-9128.5638454059226"/>
    <x v="1"/>
    <x v="6"/>
    <x v="3552"/>
    <d v="2014-12-24T07:11:23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0"/>
    <b v="1"/>
    <x v="6"/>
    <n v="108.80000000000001"/>
    <n v="-10135.563845405923"/>
    <x v="1"/>
    <x v="6"/>
    <x v="3553"/>
    <d v="2015-05-11T14:27:24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0"/>
    <b v="1"/>
    <x v="6"/>
    <n v="111.00000000000001"/>
    <n v="-10113.563845405923"/>
    <x v="1"/>
    <x v="6"/>
    <x v="3554"/>
    <d v="2014-08-18T12:46:34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0"/>
    <b v="1"/>
    <x v="6"/>
    <n v="100.47999999999999"/>
    <n v="-6199.5638454059226"/>
    <x v="1"/>
    <x v="6"/>
    <x v="3555"/>
    <d v="2014-12-09T11:31:36"/>
    <m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0"/>
    <b v="1"/>
    <x v="6"/>
    <n v="114.35"/>
    <n v="-8936.5638454059226"/>
    <x v="1"/>
    <x v="6"/>
    <x v="3556"/>
    <d v="2014-12-03T02:58:03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0"/>
    <b v="1"/>
    <x v="6"/>
    <n v="122.06666666666666"/>
    <n v="-9392.5638454059226"/>
    <x v="1"/>
    <x v="6"/>
    <x v="3557"/>
    <d v="2014-09-30T15:36:53"/>
    <m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0"/>
    <b v="1"/>
    <x v="6"/>
    <n v="100"/>
    <n v="-10723.563845405923"/>
    <x v="1"/>
    <x v="6"/>
    <x v="3558"/>
    <d v="2015-05-22T08:41:22"/>
    <m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0"/>
    <b v="1"/>
    <x v="6"/>
    <n v="102.8"/>
    <n v="-8139.5638454059226"/>
    <x v="1"/>
    <x v="6"/>
    <x v="3559"/>
    <d v="2014-10-09T04:00:46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0"/>
    <b v="1"/>
    <x v="6"/>
    <n v="106.12068965517241"/>
    <n v="-5068.5638454059226"/>
    <x v="1"/>
    <x v="6"/>
    <x v="3560"/>
    <d v="2014-10-14T17:37:28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0"/>
    <b v="1"/>
    <x v="6"/>
    <n v="101.33000000000001"/>
    <n v="-1090.5638454059226"/>
    <x v="1"/>
    <x v="6"/>
    <x v="3561"/>
    <d v="2016-07-10T13:48:47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0"/>
    <b v="1"/>
    <x v="6"/>
    <n v="100"/>
    <n v="-11123.563845405923"/>
    <x v="1"/>
    <x v="6"/>
    <x v="3562"/>
    <d v="2016-10-06T08:10:54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0"/>
    <b v="1"/>
    <x v="6"/>
    <n v="130"/>
    <n v="-10443.563845405923"/>
    <x v="1"/>
    <x v="6"/>
    <x v="3563"/>
    <d v="2015-03-30T13:53:03"/>
    <m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0"/>
    <b v="1"/>
    <x v="6"/>
    <n v="100.01333333333334"/>
    <n v="-9723.3638454059219"/>
    <x v="1"/>
    <x v="6"/>
    <x v="3564"/>
    <d v="2016-03-31T12:36:17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0"/>
    <b v="1"/>
    <x v="6"/>
    <n v="100"/>
    <n v="-10723.563845405923"/>
    <x v="1"/>
    <x v="6"/>
    <x v="3565"/>
    <d v="2016-03-01T13:17:36"/>
    <m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0"/>
    <b v="1"/>
    <x v="6"/>
    <n v="113.88888888888889"/>
    <n v="-10198.563845405923"/>
    <x v="1"/>
    <x v="6"/>
    <x v="3566"/>
    <d v="2015-01-21T23:13:42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0"/>
    <b v="1"/>
    <x v="6"/>
    <n v="100"/>
    <n v="-9723.5638454059226"/>
    <x v="1"/>
    <x v="6"/>
    <x v="3567"/>
    <d v="2014-07-16T06:18:30"/>
    <m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0"/>
    <b v="1"/>
    <x v="6"/>
    <n v="287"/>
    <n v="-8353.5638454059226"/>
    <x v="1"/>
    <x v="6"/>
    <x v="3568"/>
    <d v="2016-03-21T21:18:02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0"/>
    <b v="1"/>
    <x v="6"/>
    <n v="108.5"/>
    <n v="-7968.5638454059226"/>
    <x v="1"/>
    <x v="6"/>
    <x v="3569"/>
    <d v="2016-02-18T05:13:25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0"/>
    <b v="1"/>
    <x v="6"/>
    <n v="115.5"/>
    <n v="-7758.5638454059226"/>
    <x v="1"/>
    <x v="6"/>
    <x v="3570"/>
    <d v="2015-06-13T02:35:44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0"/>
    <b v="1"/>
    <x v="6"/>
    <n v="119.11764705882352"/>
    <n v="-7173.5638454059226"/>
    <x v="1"/>
    <x v="6"/>
    <x v="3571"/>
    <d v="2014-11-21T12:11:30"/>
    <m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0"/>
    <b v="1"/>
    <x v="6"/>
    <n v="109.42666666666668"/>
    <n v="-3016.5638454059226"/>
    <x v="1"/>
    <x v="6"/>
    <x v="3572"/>
    <d v="2016-07-25T11:44:30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0"/>
    <b v="1"/>
    <x v="6"/>
    <n v="126.6"/>
    <n v="-10590.563845405923"/>
    <x v="1"/>
    <x v="6"/>
    <x v="3573"/>
    <d v="2016-05-13T07:57:34"/>
    <m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0"/>
    <b v="1"/>
    <x v="6"/>
    <n v="100.49999999999999"/>
    <n v="-11022.563845405923"/>
    <x v="1"/>
    <x v="6"/>
    <x v="3574"/>
    <d v="2015-04-07T14:53:30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0"/>
    <b v="1"/>
    <x v="6"/>
    <n v="127.49999999999999"/>
    <n v="-6123.5638454059226"/>
    <x v="1"/>
    <x v="6"/>
    <x v="3575"/>
    <d v="2015-05-01T10:32:27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0"/>
    <b v="1"/>
    <x v="6"/>
    <n v="100.05999999999999"/>
    <n v="-6220.5638454059226"/>
    <x v="1"/>
    <x v="6"/>
    <x v="3576"/>
    <d v="2014-09-20T03:00:34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0"/>
    <b v="1"/>
    <x v="6"/>
    <n v="175"/>
    <n v="-9998.5638454059226"/>
    <x v="1"/>
    <x v="6"/>
    <x v="3577"/>
    <d v="2014-12-30T17:45:44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0"/>
    <b v="1"/>
    <x v="6"/>
    <n v="127.25"/>
    <n v="-8678.5638454059226"/>
    <x v="1"/>
    <x v="6"/>
    <x v="3578"/>
    <d v="2014-12-15T14:55:07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0"/>
    <b v="1"/>
    <x v="6"/>
    <n v="110.63333333333334"/>
    <n v="-7904.5638454059226"/>
    <x v="1"/>
    <x v="6"/>
    <x v="3579"/>
    <d v="2014-12-01T16:33:59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0"/>
    <b v="1"/>
    <x v="6"/>
    <n v="125.93749999999999"/>
    <n v="-9208.5638454059226"/>
    <x v="1"/>
    <x v="6"/>
    <x v="3580"/>
    <d v="2016-08-09T20:36:22"/>
    <m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0"/>
    <b v="1"/>
    <x v="6"/>
    <n v="118.5"/>
    <n v="-8142.5638454059226"/>
    <x v="1"/>
    <x v="6"/>
    <x v="3581"/>
    <d v="2015-02-14T19:12:03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0"/>
    <b v="1"/>
    <x v="6"/>
    <n v="107.72727272727273"/>
    <n v="-10038.563845405923"/>
    <x v="1"/>
    <x v="6"/>
    <x v="3582"/>
    <d v="2014-08-05T12:09:42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0"/>
    <b v="1"/>
    <x v="6"/>
    <n v="102.60000000000001"/>
    <n v="-8658.5638454059226"/>
    <x v="1"/>
    <x v="6"/>
    <x v="3583"/>
    <d v="2016-02-17T09:03:10"/>
    <m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0"/>
    <b v="1"/>
    <x v="6"/>
    <n v="110.1"/>
    <n v="-10122.563845405923"/>
    <x v="1"/>
    <x v="6"/>
    <x v="3584"/>
    <d v="2014-08-15T14:10:22"/>
    <m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0"/>
    <b v="1"/>
    <x v="6"/>
    <n v="202"/>
    <n v="-10213.563845405923"/>
    <x v="1"/>
    <x v="6"/>
    <x v="3585"/>
    <d v="2015-08-04T14:04:37"/>
    <m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0"/>
    <b v="1"/>
    <x v="6"/>
    <n v="130"/>
    <n v="-11210.563845405923"/>
    <x v="1"/>
    <x v="6"/>
    <x v="3586"/>
    <d v="2016-09-15T15:22:44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0"/>
    <b v="1"/>
    <x v="6"/>
    <n v="104.35000000000001"/>
    <n v="-9136.5638454059226"/>
    <x v="1"/>
    <x v="6"/>
    <x v="3587"/>
    <d v="2014-12-17T18:58:02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0"/>
    <b v="1"/>
    <x v="6"/>
    <n v="100.05"/>
    <n v="-7221.5638454059226"/>
    <x v="1"/>
    <x v="6"/>
    <x v="3588"/>
    <d v="2016-03-18T16:27:59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0"/>
    <b v="1"/>
    <x v="6"/>
    <n v="170.66666666666669"/>
    <n v="-8663.5638454059226"/>
    <x v="1"/>
    <x v="6"/>
    <x v="3589"/>
    <d v="2015-10-06T15:44:40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0"/>
    <b v="1"/>
    <x v="6"/>
    <n v="112.83333333333334"/>
    <n v="-7838.5638454059226"/>
    <x v="1"/>
    <x v="6"/>
    <x v="3590"/>
    <d v="2016-04-22T19:22:36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0"/>
    <b v="1"/>
    <x v="6"/>
    <n v="184"/>
    <n v="-10763.563845405923"/>
    <x v="1"/>
    <x v="6"/>
    <x v="3591"/>
    <d v="2016-01-14T14:02:06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0"/>
    <b v="1"/>
    <x v="6"/>
    <n v="130.26666666666665"/>
    <n v="-7315.5638454059226"/>
    <x v="1"/>
    <x v="6"/>
    <x v="3592"/>
    <d v="2016-07-15T09:30:57"/>
    <m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0"/>
    <b v="1"/>
    <x v="6"/>
    <n v="105.45454545454544"/>
    <n v="-10643.563845405923"/>
    <x v="1"/>
    <x v="6"/>
    <x v="3593"/>
    <d v="2015-11-30T18:08:02"/>
    <m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0"/>
    <b v="1"/>
    <x v="6"/>
    <n v="100"/>
    <n v="-10423.563845405923"/>
    <x v="1"/>
    <x v="6"/>
    <x v="3594"/>
    <d v="2016-05-16T12:01:30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0"/>
    <b v="1"/>
    <x v="6"/>
    <n v="153.31632653061226"/>
    <n v="-8218.5638454059226"/>
    <x v="1"/>
    <x v="6"/>
    <x v="3595"/>
    <d v="2016-02-29T18:48:05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0"/>
    <b v="1"/>
    <x v="6"/>
    <n v="162.30000000000001"/>
    <n v="-9600.5638454059226"/>
    <x v="1"/>
    <x v="6"/>
    <x v="3596"/>
    <d v="2015-07-18T05:22:16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0"/>
    <b v="1"/>
    <x v="6"/>
    <n v="136"/>
    <n v="-7823.5638454059226"/>
    <x v="1"/>
    <x v="6"/>
    <x v="3597"/>
    <d v="2015-03-09T03:53:21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0"/>
    <b v="1"/>
    <x v="6"/>
    <n v="144.4"/>
    <n v="-4003.5638454059226"/>
    <x v="1"/>
    <x v="6"/>
    <x v="3598"/>
    <d v="2014-05-30T12:26:51"/>
    <m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0"/>
    <b v="1"/>
    <x v="6"/>
    <n v="100"/>
    <n v="-9973.5638454059226"/>
    <x v="1"/>
    <x v="6"/>
    <x v="3599"/>
    <d v="2014-05-29T09:09:34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0"/>
    <b v="1"/>
    <x v="6"/>
    <n v="100.8"/>
    <n v="-8703.5638454059226"/>
    <x v="1"/>
    <x v="6"/>
    <x v="3600"/>
    <d v="2015-05-19T20:00:16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0"/>
    <b v="1"/>
    <x v="6"/>
    <n v="106.80000000000001"/>
    <n v="-8553.5638454059226"/>
    <x v="1"/>
    <x v="6"/>
    <x v="3601"/>
    <d v="2015-11-10T09:14:56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0"/>
    <b v="1"/>
    <x v="6"/>
    <n v="124.8"/>
    <n v="-8103.5638454059226"/>
    <x v="1"/>
    <x v="6"/>
    <x v="3602"/>
    <d v="2015-02-17T17:47:44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0"/>
    <b v="1"/>
    <x v="6"/>
    <n v="118.91891891891892"/>
    <n v="-10343.563845405923"/>
    <x v="1"/>
    <x v="6"/>
    <x v="3603"/>
    <d v="2017-02-13T09:38:49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0"/>
    <b v="1"/>
    <x v="6"/>
    <n v="101"/>
    <n v="-9203.5638454059226"/>
    <x v="1"/>
    <x v="6"/>
    <x v="3604"/>
    <d v="2015-05-04T10:04:10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0"/>
    <b v="1"/>
    <x v="6"/>
    <n v="112.99999999999999"/>
    <n v="-10093.563845405923"/>
    <x v="1"/>
    <x v="6"/>
    <x v="3605"/>
    <d v="2016-10-17T22:10:26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0"/>
    <b v="1"/>
    <x v="6"/>
    <n v="105.19047619047619"/>
    <n v="-178.56384540592262"/>
    <x v="1"/>
    <x v="6"/>
    <x v="3606"/>
    <d v="2015-02-02T17:31:01"/>
    <m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0"/>
    <b v="1"/>
    <x v="6"/>
    <n v="109.73333333333332"/>
    <n v="-7931.5638454059226"/>
    <x v="1"/>
    <x v="6"/>
    <x v="3607"/>
    <d v="2016-09-06T17:27:24"/>
    <m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0"/>
    <b v="1"/>
    <x v="6"/>
    <n v="100.099"/>
    <n v="-10222.573845405923"/>
    <x v="1"/>
    <x v="6"/>
    <x v="3608"/>
    <d v="2014-08-26T00:19:31"/>
    <m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0"/>
    <b v="1"/>
    <x v="6"/>
    <n v="120"/>
    <n v="-8223.5638454059226"/>
    <x v="1"/>
    <x v="6"/>
    <x v="3609"/>
    <d v="2014-07-08T12:41:10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0"/>
    <b v="1"/>
    <x v="6"/>
    <n v="104.93333333333332"/>
    <n v="-8075.5638454059226"/>
    <x v="1"/>
    <x v="6"/>
    <x v="3610"/>
    <d v="2016-06-24T13:34:50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0"/>
    <b v="1"/>
    <x v="6"/>
    <n v="102.66666666666666"/>
    <n v="-8143.5638454059226"/>
    <x v="1"/>
    <x v="6"/>
    <x v="3611"/>
    <d v="2015-06-02T10:39:37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0"/>
    <b v="1"/>
    <x v="6"/>
    <n v="101.82500000000002"/>
    <n v="-7150.5638454059226"/>
    <x v="1"/>
    <x v="6"/>
    <x v="3612"/>
    <d v="2014-07-26T11:00:57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0"/>
    <b v="1"/>
    <x v="6"/>
    <n v="100"/>
    <n v="-9223.5638454059226"/>
    <x v="1"/>
    <x v="6"/>
    <x v="3613"/>
    <d v="2016-03-31T12:48:07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-11223.563845405923"/>
    <x v="4"/>
    <x v="38"/>
    <x v="3614"/>
    <d v="2015-10-14T14:59:56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0"/>
    <b v="0"/>
    <x v="40"/>
    <n v="1.9999999999999998E-4"/>
    <n v="-11221.563845405923"/>
    <x v="4"/>
    <x v="38"/>
    <x v="3615"/>
    <d v="2016-03-07T21:16:04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0"/>
    <b v="0"/>
    <x v="40"/>
    <n v="3.3333333333333333E-2"/>
    <n v="-11222.563845405923"/>
    <x v="4"/>
    <x v="38"/>
    <x v="3616"/>
    <d v="2014-10-30T15:19:50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0"/>
    <b v="0"/>
    <x v="40"/>
    <n v="51.023391812865491"/>
    <n v="-2498.5638454059226"/>
    <x v="4"/>
    <x v="38"/>
    <x v="3617"/>
    <d v="2014-08-29T13:04:57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0"/>
    <b v="0"/>
    <x v="40"/>
    <n v="20"/>
    <n v="-11123.563845405923"/>
    <x v="4"/>
    <x v="38"/>
    <x v="3618"/>
    <d v="2014-11-03T17:29:09"/>
    <m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0"/>
    <b v="0"/>
    <x v="40"/>
    <n v="35.24"/>
    <n v="-9461.5638454059226"/>
    <x v="4"/>
    <x v="38"/>
    <x v="3619"/>
    <d v="2016-10-06T09:57:47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0"/>
    <b v="0"/>
    <x v="40"/>
    <n v="4.246666666666667"/>
    <n v="-8038.5638454059226"/>
    <x v="4"/>
    <x v="38"/>
    <x v="3620"/>
    <d v="2016-11-26T22:59:34"/>
    <m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0"/>
    <b v="0"/>
    <x v="40"/>
    <n v="36.457142857142856"/>
    <n v="-9947.5638454059226"/>
    <x v="4"/>
    <x v="38"/>
    <x v="3621"/>
    <d v="2016-03-21T16:11:16"/>
    <m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-11223.563845405923"/>
    <x v="4"/>
    <x v="38"/>
    <x v="3622"/>
    <d v="2015-08-10T11:40:29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0"/>
    <b v="0"/>
    <x v="40"/>
    <n v="30.866666666666664"/>
    <n v="-10297.563845405923"/>
    <x v="4"/>
    <x v="38"/>
    <x v="3623"/>
    <d v="2014-12-02T11:48:55"/>
    <m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0"/>
    <b v="0"/>
    <x v="40"/>
    <n v="6.5454545454545459"/>
    <n v="-11007.563845405923"/>
    <x v="4"/>
    <x v="38"/>
    <x v="3624"/>
    <d v="2015-02-18T11:08:52"/>
    <m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0"/>
    <b v="0"/>
    <x v="40"/>
    <n v="4.0000000000000001E-3"/>
    <n v="-11222.563845405923"/>
    <x v="4"/>
    <x v="38"/>
    <x v="3625"/>
    <d v="2016-08-08T11:15:06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0"/>
    <b v="0"/>
    <x v="40"/>
    <n v="5.5"/>
    <n v="-11168.563845405923"/>
    <x v="4"/>
    <x v="38"/>
    <x v="3626"/>
    <d v="2015-04-10T13:45:30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-11223.563845405923"/>
    <x v="4"/>
    <x v="38"/>
    <x v="3627"/>
    <d v="2014-09-17T10:02:59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0"/>
    <b v="0"/>
    <x v="40"/>
    <n v="2.1428571428571428"/>
    <n v="-11208.563845405923"/>
    <x v="4"/>
    <x v="38"/>
    <x v="3628"/>
    <d v="2015-10-20T14:35:27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-11223.563845405923"/>
    <x v="4"/>
    <x v="38"/>
    <x v="3629"/>
    <d v="2015-10-07T22:27:19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0"/>
    <b v="0"/>
    <x v="40"/>
    <n v="16.420000000000002"/>
    <n v="-10402.563845405923"/>
    <x v="4"/>
    <x v="38"/>
    <x v="3630"/>
    <d v="2016-02-09T00:48:07"/>
    <m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0"/>
    <b v="0"/>
    <x v="40"/>
    <n v="0.1"/>
    <n v="-11222.563845405923"/>
    <x v="4"/>
    <x v="38"/>
    <x v="3631"/>
    <d v="2016-10-22T18:17:18"/>
    <m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0"/>
    <b v="0"/>
    <x v="40"/>
    <n v="4.8099999999999996"/>
    <n v="-10742.563845405923"/>
    <x v="4"/>
    <x v="38"/>
    <x v="3632"/>
    <d v="2015-05-16T05:06:42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0"/>
    <b v="0"/>
    <x v="40"/>
    <n v="6"/>
    <n v="-11193.563845405923"/>
    <x v="4"/>
    <x v="38"/>
    <x v="3633"/>
    <d v="2016-08-16T12:58:47"/>
    <m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0"/>
    <b v="1"/>
    <x v="6"/>
    <n v="100.38249999999999"/>
    <n v="28929.436154594077"/>
    <x v="1"/>
    <x v="6"/>
    <x v="3634"/>
    <d v="2014-09-05T02:00:45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0"/>
    <b v="1"/>
    <x v="6"/>
    <n v="104"/>
    <n v="-10443.563845405923"/>
    <x v="1"/>
    <x v="6"/>
    <x v="3635"/>
    <d v="2014-05-21T12:06:34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0"/>
    <b v="1"/>
    <x v="6"/>
    <n v="100"/>
    <n v="-10723.563845405923"/>
    <x v="1"/>
    <x v="6"/>
    <x v="3636"/>
    <d v="2016-01-12T06:29:44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0"/>
    <b v="1"/>
    <x v="6"/>
    <n v="104"/>
    <n v="-10703.563845405923"/>
    <x v="1"/>
    <x v="6"/>
    <x v="3637"/>
    <d v="2014-07-08T10:30:42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0"/>
    <b v="1"/>
    <x v="6"/>
    <n v="250.66666666666669"/>
    <n v="-10471.563845405923"/>
    <x v="1"/>
    <x v="6"/>
    <x v="3638"/>
    <d v="2016-08-14T10:28:22"/>
    <m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0"/>
    <b v="1"/>
    <x v="6"/>
    <n v="100.49999999999999"/>
    <n v="-9213.5638454059226"/>
    <x v="1"/>
    <x v="6"/>
    <x v="3639"/>
    <d v="2015-07-06T03:43:27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0"/>
    <b v="1"/>
    <x v="6"/>
    <n v="174.4"/>
    <n v="-8607.5638454059226"/>
    <x v="1"/>
    <x v="6"/>
    <x v="3640"/>
    <d v="2016-03-11T04:59:46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0"/>
    <b v="1"/>
    <x v="6"/>
    <n v="116.26"/>
    <n v="-5410.5638454059226"/>
    <x v="1"/>
    <x v="6"/>
    <x v="3641"/>
    <d v="2015-06-18T14:16:38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0"/>
    <b v="1"/>
    <x v="6"/>
    <n v="105.82000000000001"/>
    <n v="-5932.5638454059226"/>
    <x v="1"/>
    <x v="6"/>
    <x v="3642"/>
    <d v="2017-01-02T16:50:36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0"/>
    <b v="1"/>
    <x v="6"/>
    <n v="110.75"/>
    <n v="-9008.5638454059226"/>
    <x v="1"/>
    <x v="6"/>
    <x v="3643"/>
    <d v="2016-05-09T10:06:59"/>
    <m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0"/>
    <b v="1"/>
    <x v="6"/>
    <n v="100.66666666666666"/>
    <n v="-9713.5638454059226"/>
    <x v="1"/>
    <x v="6"/>
    <x v="3644"/>
    <d v="2014-05-16T15:36:20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0"/>
    <b v="1"/>
    <x v="6"/>
    <n v="102.03333333333333"/>
    <n v="-8162.5638454059226"/>
    <x v="1"/>
    <x v="6"/>
    <x v="3645"/>
    <d v="2015-02-20T01:39:10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0"/>
    <b v="1"/>
    <x v="6"/>
    <n v="100"/>
    <n v="-10973.563845405923"/>
    <x v="1"/>
    <x v="6"/>
    <x v="3646"/>
    <d v="2014-11-28T16:08:45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0"/>
    <b v="1"/>
    <x v="6"/>
    <n v="111.00000000000001"/>
    <n v="-7893.5638454059226"/>
    <x v="1"/>
    <x v="6"/>
    <x v="3647"/>
    <d v="2016-03-18T16:31:12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0"/>
    <b v="1"/>
    <x v="6"/>
    <n v="101.42500000000001"/>
    <n v="-3109.5638454059226"/>
    <x v="1"/>
    <x v="6"/>
    <x v="3648"/>
    <d v="2015-03-01T00:16:54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0"/>
    <b v="1"/>
    <x v="6"/>
    <n v="104"/>
    <n v="-10989.563845405923"/>
    <x v="1"/>
    <x v="6"/>
    <x v="3649"/>
    <d v="2016-10-22T05:50:30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0"/>
    <b v="1"/>
    <x v="6"/>
    <n v="109.375"/>
    <n v="-10348.563845405923"/>
    <x v="1"/>
    <x v="6"/>
    <x v="3650"/>
    <d v="2016-06-02T00:58:09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0"/>
    <b v="1"/>
    <x v="6"/>
    <n v="115.16129032258064"/>
    <n v="-10509.563845405923"/>
    <x v="1"/>
    <x v="6"/>
    <x v="3651"/>
    <d v="2015-10-17T14:23:42"/>
    <m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0"/>
    <b v="1"/>
    <x v="6"/>
    <n v="100"/>
    <n v="-10023.563845405923"/>
    <x v="1"/>
    <x v="6"/>
    <x v="3652"/>
    <d v="2014-07-02T16:43:02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0"/>
    <b v="1"/>
    <x v="6"/>
    <n v="103.17033333333335"/>
    <n v="-8128.453845405922"/>
    <x v="1"/>
    <x v="6"/>
    <x v="3653"/>
    <d v="2015-06-18T18:16:59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0"/>
    <b v="1"/>
    <x v="6"/>
    <n v="103.49999999999999"/>
    <n v="-10188.563845405923"/>
    <x v="1"/>
    <x v="6"/>
    <x v="3654"/>
    <d v="2015-06-30T08:20:52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0"/>
    <b v="1"/>
    <x v="6"/>
    <n v="138.19999999999999"/>
    <n v="-9841.5638454059226"/>
    <x v="1"/>
    <x v="6"/>
    <x v="3655"/>
    <d v="2015-05-12T11:12:17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0"/>
    <b v="1"/>
    <x v="6"/>
    <n v="109.54545454545455"/>
    <n v="-10982.563845405923"/>
    <x v="1"/>
    <x v="6"/>
    <x v="3656"/>
    <d v="2015-05-18T07:20:11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0"/>
    <b v="1"/>
    <x v="6"/>
    <n v="100.85714285714286"/>
    <n v="-7693.5638454059226"/>
    <x v="1"/>
    <x v="6"/>
    <x v="3657"/>
    <d v="2014-06-30T10:04:27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0"/>
    <b v="1"/>
    <x v="6"/>
    <n v="101.53333333333335"/>
    <n v="-8177.5638454059226"/>
    <x v="1"/>
    <x v="6"/>
    <x v="3658"/>
    <d v="2014-08-27T17:43:04"/>
    <m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0"/>
    <b v="1"/>
    <x v="6"/>
    <n v="113.625"/>
    <n v="-6678.5638454059226"/>
    <x v="1"/>
    <x v="6"/>
    <x v="3659"/>
    <d v="2014-10-02T02:04:57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0"/>
    <b v="1"/>
    <x v="6"/>
    <n v="100"/>
    <n v="-6723.5638454059226"/>
    <x v="1"/>
    <x v="6"/>
    <x v="3660"/>
    <d v="2016-07-05T15:57:09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0"/>
    <b v="1"/>
    <x v="6"/>
    <n v="140"/>
    <n v="-11153.563845405923"/>
    <x v="1"/>
    <x v="6"/>
    <x v="3661"/>
    <d v="2016-05-03T09:19:42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0"/>
    <b v="1"/>
    <x v="6"/>
    <n v="128.75"/>
    <n v="-10193.563845405923"/>
    <x v="1"/>
    <x v="6"/>
    <x v="3662"/>
    <d v="2014-08-25T14:34:44"/>
    <m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0"/>
    <b v="1"/>
    <x v="6"/>
    <n v="102.90416666666667"/>
    <n v="1124.9361545940774"/>
    <x v="1"/>
    <x v="6"/>
    <x v="3663"/>
    <d v="2014-06-12T08:46:58"/>
    <m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0"/>
    <b v="1"/>
    <x v="6"/>
    <n v="102.49999999999999"/>
    <n v="-9173.5638454059226"/>
    <x v="1"/>
    <x v="6"/>
    <x v="3664"/>
    <d v="2015-04-26T07:44:58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0"/>
    <b v="1"/>
    <x v="6"/>
    <n v="110.1"/>
    <n v="-9021.5638454059226"/>
    <x v="1"/>
    <x v="6"/>
    <x v="3665"/>
    <d v="2014-05-27T13:16:21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0"/>
    <b v="1"/>
    <x v="6"/>
    <n v="112.76666666666667"/>
    <n v="-7840.5638454059226"/>
    <x v="1"/>
    <x v="6"/>
    <x v="3666"/>
    <d v="2016-09-14T05:53:54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0"/>
    <b v="1"/>
    <x v="6"/>
    <n v="111.9"/>
    <n v="-10104.563845405923"/>
    <x v="1"/>
    <x v="6"/>
    <x v="3667"/>
    <d v="2016-01-05T10:38:10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0"/>
    <b v="1"/>
    <x v="6"/>
    <n v="139.19999999999999"/>
    <n v="-7047.5638454059226"/>
    <x v="1"/>
    <x v="6"/>
    <x v="3668"/>
    <d v="2014-05-13T11:26:58"/>
    <m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0"/>
    <b v="1"/>
    <x v="6"/>
    <n v="110.85714285714286"/>
    <n v="-7343.5638454059226"/>
    <x v="1"/>
    <x v="6"/>
    <x v="3669"/>
    <d v="2016-09-19T21:48:16"/>
    <m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0"/>
    <b v="1"/>
    <x v="6"/>
    <n v="139.06666666666666"/>
    <n v="-10180.563845405923"/>
    <x v="1"/>
    <x v="6"/>
    <x v="3670"/>
    <d v="2015-08-02T23:19:46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0"/>
    <b v="1"/>
    <x v="6"/>
    <n v="105.69999999999999"/>
    <n v="-5938.5638454059226"/>
    <x v="1"/>
    <x v="6"/>
    <x v="3671"/>
    <d v="2014-04-24T09:14:19"/>
    <m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0"/>
    <b v="1"/>
    <x v="6"/>
    <n v="101.42857142857142"/>
    <n v="-10868.563845405923"/>
    <x v="1"/>
    <x v="6"/>
    <x v="3672"/>
    <d v="2015-08-14T10:54:20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0"/>
    <b v="1"/>
    <x v="6"/>
    <n v="100.245"/>
    <n v="-6211.3138454059226"/>
    <x v="1"/>
    <x v="6"/>
    <x v="3673"/>
    <d v="2014-05-28T00:14:15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0"/>
    <b v="1"/>
    <x v="6"/>
    <n v="109.16666666666666"/>
    <n v="-7948.5638454059226"/>
    <x v="1"/>
    <x v="6"/>
    <x v="3674"/>
    <d v="2014-07-09T13:53:24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0"/>
    <b v="1"/>
    <x v="6"/>
    <n v="118.33333333333333"/>
    <n v="-7673.5638454059226"/>
    <x v="1"/>
    <x v="6"/>
    <x v="3675"/>
    <d v="2015-05-23T14:50:39"/>
    <m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0"/>
    <b v="1"/>
    <x v="6"/>
    <n v="120"/>
    <n v="-9423.5638454059226"/>
    <x v="1"/>
    <x v="6"/>
    <x v="3676"/>
    <d v="2014-10-28T09:21:23"/>
    <m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0"/>
    <b v="1"/>
    <x v="6"/>
    <n v="127.96000000000001"/>
    <n v="39960.436154594077"/>
    <x v="1"/>
    <x v="6"/>
    <x v="3677"/>
    <d v="2015-01-16T11:48:49"/>
    <m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0"/>
    <b v="1"/>
    <x v="6"/>
    <n v="126"/>
    <n v="-9963.5638454059226"/>
    <x v="1"/>
    <x v="6"/>
    <x v="3678"/>
    <d v="2014-09-09T18:09:39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0"/>
    <b v="1"/>
    <x v="6"/>
    <n v="129.12912912912913"/>
    <n v="-10793.563845405923"/>
    <x v="1"/>
    <x v="6"/>
    <x v="3679"/>
    <d v="2015-10-31T23:35:29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0"/>
    <b v="1"/>
    <x v="6"/>
    <n v="107.42857142857143"/>
    <n v="-7463.5638454059226"/>
    <x v="1"/>
    <x v="6"/>
    <x v="3680"/>
    <d v="2016-04-29T22:12:47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0"/>
    <b v="1"/>
    <x v="6"/>
    <n v="100.125"/>
    <n v="-7218.5638454059226"/>
    <x v="1"/>
    <x v="6"/>
    <x v="3681"/>
    <d v="2014-12-22T15:53:30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0"/>
    <b v="1"/>
    <x v="6"/>
    <n v="155"/>
    <n v="-8123.5638454059226"/>
    <x v="1"/>
    <x v="6"/>
    <x v="3682"/>
    <d v="2014-12-15T09:48:36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0"/>
    <b v="1"/>
    <x v="6"/>
    <n v="108"/>
    <n v="-9063.5638454059226"/>
    <x v="1"/>
    <x v="6"/>
    <x v="3683"/>
    <d v="2016-04-19T06:10:48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0"/>
    <b v="1"/>
    <x v="6"/>
    <n v="110.52"/>
    <n v="-5697.5638454059226"/>
    <x v="1"/>
    <x v="6"/>
    <x v="3684"/>
    <d v="2016-02-01T14:21:27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0"/>
    <b v="1"/>
    <x v="6"/>
    <n v="100.8"/>
    <n v="-8703.5638454059226"/>
    <x v="1"/>
    <x v="6"/>
    <x v="3685"/>
    <d v="2014-09-15T09:26:56"/>
    <m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0"/>
    <b v="1"/>
    <x v="6"/>
    <n v="121.2"/>
    <n v="-10617.563845405923"/>
    <x v="1"/>
    <x v="6"/>
    <x v="3686"/>
    <d v="2014-08-31T09:03:20"/>
    <m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0"/>
    <b v="1"/>
    <x v="6"/>
    <n v="100.33333333333334"/>
    <n v="-9718.5638454059226"/>
    <x v="1"/>
    <x v="6"/>
    <x v="3687"/>
    <d v="2015-05-05T07:59:53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0"/>
    <b v="1"/>
    <x v="6"/>
    <n v="109.16666666666666"/>
    <n v="-7948.5638454059226"/>
    <x v="1"/>
    <x v="6"/>
    <x v="3688"/>
    <d v="2016-06-03T07:54:44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0"/>
    <b v="1"/>
    <x v="6"/>
    <n v="123.42857142857142"/>
    <n v="-9927.5638454059226"/>
    <x v="1"/>
    <x v="6"/>
    <x v="3689"/>
    <d v="2016-07-05T07:06:28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0"/>
    <b v="1"/>
    <x v="6"/>
    <n v="136.33666666666667"/>
    <n v="-10814.553845405922"/>
    <x v="1"/>
    <x v="6"/>
    <x v="3690"/>
    <d v="2016-04-01T11:33:14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0"/>
    <b v="1"/>
    <x v="6"/>
    <n v="103.46657233816768"/>
    <n v="-8298.5638454059226"/>
    <x v="1"/>
    <x v="6"/>
    <x v="3691"/>
    <d v="2014-06-02T08:01:54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0"/>
    <b v="1"/>
    <x v="6"/>
    <n v="121.33333333333334"/>
    <n v="-9403.5638454059226"/>
    <x v="1"/>
    <x v="6"/>
    <x v="3692"/>
    <d v="2014-08-28T16:55:49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0"/>
    <b v="1"/>
    <x v="6"/>
    <n v="186"/>
    <n v="-9363.5638454059226"/>
    <x v="1"/>
    <x v="6"/>
    <x v="3693"/>
    <d v="2016-06-30T20:09:38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0"/>
    <b v="1"/>
    <x v="6"/>
    <n v="300"/>
    <n v="-9123.5638454059226"/>
    <x v="1"/>
    <x v="6"/>
    <x v="3694"/>
    <d v="2014-06-19T22:24:46"/>
    <m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0"/>
    <b v="1"/>
    <x v="6"/>
    <n v="108.25"/>
    <n v="-10141.063845405923"/>
    <x v="1"/>
    <x v="6"/>
    <x v="3695"/>
    <d v="2014-05-26T11:59:06"/>
    <m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0"/>
    <b v="1"/>
    <x v="6"/>
    <n v="141.15384615384616"/>
    <n v="-9388.5638454059226"/>
    <x v="1"/>
    <x v="6"/>
    <x v="3696"/>
    <d v="2015-03-09T08:49:48"/>
    <m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0"/>
    <b v="1"/>
    <x v="6"/>
    <n v="113.99999999999999"/>
    <n v="-10653.563845405923"/>
    <x v="1"/>
    <x v="6"/>
    <x v="3174"/>
    <d v="2014-05-20T12:22:53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0"/>
    <b v="1"/>
    <x v="6"/>
    <n v="153.73333333333335"/>
    <n v="306.43615459407738"/>
    <x v="1"/>
    <x v="6"/>
    <x v="3697"/>
    <d v="2015-05-09T23:07:47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0"/>
    <b v="1"/>
    <x v="6"/>
    <n v="101.49999999999999"/>
    <n v="-9193.5638454059226"/>
    <x v="1"/>
    <x v="6"/>
    <x v="3698"/>
    <d v="2016-05-15T12:42:46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0"/>
    <b v="1"/>
    <x v="6"/>
    <n v="102.35000000000001"/>
    <n v="-988.56384540592262"/>
    <x v="1"/>
    <x v="6"/>
    <x v="3699"/>
    <d v="2015-04-24T08:21:07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0"/>
    <b v="1"/>
    <x v="6"/>
    <n v="102.57142857142858"/>
    <n v="-7633.5638454059226"/>
    <x v="1"/>
    <x v="6"/>
    <x v="3700"/>
    <d v="2015-02-01T18:53:39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0"/>
    <b v="1"/>
    <x v="6"/>
    <n v="155.75"/>
    <n v="-9977.5638454059226"/>
    <x v="1"/>
    <x v="6"/>
    <x v="3701"/>
    <d v="2015-12-22T16:18:29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0"/>
    <b v="1"/>
    <x v="6"/>
    <n v="100.75"/>
    <n v="-7193.5638454059226"/>
    <x v="1"/>
    <x v="6"/>
    <x v="3702"/>
    <d v="2015-04-08T15:47:29"/>
    <m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0"/>
    <b v="1"/>
    <x v="6"/>
    <n v="239.4"/>
    <n v="-10026.563845405923"/>
    <x v="1"/>
    <x v="6"/>
    <x v="3703"/>
    <d v="2015-01-28T12:11:15"/>
    <m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0"/>
    <b v="1"/>
    <x v="6"/>
    <n v="210"/>
    <n v="-10803.563845405923"/>
    <x v="1"/>
    <x v="6"/>
    <x v="3704"/>
    <d v="2015-05-23T12:31:06"/>
    <m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0"/>
    <b v="1"/>
    <x v="6"/>
    <n v="104.51515151515152"/>
    <n v="-7774.5638454059226"/>
    <x v="1"/>
    <x v="6"/>
    <x v="3705"/>
    <d v="2015-06-10T18:50:06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0"/>
    <b v="1"/>
    <x v="6"/>
    <n v="100.8"/>
    <n v="-6183.5638454059226"/>
    <x v="1"/>
    <x v="6"/>
    <x v="3706"/>
    <d v="2014-10-15T17:28:04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0"/>
    <b v="1"/>
    <x v="6"/>
    <n v="111.20000000000002"/>
    <n v="-9555.5638454059226"/>
    <x v="1"/>
    <x v="6"/>
    <x v="3707"/>
    <d v="2016-01-12T11:07:27"/>
    <m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0"/>
    <b v="1"/>
    <x v="6"/>
    <n v="102.04444444444445"/>
    <n v="-6631.5638454059226"/>
    <x v="1"/>
    <x v="6"/>
    <x v="3708"/>
    <d v="2014-10-31T13:04:22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0"/>
    <b v="1"/>
    <x v="6"/>
    <n v="102.54767441860466"/>
    <n v="-6814.0138454059224"/>
    <x v="1"/>
    <x v="6"/>
    <x v="3709"/>
    <d v="2016-04-05T06:47:40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0"/>
    <b v="1"/>
    <x v="6"/>
    <n v="127"/>
    <n v="-10842.563845405923"/>
    <x v="1"/>
    <x v="6"/>
    <x v="3710"/>
    <d v="2016-02-01T17:41:07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0"/>
    <b v="1"/>
    <x v="6"/>
    <n v="338.70588235294122"/>
    <n v="-8344.5638454059226"/>
    <x v="1"/>
    <x v="6"/>
    <x v="3711"/>
    <d v="2016-04-01T22:22:51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0"/>
    <b v="1"/>
    <x v="6"/>
    <n v="100.75"/>
    <n v="-9208.5638454059226"/>
    <x v="1"/>
    <x v="6"/>
    <x v="3712"/>
    <d v="2016-09-19T03:21:34"/>
    <m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0"/>
    <b v="0"/>
    <x v="6"/>
    <n v="9.31"/>
    <n v="-9361.5638454059226"/>
    <x v="1"/>
    <x v="6"/>
    <x v="3713"/>
    <d v="2015-07-19T23:06:16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0"/>
    <b v="0"/>
    <x v="6"/>
    <n v="7.24"/>
    <n v="-10861.563845405923"/>
    <x v="1"/>
    <x v="6"/>
    <x v="3714"/>
    <d v="2015-02-05T23:55:12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0"/>
    <b v="0"/>
    <x v="6"/>
    <n v="10"/>
    <n v="-11123.563845405923"/>
    <x v="1"/>
    <x v="6"/>
    <x v="3715"/>
    <d v="2015-07-18T11:15:59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0"/>
    <b v="0"/>
    <x v="6"/>
    <n v="11.272727272727273"/>
    <n v="-10603.563845405923"/>
    <x v="1"/>
    <x v="6"/>
    <x v="3716"/>
    <d v="2014-12-10T13:04:06"/>
    <m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0"/>
    <b v="0"/>
    <x v="6"/>
    <n v="15.411764705882353"/>
    <n v="-11092.563845405923"/>
    <x v="1"/>
    <x v="6"/>
    <x v="3717"/>
    <d v="2014-11-25T11:15:33"/>
    <m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-11223.563845405923"/>
    <x v="1"/>
    <x v="6"/>
    <x v="3718"/>
    <d v="2015-04-08T19:35:08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0"/>
    <b v="0"/>
    <x v="6"/>
    <n v="28.466666666666669"/>
    <n v="-10796.563845405923"/>
    <x v="1"/>
    <x v="6"/>
    <x v="3719"/>
    <d v="2015-03-26T16:38:16"/>
    <m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0"/>
    <b v="0"/>
    <x v="6"/>
    <n v="13.333333333333334"/>
    <n v="-11203.563845405923"/>
    <x v="1"/>
    <x v="6"/>
    <x v="3720"/>
    <d v="2015-04-28T11:38:09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0"/>
    <b v="0"/>
    <x v="6"/>
    <n v="0.66666666666666674"/>
    <n v="-11213.563845405923"/>
    <x v="1"/>
    <x v="6"/>
    <x v="3721"/>
    <d v="2015-02-13T12:04:53"/>
    <m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0"/>
    <b v="0"/>
    <x v="6"/>
    <n v="21.428571428571427"/>
    <n v="-11073.563845405923"/>
    <x v="1"/>
    <x v="6"/>
    <x v="3722"/>
    <d v="2015-10-20T11:35:03"/>
    <m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0"/>
    <b v="0"/>
    <x v="6"/>
    <n v="18"/>
    <n v="-10953.563845405923"/>
    <x v="1"/>
    <x v="6"/>
    <x v="3723"/>
    <d v="2014-06-23T17:31:45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0"/>
    <b v="0"/>
    <x v="6"/>
    <n v="20.125"/>
    <n v="-10418.563845405923"/>
    <x v="1"/>
    <x v="6"/>
    <x v="3724"/>
    <d v="2016-06-27T05:47:48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0"/>
    <b v="0"/>
    <x v="6"/>
    <n v="17.899999999999999"/>
    <n v="-10865.563845405923"/>
    <x v="1"/>
    <x v="6"/>
    <x v="3725"/>
    <d v="2014-07-12T21:09:15"/>
    <m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-11223.563845405923"/>
    <x v="1"/>
    <x v="6"/>
    <x v="3726"/>
    <d v="2015-11-17T17:05:50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0"/>
    <b v="0"/>
    <x v="6"/>
    <n v="2"/>
    <n v="-11123.563845405923"/>
    <x v="1"/>
    <x v="6"/>
    <x v="3727"/>
    <d v="2014-08-07T00:09:04"/>
    <m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-11223.563845405923"/>
    <x v="1"/>
    <x v="6"/>
    <x v="3728"/>
    <d v="2014-06-03T12:02:44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-11223.563845405923"/>
    <x v="1"/>
    <x v="6"/>
    <x v="3729"/>
    <d v="2014-06-03T14:32:32"/>
    <m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0"/>
    <b v="0"/>
    <x v="6"/>
    <n v="10"/>
    <n v="-11213.563845405923"/>
    <x v="1"/>
    <x v="6"/>
    <x v="3730"/>
    <d v="2014-07-11T11:45:02"/>
    <m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0"/>
    <b v="0"/>
    <x v="6"/>
    <n v="2.3764705882352941"/>
    <n v="-11021.563845405923"/>
    <x v="1"/>
    <x v="6"/>
    <x v="3731"/>
    <d v="2016-09-08T04:20:39"/>
    <m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0"/>
    <b v="0"/>
    <x v="6"/>
    <n v="1"/>
    <n v="-11198.563845405923"/>
    <x v="1"/>
    <x v="6"/>
    <x v="3732"/>
    <d v="2015-06-09T02:11:36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0"/>
    <b v="1"/>
    <x v="40"/>
    <n v="103.52"/>
    <n v="-6047.5638454059226"/>
    <x v="4"/>
    <x v="38"/>
    <x v="3733"/>
    <d v="2016-01-26T11:57:16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0"/>
    <b v="1"/>
    <x v="40"/>
    <n v="105"/>
    <n v="-10698.563845405923"/>
    <x v="4"/>
    <x v="38"/>
    <x v="3734"/>
    <d v="2016-03-28T22:03:08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0"/>
    <b v="1"/>
    <x v="40"/>
    <n v="100.44999999999999"/>
    <n v="-5196.5638454059226"/>
    <x v="4"/>
    <x v="38"/>
    <x v="3735"/>
    <d v="2015-01-12T18:33:28"/>
    <m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0"/>
    <b v="1"/>
    <x v="40"/>
    <n v="132.6"/>
    <n v="-9897.5638454059226"/>
    <x v="4"/>
    <x v="38"/>
    <x v="3736"/>
    <d v="2016-02-02T19:51:13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0"/>
    <b v="1"/>
    <x v="40"/>
    <n v="112.99999999999999"/>
    <n v="-10658.563845405923"/>
    <x v="4"/>
    <x v="38"/>
    <x v="3737"/>
    <d v="2016-09-06T14:15:35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0"/>
    <b v="1"/>
    <x v="40"/>
    <n v="103.34"/>
    <n v="-6056.5638454059226"/>
    <x v="4"/>
    <x v="38"/>
    <x v="3738"/>
    <d v="2015-05-04T14:46:40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0"/>
    <b v="1"/>
    <x v="40"/>
    <n v="120"/>
    <n v="-8223.5638454059226"/>
    <x v="4"/>
    <x v="38"/>
    <x v="3739"/>
    <d v="2014-06-18T16:08:57"/>
    <m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0"/>
    <b v="1"/>
    <x v="40"/>
    <n v="129.63636363636363"/>
    <n v="-10510.563845405923"/>
    <x v="4"/>
    <x v="38"/>
    <x v="3740"/>
    <d v="2016-03-16T15:48:27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0"/>
    <b v="1"/>
    <x v="40"/>
    <n v="101.11111111111111"/>
    <n v="-6673.5638454059226"/>
    <x v="4"/>
    <x v="38"/>
    <x v="3741"/>
    <d v="2014-05-12T14:33:18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0"/>
    <b v="1"/>
    <x v="40"/>
    <n v="108.51428571428572"/>
    <n v="-7425.5638454059226"/>
    <x v="4"/>
    <x v="38"/>
    <x v="3742"/>
    <d v="2014-11-11T15:25:15"/>
    <m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0"/>
    <b v="1"/>
    <x v="40"/>
    <n v="102.33333333333334"/>
    <n v="-9688.5638454059226"/>
    <x v="4"/>
    <x v="38"/>
    <x v="3743"/>
    <d v="2014-04-18T06:18:58"/>
    <m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0"/>
    <b v="1"/>
    <x v="40"/>
    <n v="110.24425000000002"/>
    <n v="-6813.7938454059222"/>
    <x v="4"/>
    <x v="38"/>
    <x v="3744"/>
    <d v="2015-06-26T21:35:53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0"/>
    <b v="1"/>
    <x v="40"/>
    <n v="101.0154"/>
    <n v="-6172.7938454059222"/>
    <x v="4"/>
    <x v="38"/>
    <x v="3745"/>
    <d v="2014-04-10T07:36:26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0"/>
    <b v="1"/>
    <x v="40"/>
    <n v="100"/>
    <n v="-10723.563845405923"/>
    <x v="4"/>
    <x v="38"/>
    <x v="3746"/>
    <d v="2015-06-18T06:12:17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0"/>
    <b v="1"/>
    <x v="40"/>
    <n v="106.24"/>
    <n v="-9895.5638454059226"/>
    <x v="4"/>
    <x v="38"/>
    <x v="3747"/>
    <d v="2015-07-08T14:31:29"/>
    <m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0"/>
    <b v="1"/>
    <x v="40"/>
    <n v="100"/>
    <n v="-6223.5638454059226"/>
    <x v="4"/>
    <x v="38"/>
    <x v="3748"/>
    <d v="2015-03-02T13:00:26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0"/>
    <b v="1"/>
    <x v="40"/>
    <n v="100"/>
    <n v="-9723.5638454059226"/>
    <x v="4"/>
    <x v="38"/>
    <x v="3749"/>
    <d v="2016-05-09T15:13:52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0"/>
    <b v="1"/>
    <x v="40"/>
    <n v="113.45714285714286"/>
    <n v="-3281.5638454059226"/>
    <x v="4"/>
    <x v="38"/>
    <x v="3750"/>
    <d v="2014-06-30T13:38:02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0"/>
    <b v="1"/>
    <x v="40"/>
    <n v="102.65010000000001"/>
    <n v="-958.5538454059224"/>
    <x v="4"/>
    <x v="38"/>
    <x v="3751"/>
    <d v="2014-05-28T23:00:45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0"/>
    <b v="1"/>
    <x v="40"/>
    <n v="116.75"/>
    <n v="-8888.5638454059226"/>
    <x v="4"/>
    <x v="38"/>
    <x v="3566"/>
    <d v="2015-02-14T19:28:17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0"/>
    <b v="1"/>
    <x v="40"/>
    <n v="107.65274999999998"/>
    <n v="-6917.4538454059229"/>
    <x v="4"/>
    <x v="38"/>
    <x v="3752"/>
    <d v="2014-05-13T12:28:10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0"/>
    <b v="1"/>
    <x v="40"/>
    <n v="100"/>
    <n v="-10123.563845405923"/>
    <x v="4"/>
    <x v="38"/>
    <x v="3753"/>
    <d v="2016-03-16T09:21:19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0"/>
    <b v="1"/>
    <x v="40"/>
    <n v="100"/>
    <n v="-9223.5638454059226"/>
    <x v="4"/>
    <x v="38"/>
    <x v="3754"/>
    <d v="2015-05-14T17:20:10"/>
    <m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0"/>
    <b v="1"/>
    <x v="40"/>
    <n v="146"/>
    <n v="-9763.5638454059226"/>
    <x v="4"/>
    <x v="38"/>
    <x v="3755"/>
    <d v="2016-05-03T15:34:12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0"/>
    <b v="1"/>
    <x v="40"/>
    <n v="110.2"/>
    <n v="-5713.5638454059226"/>
    <x v="4"/>
    <x v="38"/>
    <x v="3756"/>
    <d v="2016-11-08T09:48:26"/>
    <m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0"/>
    <b v="1"/>
    <x v="40"/>
    <n v="108.2"/>
    <n v="-5813.5638454059226"/>
    <x v="4"/>
    <x v="38"/>
    <x v="3757"/>
    <d v="2016-10-12T19:07:27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0"/>
    <b v="1"/>
    <x v="40"/>
    <n v="100"/>
    <n v="-8723.5638454059226"/>
    <x v="4"/>
    <x v="38"/>
    <x v="3758"/>
    <d v="2015-03-24T14:00:55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0"/>
    <b v="1"/>
    <x v="40"/>
    <n v="100.25"/>
    <n v="-9218.5638454059226"/>
    <x v="4"/>
    <x v="38"/>
    <x v="3759"/>
    <d v="2015-03-12T17:37:23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0"/>
    <b v="1"/>
    <x v="40"/>
    <n v="106.71250000000001"/>
    <n v="-2686.5638454059226"/>
    <x v="4"/>
    <x v="38"/>
    <x v="3760"/>
    <d v="2014-06-24T03:49:38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0"/>
    <b v="1"/>
    <x v="40"/>
    <n v="143.19999999999999"/>
    <n v="-8359.5638454059226"/>
    <x v="4"/>
    <x v="38"/>
    <x v="3761"/>
    <d v="2014-09-04T21:40:21"/>
    <m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0"/>
    <b v="1"/>
    <x v="40"/>
    <n v="105.04166666666667"/>
    <n v="-8702.5638454059226"/>
    <x v="4"/>
    <x v="38"/>
    <x v="3762"/>
    <d v="2014-12-16T14:39:40"/>
    <m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0"/>
    <b v="1"/>
    <x v="40"/>
    <n v="103.98"/>
    <n v="4373.4361545940774"/>
    <x v="4"/>
    <x v="38"/>
    <x v="3763"/>
    <d v="2016-02-25T12:39:00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0"/>
    <b v="1"/>
    <x v="40"/>
    <n v="120"/>
    <n v="-8223.5638454059226"/>
    <x v="4"/>
    <x v="38"/>
    <x v="3764"/>
    <d v="2015-06-11T00:16:25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0"/>
    <b v="1"/>
    <x v="40"/>
    <n v="109.66666666666667"/>
    <n v="-6288.5638454059226"/>
    <x v="4"/>
    <x v="38"/>
    <x v="3765"/>
    <d v="2014-08-14T16:11:25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0"/>
    <b v="1"/>
    <x v="40"/>
    <n v="101.75"/>
    <n v="-9188.5638454059226"/>
    <x v="4"/>
    <x v="38"/>
    <x v="3766"/>
    <d v="2016-06-25T15:41:37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0"/>
    <b v="1"/>
    <x v="40"/>
    <n v="128.91666666666666"/>
    <n v="-9676.5638454059226"/>
    <x v="4"/>
    <x v="38"/>
    <x v="3767"/>
    <d v="2016-02-19T22:22:00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0"/>
    <b v="1"/>
    <x v="40"/>
    <n v="114.99999999999999"/>
    <n v="-10073.563845405923"/>
    <x v="4"/>
    <x v="38"/>
    <x v="3768"/>
    <d v="2016-06-10T18:32:12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0"/>
    <b v="1"/>
    <x v="40"/>
    <n v="150.75"/>
    <n v="-8208.5638454059226"/>
    <x v="4"/>
    <x v="38"/>
    <x v="3769"/>
    <d v="2016-06-27T10:19:29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0"/>
    <b v="1"/>
    <x v="40"/>
    <n v="110.96666666666665"/>
    <n v="-4565.5638454059226"/>
    <x v="4"/>
    <x v="38"/>
    <x v="3770"/>
    <d v="2016-04-26T19:54:35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0"/>
    <b v="1"/>
    <x v="40"/>
    <n v="100.28571428571429"/>
    <n v="-10872.563845405923"/>
    <x v="4"/>
    <x v="38"/>
    <x v="3514"/>
    <d v="2015-06-12T07:50:06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0"/>
    <b v="0"/>
    <x v="40"/>
    <n v="0.66666666666666674"/>
    <n v="-10723.563845405923"/>
    <x v="4"/>
    <x v="38"/>
    <x v="3771"/>
    <d v="2015-11-25T11:41:59"/>
    <m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0"/>
    <b v="0"/>
    <x v="40"/>
    <n v="3.267605633802817"/>
    <n v="-11107.563845405923"/>
    <x v="4"/>
    <x v="38"/>
    <x v="3772"/>
    <d v="2015-05-14T14:10:18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-11223.563845405923"/>
    <x v="4"/>
    <x v="38"/>
    <x v="3773"/>
    <d v="2016-10-23T11:00:23"/>
    <m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-11223.563845405923"/>
    <x v="4"/>
    <x v="38"/>
    <x v="3774"/>
    <d v="2014-05-07T11:36:32"/>
    <m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0"/>
    <b v="0"/>
    <x v="40"/>
    <n v="0.27999999999999997"/>
    <n v="-11188.563845405923"/>
    <x v="4"/>
    <x v="38"/>
    <x v="3775"/>
    <d v="2015-06-15T05:43:42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0"/>
    <b v="0"/>
    <x v="40"/>
    <n v="59.657142857142851"/>
    <n v="-7047.5638454059226"/>
    <x v="4"/>
    <x v="38"/>
    <x v="3776"/>
    <d v="2014-11-25T17:32:09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0"/>
    <b v="0"/>
    <x v="40"/>
    <n v="1"/>
    <n v="-11173.563845405923"/>
    <x v="4"/>
    <x v="38"/>
    <x v="3777"/>
    <d v="2015-05-08T08:55:54"/>
    <m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0"/>
    <b v="0"/>
    <x v="40"/>
    <n v="1.6666666666666667"/>
    <n v="-11213.563845405923"/>
    <x v="4"/>
    <x v="38"/>
    <x v="3778"/>
    <d v="2015-07-16T05:28:10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0"/>
    <b v="0"/>
    <x v="40"/>
    <n v="4.4444444444444444E-3"/>
    <n v="-11222.563845405923"/>
    <x v="4"/>
    <x v="38"/>
    <x v="3779"/>
    <d v="2016-11-14T19:42:36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0"/>
    <b v="0"/>
    <x v="40"/>
    <n v="89.666666666666657"/>
    <n v="-5843.5638454059226"/>
    <x v="4"/>
    <x v="38"/>
    <x v="3780"/>
    <d v="2015-03-21T16:09:25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0"/>
    <b v="0"/>
    <x v="40"/>
    <n v="1.4642857142857144"/>
    <n v="-10198.563845405923"/>
    <x v="4"/>
    <x v="38"/>
    <x v="3781"/>
    <d v="2014-07-11T12:20:48"/>
    <m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0"/>
    <b v="0"/>
    <x v="40"/>
    <n v="4.0199999999999996"/>
    <n v="-10821.563845405923"/>
    <x v="4"/>
    <x v="38"/>
    <x v="3782"/>
    <d v="2016-02-10T17:20:43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0"/>
    <b v="0"/>
    <x v="40"/>
    <n v="4.004545454545454"/>
    <n v="-10342.563845405923"/>
    <x v="4"/>
    <x v="38"/>
    <x v="3783"/>
    <d v="2014-12-09T12:41:23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0"/>
    <b v="0"/>
    <x v="40"/>
    <n v="8.52"/>
    <n v="-10797.563845405923"/>
    <x v="4"/>
    <x v="38"/>
    <x v="3784"/>
    <d v="2014-12-02T11:13:36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-11223.563845405923"/>
    <x v="4"/>
    <x v="38"/>
    <x v="3785"/>
    <d v="2015-09-21T22:01:46"/>
    <m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0"/>
    <b v="0"/>
    <x v="40"/>
    <n v="19.650000000000002"/>
    <n v="-8865.5638454059226"/>
    <x v="4"/>
    <x v="38"/>
    <x v="3786"/>
    <d v="2016-02-03T18:19:28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-11223.563845405923"/>
    <x v="4"/>
    <x v="38"/>
    <x v="3787"/>
    <d v="2016-06-05T19:13:44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0"/>
    <b v="0"/>
    <x v="40"/>
    <n v="2E-3"/>
    <n v="-11220.563845405923"/>
    <x v="4"/>
    <x v="38"/>
    <x v="3788"/>
    <d v="2014-07-29T16:17:20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0"/>
    <b v="0"/>
    <x v="40"/>
    <n v="6.6666666666666666E-2"/>
    <n v="-11218.563845405923"/>
    <x v="4"/>
    <x v="38"/>
    <x v="3789"/>
    <d v="2014-06-09T01:13:01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0"/>
    <b v="0"/>
    <x v="40"/>
    <n v="30.333333333333336"/>
    <n v="-10768.563845405923"/>
    <x v="4"/>
    <x v="38"/>
    <x v="3790"/>
    <d v="2015-03-27T16:48:59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0"/>
    <b v="1"/>
    <x v="6"/>
    <n v="100"/>
    <n v="-10223.563845405923"/>
    <x v="1"/>
    <x v="6"/>
    <x v="3791"/>
    <d v="2015-02-24T05:53:39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0"/>
    <b v="1"/>
    <x v="6"/>
    <n v="101.25"/>
    <n v="-9198.5638454059226"/>
    <x v="1"/>
    <x v="6"/>
    <x v="3792"/>
    <d v="2014-06-10T07:38:27"/>
    <m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0"/>
    <b v="1"/>
    <x v="6"/>
    <n v="121.73333333333333"/>
    <n v="-9397.5638454059226"/>
    <x v="1"/>
    <x v="6"/>
    <x v="3793"/>
    <d v="2015-02-19T15:22:38"/>
    <m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0"/>
    <b v="1"/>
    <x v="6"/>
    <n v="330"/>
    <n v="-10398.563845405923"/>
    <x v="1"/>
    <x v="6"/>
    <x v="3794"/>
    <d v="2016-04-27T10:02:53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0"/>
    <b v="1"/>
    <x v="6"/>
    <n v="109.55"/>
    <n v="-9032.5638454059226"/>
    <x v="1"/>
    <x v="6"/>
    <x v="2551"/>
    <d v="2015-04-15T13:01:48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0"/>
    <b v="1"/>
    <x v="6"/>
    <n v="100.95190476190474"/>
    <n v="-9103.5738454059228"/>
    <x v="1"/>
    <x v="6"/>
    <x v="3795"/>
    <d v="2016-05-07T01:37:01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0"/>
    <b v="1"/>
    <x v="6"/>
    <n v="140.13333333333333"/>
    <n v="-9121.5638454059226"/>
    <x v="1"/>
    <x v="6"/>
    <x v="3532"/>
    <d v="2015-02-23T16:41:52"/>
    <m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0"/>
    <b v="1"/>
    <x v="6"/>
    <n v="100.001"/>
    <n v="-10223.553845405922"/>
    <x v="1"/>
    <x v="6"/>
    <x v="3796"/>
    <d v="2015-07-22T01:14:17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0"/>
    <b v="1"/>
    <x v="6"/>
    <n v="119.238"/>
    <n v="-9434.9938454059229"/>
    <x v="1"/>
    <x v="6"/>
    <x v="3797"/>
    <d v="2014-06-17T11:33:43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0"/>
    <b v="1"/>
    <x v="6"/>
    <n v="107.25"/>
    <n v="-9078.5638454059226"/>
    <x v="1"/>
    <x v="6"/>
    <x v="3798"/>
    <d v="2015-10-07T11:43:36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0"/>
    <b v="1"/>
    <x v="6"/>
    <n v="227.99999999999997"/>
    <n v="-10653.563845405923"/>
    <x v="1"/>
    <x v="6"/>
    <x v="3799"/>
    <d v="2015-02-10T15:13:02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0"/>
    <b v="1"/>
    <x v="6"/>
    <n v="106.4"/>
    <n v="-10159.563845405923"/>
    <x v="1"/>
    <x v="6"/>
    <x v="3800"/>
    <d v="2015-06-29T00:01:44"/>
    <m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0"/>
    <b v="1"/>
    <x v="6"/>
    <n v="143.33333333333334"/>
    <n v="-10793.563845405923"/>
    <x v="1"/>
    <x v="6"/>
    <x v="3801"/>
    <d v="2015-06-05T10:38:37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0"/>
    <b v="1"/>
    <x v="6"/>
    <n v="104.54285714285714"/>
    <n v="-7564.5638454059226"/>
    <x v="1"/>
    <x v="6"/>
    <x v="3802"/>
    <d v="2015-12-02T23:20:07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0"/>
    <b v="1"/>
    <x v="6"/>
    <n v="110.02000000000001"/>
    <n v="-5722.5638454059226"/>
    <x v="1"/>
    <x v="6"/>
    <x v="3803"/>
    <d v="2015-11-21T15:06:57"/>
    <m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0"/>
    <b v="1"/>
    <x v="6"/>
    <n v="106"/>
    <n v="-8573.5638454059226"/>
    <x v="1"/>
    <x v="6"/>
    <x v="3804"/>
    <d v="2015-06-15T16:50:44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0"/>
    <b v="1"/>
    <x v="6"/>
    <n v="108"/>
    <n v="-10953.563845405923"/>
    <x v="1"/>
    <x v="6"/>
    <x v="3805"/>
    <d v="2016-07-20T10:01:43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0"/>
    <b v="1"/>
    <x v="6"/>
    <n v="105.42"/>
    <n v="-5952.5638454059226"/>
    <x v="1"/>
    <x v="6"/>
    <x v="3806"/>
    <d v="2015-05-26T20:40:14"/>
    <m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0"/>
    <b v="1"/>
    <x v="6"/>
    <n v="119.16666666666667"/>
    <n v="-10508.563845405923"/>
    <x v="1"/>
    <x v="6"/>
    <x v="3807"/>
    <d v="2015-04-07T05:09:54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0"/>
    <b v="1"/>
    <x v="6"/>
    <n v="152.66666666666666"/>
    <n v="-6643.5638454059226"/>
    <x v="1"/>
    <x v="6"/>
    <x v="3808"/>
    <d v="2015-01-30T17:16:41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0"/>
    <b v="1"/>
    <x v="6"/>
    <n v="100"/>
    <n v="-6223.5638454059226"/>
    <x v="1"/>
    <x v="6"/>
    <x v="3809"/>
    <d v="2014-11-01T07:39:47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0"/>
    <b v="1"/>
    <x v="6"/>
    <n v="100.2"/>
    <n v="-10722.563845405923"/>
    <x v="1"/>
    <x v="6"/>
    <x v="3810"/>
    <d v="2016-08-11T15:46:11"/>
    <m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0"/>
    <b v="1"/>
    <x v="6"/>
    <n v="225"/>
    <n v="-10998.563845405923"/>
    <x v="1"/>
    <x v="6"/>
    <x v="3811"/>
    <d v="2016-05-13T12:46:51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0"/>
    <b v="1"/>
    <x v="6"/>
    <n v="106.02199999999999"/>
    <n v="-10693.453845405922"/>
    <x v="1"/>
    <x v="6"/>
    <x v="3812"/>
    <d v="2014-10-15T15:22:25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0"/>
    <b v="1"/>
    <x v="6"/>
    <n v="104.66666666666666"/>
    <n v="-9967.5638454059226"/>
    <x v="1"/>
    <x v="6"/>
    <x v="3813"/>
    <d v="2016-01-05T21:45:35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0"/>
    <b v="1"/>
    <x v="6"/>
    <n v="116.66666666666667"/>
    <n v="-9823.5638454059226"/>
    <x v="1"/>
    <x v="6"/>
    <x v="3814"/>
    <d v="2014-11-20T15:56:12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0"/>
    <b v="1"/>
    <x v="6"/>
    <n v="109.03333333333333"/>
    <n v="-7952.5638454059226"/>
    <x v="1"/>
    <x v="6"/>
    <x v="3815"/>
    <d v="2015-05-19T05:41:07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0"/>
    <b v="1"/>
    <x v="6"/>
    <n v="160"/>
    <n v="-10903.563845405923"/>
    <x v="1"/>
    <x v="6"/>
    <x v="3816"/>
    <d v="2016-03-31T17:36:48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0"/>
    <b v="1"/>
    <x v="6"/>
    <n v="112.5"/>
    <n v="-10323.563845405923"/>
    <x v="1"/>
    <x v="6"/>
    <x v="3817"/>
    <d v="2016-07-02T17:14:12"/>
    <m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0"/>
    <b v="1"/>
    <x v="6"/>
    <n v="102.1"/>
    <n v="-9181.5638454059226"/>
    <x v="1"/>
    <x v="6"/>
    <x v="3818"/>
    <d v="2015-05-28T13:22:38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0"/>
    <b v="1"/>
    <x v="6"/>
    <n v="100.824"/>
    <n v="89600.436154594077"/>
    <x v="1"/>
    <x v="6"/>
    <x v="3819"/>
    <d v="2015-04-22T12:03:29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0"/>
    <b v="1"/>
    <x v="6"/>
    <n v="101.25"/>
    <n v="-9198.5638454059226"/>
    <x v="1"/>
    <x v="6"/>
    <x v="3820"/>
    <d v="2015-05-30T22:25:24"/>
    <m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0"/>
    <b v="1"/>
    <x v="6"/>
    <n v="6500"/>
    <n v="-11158.563845405923"/>
    <x v="1"/>
    <x v="6"/>
    <x v="3821"/>
    <d v="2016-03-03T11:50:29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0"/>
    <b v="0"/>
    <x v="6"/>
    <n v="8.7200000000000006"/>
    <n v="-10351.563845405923"/>
    <x v="1"/>
    <x v="6"/>
    <x v="3822"/>
    <d v="2014-05-21T13:51:27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0"/>
    <b v="0"/>
    <x v="6"/>
    <n v="21.94"/>
    <n v="-10126.563845405923"/>
    <x v="1"/>
    <x v="6"/>
    <x v="3823"/>
    <d v="2014-04-11T06:50:52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0"/>
    <b v="0"/>
    <x v="6"/>
    <n v="21.3"/>
    <n v="-10158.563845405923"/>
    <x v="1"/>
    <x v="6"/>
    <x v="3824"/>
    <d v="2014-05-06T20:44:24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0"/>
    <b v="0"/>
    <x v="6"/>
    <n v="41.489795918367342"/>
    <n v="-7157.5638454059226"/>
    <x v="1"/>
    <x v="6"/>
    <x v="3825"/>
    <d v="2014-05-07T09:48:54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0"/>
    <b v="0"/>
    <x v="6"/>
    <n v="2.105"/>
    <n v="-10381.563845405923"/>
    <x v="1"/>
    <x v="6"/>
    <x v="3826"/>
    <d v="2015-09-01T10:02:54"/>
    <m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0"/>
    <b v="0"/>
    <x v="6"/>
    <n v="2.7"/>
    <n v="-11034.563845405923"/>
    <x v="1"/>
    <x v="6"/>
    <x v="3827"/>
    <d v="2014-09-03T00:19:02"/>
    <m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0"/>
    <b v="0"/>
    <x v="6"/>
    <n v="16.161904761904761"/>
    <n v="-9526.5638454059226"/>
    <x v="1"/>
    <x v="6"/>
    <x v="3828"/>
    <d v="2015-06-04T00:23:11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0"/>
    <b v="0"/>
    <x v="6"/>
    <n v="16.376923076923077"/>
    <n v="-9094.5638454059226"/>
    <x v="1"/>
    <x v="6"/>
    <x v="3829"/>
    <d v="2015-09-18T14:36:29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0"/>
    <b v="0"/>
    <x v="6"/>
    <n v="7.043333333333333"/>
    <n v="-9110.5638454059226"/>
    <x v="1"/>
    <x v="6"/>
    <x v="3830"/>
    <d v="2015-05-12T13:24:44"/>
    <m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0"/>
    <b v="0"/>
    <x v="6"/>
    <n v="3.8"/>
    <n v="-11185.563845405923"/>
    <x v="1"/>
    <x v="6"/>
    <x v="3831"/>
    <d v="2014-12-01T21:59:03"/>
    <m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0"/>
    <b v="0"/>
    <x v="6"/>
    <n v="34.08"/>
    <n v="-10371.563845405923"/>
    <x v="1"/>
    <x v="6"/>
    <x v="3832"/>
    <d v="2015-06-17T05:32:59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0"/>
    <b v="0"/>
    <x v="6"/>
    <n v="0.2"/>
    <n v="-11203.563845405923"/>
    <x v="1"/>
    <x v="6"/>
    <x v="3833"/>
    <d v="2015-03-01T23:34:36"/>
    <m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0"/>
    <b v="0"/>
    <x v="6"/>
    <n v="2.5999999999999999E-2"/>
    <n v="-11197.563845405923"/>
    <x v="1"/>
    <x v="6"/>
    <x v="3834"/>
    <d v="2014-07-28T15:09:38"/>
    <m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0"/>
    <b v="0"/>
    <x v="6"/>
    <n v="16.254545454545454"/>
    <n v="-9435.5638454059226"/>
    <x v="1"/>
    <x v="6"/>
    <x v="3835"/>
    <d v="2015-04-09T16:14:18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0"/>
    <b v="0"/>
    <x v="6"/>
    <n v="2.5"/>
    <n v="-11198.563845405923"/>
    <x v="1"/>
    <x v="6"/>
    <x v="3836"/>
    <d v="2015-02-24T18:17:51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0"/>
    <b v="0"/>
    <x v="6"/>
    <n v="0.02"/>
    <n v="-11222.563845405923"/>
    <x v="1"/>
    <x v="6"/>
    <x v="3837"/>
    <d v="2015-02-06T12:50:03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0"/>
    <b v="0"/>
    <x v="6"/>
    <n v="5.2"/>
    <n v="-10963.563845405923"/>
    <x v="1"/>
    <x v="6"/>
    <x v="3838"/>
    <d v="2014-07-09T12:41:30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0"/>
    <b v="0"/>
    <x v="6"/>
    <n v="2"/>
    <n v="-11213.563845405923"/>
    <x v="1"/>
    <x v="6"/>
    <x v="3839"/>
    <d v="2015-05-04T05:20:44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0"/>
    <b v="0"/>
    <x v="6"/>
    <n v="0.04"/>
    <n v="-11222.563845405923"/>
    <x v="1"/>
    <x v="6"/>
    <x v="3840"/>
    <d v="2014-05-30T16:26:47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0"/>
    <b v="0"/>
    <x v="6"/>
    <n v="17.666666666666668"/>
    <n v="-10163.563845405923"/>
    <x v="1"/>
    <x v="6"/>
    <x v="3841"/>
    <d v="2014-07-13T10:51:50"/>
    <m/>
    <m/>
  </r>
  <r>
    <n v="3861"/>
    <s v="READY OR NOT HERE I COME"/>
    <s v="THE COMING OF THE LORD!"/>
    <n v="2000"/>
    <n v="100"/>
    <x v="2"/>
    <x v="0"/>
    <s v="USD"/>
    <n v="1415828820"/>
    <n v="1412258977"/>
    <b v="0"/>
    <n v="0"/>
    <b v="0"/>
    <x v="6"/>
    <n v="5"/>
    <n v="-11123.563845405923"/>
    <x v="1"/>
    <x v="6"/>
    <x v="3842"/>
    <d v="2014-10-02T09:09:37"/>
    <m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0"/>
    <b v="0"/>
    <x v="6"/>
    <n v="1.3333333333333334E-2"/>
    <n v="-11222.563845405923"/>
    <x v="1"/>
    <x v="6"/>
    <x v="3843"/>
    <d v="2016-08-29T01:15:56"/>
    <m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-11223.563845405923"/>
    <x v="1"/>
    <x v="6"/>
    <x v="3844"/>
    <d v="2015-09-06T10:11:45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0"/>
    <b v="0"/>
    <x v="6"/>
    <n v="1.2"/>
    <n v="-11163.563845405923"/>
    <x v="1"/>
    <x v="6"/>
    <x v="3845"/>
    <d v="2015-10-18T16:24:14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0"/>
    <b v="0"/>
    <x v="6"/>
    <n v="26.937422295897225"/>
    <n v="-10573.563845405923"/>
    <x v="1"/>
    <x v="6"/>
    <x v="3846"/>
    <d v="2014-07-21T10:38:18"/>
    <m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0"/>
    <b v="0"/>
    <x v="6"/>
    <n v="0.54999999999999993"/>
    <n v="-11212.563845405923"/>
    <x v="1"/>
    <x v="6"/>
    <x v="3847"/>
    <d v="2016-02-02T17:43:41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0"/>
    <b v="0"/>
    <x v="6"/>
    <n v="12.55"/>
    <n v="-10972.563845405923"/>
    <x v="1"/>
    <x v="6"/>
    <x v="3848"/>
    <d v="2016-05-19T14:32:19"/>
    <m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0"/>
    <b v="0"/>
    <x v="40"/>
    <n v="0.2"/>
    <n v="-11213.563845405923"/>
    <x v="4"/>
    <x v="38"/>
    <x v="3849"/>
    <d v="2014-08-14T10:50:05"/>
    <m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0"/>
    <b v="0"/>
    <x v="40"/>
    <n v="3.4474868431088401"/>
    <n v="-10771.563845405923"/>
    <x v="4"/>
    <x v="38"/>
    <x v="3850"/>
    <d v="2015-02-12T12:23:12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0"/>
    <b v="0"/>
    <x v="40"/>
    <n v="15"/>
    <n v="-9723.5638454059226"/>
    <x v="4"/>
    <x v="38"/>
    <x v="3851"/>
    <d v="2014-06-02T23:07:58"/>
    <m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0"/>
    <b v="0"/>
    <x v="40"/>
    <n v="2.666666666666667"/>
    <n v="-11183.563845405923"/>
    <x v="4"/>
    <x v="38"/>
    <x v="3852"/>
    <d v="2017-01-28T13:44:10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-11223.563845405923"/>
    <x v="4"/>
    <x v="38"/>
    <x v="3853"/>
    <d v="2015-06-24T22:29:56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-11223.563845405923"/>
    <x v="4"/>
    <x v="38"/>
    <x v="3854"/>
    <d v="2015-09-08T11:42:15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-11223.563845405923"/>
    <x v="4"/>
    <x v="38"/>
    <x v="3855"/>
    <d v="2015-01-02T19:23:42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-11223.563845405923"/>
    <x v="4"/>
    <x v="38"/>
    <x v="3856"/>
    <d v="2016-09-02T03:19:25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0"/>
    <b v="0"/>
    <x v="40"/>
    <n v="52.794871794871788"/>
    <n v="-9164.5638454059226"/>
    <x v="4"/>
    <x v="38"/>
    <x v="3857"/>
    <d v="2016-01-03T09:58:48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0"/>
    <b v="0"/>
    <x v="40"/>
    <n v="4.9639999999999995"/>
    <n v="-9982.5638454059226"/>
    <x v="4"/>
    <x v="38"/>
    <x v="3858"/>
    <d v="2016-11-08T11:15:52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0"/>
    <b v="0"/>
    <x v="40"/>
    <n v="5.5555555555555552E-2"/>
    <n v="-11213.563845405923"/>
    <x v="4"/>
    <x v="38"/>
    <x v="3859"/>
    <d v="2015-05-30T14:39:06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-11223.563845405923"/>
    <x v="4"/>
    <x v="38"/>
    <x v="3860"/>
    <d v="2014-12-26T15:39:56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0"/>
    <b v="0"/>
    <x v="40"/>
    <n v="13.066666666666665"/>
    <n v="-10243.563845405923"/>
    <x v="4"/>
    <x v="38"/>
    <x v="3792"/>
    <d v="2014-06-25T14:33:40"/>
    <m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0"/>
    <b v="0"/>
    <x v="40"/>
    <n v="5"/>
    <n v="-11198.563845405923"/>
    <x v="4"/>
    <x v="38"/>
    <x v="3861"/>
    <d v="2017-01-20T19:26:39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-11223.563845405923"/>
    <x v="4"/>
    <x v="38"/>
    <x v="3862"/>
    <d v="2016-01-04T18:36:10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-11223.563845405923"/>
    <x v="4"/>
    <x v="38"/>
    <x v="3863"/>
    <d v="2014-08-03T09:27:49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-11223.563845405923"/>
    <x v="4"/>
    <x v="38"/>
    <x v="3864"/>
    <d v="2015-03-02T13:59:52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-11223.563845405923"/>
    <x v="4"/>
    <x v="38"/>
    <x v="3865"/>
    <d v="2016-04-09T17:49:51"/>
    <m/>
    <m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-11223.563845405923"/>
    <x v="4"/>
    <x v="38"/>
    <x v="3866"/>
    <d v="2014-11-11T00:28:22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0"/>
    <b v="0"/>
    <x v="40"/>
    <n v="1.7500000000000002"/>
    <n v="-11188.563845405923"/>
    <x v="4"/>
    <x v="38"/>
    <x v="3867"/>
    <d v="2015-03-16T15:35:29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0"/>
    <b v="0"/>
    <x v="6"/>
    <n v="27.1"/>
    <n v="-10681.563845405923"/>
    <x v="1"/>
    <x v="6"/>
    <x v="3868"/>
    <d v="2017-01-27T08:05:58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0"/>
    <b v="0"/>
    <x v="6"/>
    <n v="1.4749999999999999"/>
    <n v="-11105.563845405923"/>
    <x v="1"/>
    <x v="6"/>
    <x v="3869"/>
    <d v="2014-12-03T19:07:10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0"/>
    <b v="0"/>
    <x v="6"/>
    <n v="16.826666666666668"/>
    <n v="-8699.5638454059226"/>
    <x v="1"/>
    <x v="6"/>
    <x v="3870"/>
    <d v="2015-06-16T13:12:24"/>
    <m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0"/>
    <b v="0"/>
    <x v="6"/>
    <n v="32.5"/>
    <n v="-10963.563845405923"/>
    <x v="1"/>
    <x v="6"/>
    <x v="3871"/>
    <d v="2015-02-20T22:10:44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-11223.563845405923"/>
    <x v="1"/>
    <x v="6"/>
    <x v="3872"/>
    <d v="2014-08-16T10:39:17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0"/>
    <b v="0"/>
    <x v="6"/>
    <n v="21.55"/>
    <n v="-448.56384540592262"/>
    <x v="1"/>
    <x v="6"/>
    <x v="3873"/>
    <d v="2014-05-20T10:47:20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0"/>
    <b v="0"/>
    <x v="6"/>
    <n v="3.4666666666666663"/>
    <n v="-10703.563845405923"/>
    <x v="1"/>
    <x v="6"/>
    <x v="3874"/>
    <d v="2016-11-05T18:00:12"/>
    <m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0"/>
    <b v="0"/>
    <x v="6"/>
    <n v="5"/>
    <n v="-11173.563845405923"/>
    <x v="1"/>
    <x v="6"/>
    <x v="3875"/>
    <d v="2015-01-28T01:00:18"/>
    <m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0"/>
    <b v="0"/>
    <x v="6"/>
    <n v="10.625"/>
    <n v="-11053.563845405923"/>
    <x v="1"/>
    <x v="6"/>
    <x v="3876"/>
    <d v="2014-06-02T23:36:18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0"/>
    <b v="0"/>
    <x v="6"/>
    <n v="17.599999999999998"/>
    <n v="-10783.563845405923"/>
    <x v="1"/>
    <x v="6"/>
    <x v="3877"/>
    <d v="2014-12-09T15:58:03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0"/>
    <b v="0"/>
    <x v="6"/>
    <n v="32.56"/>
    <n v="-10409.563845405923"/>
    <x v="1"/>
    <x v="6"/>
    <x v="3878"/>
    <d v="2015-07-08T06:34:30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0"/>
    <b v="0"/>
    <x v="6"/>
    <n v="1.25"/>
    <n v="-11098.563845405923"/>
    <x v="1"/>
    <x v="6"/>
    <x v="3879"/>
    <d v="2014-07-23T13:36:01"/>
    <m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0"/>
    <b v="0"/>
    <x v="6"/>
    <n v="5.4"/>
    <n v="-11088.563845405923"/>
    <x v="1"/>
    <x v="6"/>
    <x v="3880"/>
    <d v="2015-05-11T21:13:11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0"/>
    <b v="0"/>
    <x v="6"/>
    <n v="0.83333333333333337"/>
    <n v="-11198.563845405923"/>
    <x v="1"/>
    <x v="6"/>
    <x v="3881"/>
    <d v="2015-11-09T14:49:59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0"/>
    <b v="0"/>
    <x v="6"/>
    <n v="48.833333333333336"/>
    <n v="-9758.5638454059226"/>
    <x v="1"/>
    <x v="6"/>
    <x v="3882"/>
    <d v="2016-10-20T06:14:02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-11223.563845405923"/>
    <x v="1"/>
    <x v="6"/>
    <x v="3883"/>
    <d v="2015-06-30T19:16:05"/>
    <m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0"/>
    <b v="0"/>
    <x v="6"/>
    <n v="0.03"/>
    <n v="-11220.563845405923"/>
    <x v="1"/>
    <x v="6"/>
    <x v="3884"/>
    <d v="2015-04-01T00:30:00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0"/>
    <b v="0"/>
    <x v="6"/>
    <n v="11.533333333333333"/>
    <n v="-11050.563845405923"/>
    <x v="1"/>
    <x v="6"/>
    <x v="3885"/>
    <d v="2015-04-30T09:58:23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0"/>
    <b v="0"/>
    <x v="6"/>
    <n v="67.333333333333329"/>
    <n v="-10213.563845405923"/>
    <x v="1"/>
    <x v="6"/>
    <x v="3886"/>
    <d v="2015-05-19T17:01:33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0"/>
    <b v="0"/>
    <x v="6"/>
    <n v="15.299999999999999"/>
    <n v="-11070.563845405923"/>
    <x v="1"/>
    <x v="6"/>
    <x v="3887"/>
    <d v="2014-09-24T14:40:06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0"/>
    <b v="0"/>
    <x v="6"/>
    <n v="8.6666666666666679"/>
    <n v="-11158.563845405923"/>
    <x v="1"/>
    <x v="6"/>
    <x v="3888"/>
    <d v="2014-07-13T22:14:56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0"/>
    <b v="0"/>
    <x v="6"/>
    <n v="0.22499999999999998"/>
    <n v="-11088.563845405923"/>
    <x v="1"/>
    <x v="6"/>
    <x v="3889"/>
    <d v="2014-08-12T03:37:22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0"/>
    <b v="0"/>
    <x v="6"/>
    <n v="3.0833333333333335"/>
    <n v="-11038.563845405923"/>
    <x v="1"/>
    <x v="6"/>
    <x v="3890"/>
    <d v="2015-08-08T13:09:57"/>
    <m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0"/>
    <b v="0"/>
    <x v="6"/>
    <n v="37.412500000000001"/>
    <n v="-8230.5638454059226"/>
    <x v="1"/>
    <x v="6"/>
    <x v="3891"/>
    <d v="2014-10-27T14:29:37"/>
    <m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0"/>
    <b v="0"/>
    <x v="6"/>
    <n v="6.6666666666666671E-3"/>
    <n v="-11222.563845405923"/>
    <x v="1"/>
    <x v="6"/>
    <x v="3892"/>
    <d v="2015-02-24T01:28:50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0"/>
    <b v="0"/>
    <x v="6"/>
    <n v="10"/>
    <n v="-10223.563845405923"/>
    <x v="1"/>
    <x v="6"/>
    <x v="3893"/>
    <d v="2015-10-31T00:04:09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0"/>
    <b v="0"/>
    <x v="6"/>
    <n v="36.36"/>
    <n v="-10314.563845405923"/>
    <x v="1"/>
    <x v="6"/>
    <x v="3894"/>
    <d v="2015-04-20T14:39:16"/>
    <m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0"/>
    <b v="0"/>
    <x v="6"/>
    <n v="0.33333333333333337"/>
    <n v="-11218.563845405923"/>
    <x v="1"/>
    <x v="6"/>
    <x v="3895"/>
    <d v="2016-05-02T18:38:29"/>
    <m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-11223.563845405923"/>
    <x v="1"/>
    <x v="6"/>
    <x v="3896"/>
    <d v="2016-05-04T06:19:12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0"/>
    <b v="0"/>
    <x v="6"/>
    <n v="0.2857142857142857"/>
    <n v="-11213.563845405923"/>
    <x v="1"/>
    <x v="6"/>
    <x v="3897"/>
    <d v="2014-08-12T07:39:21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0"/>
    <b v="0"/>
    <x v="6"/>
    <n v="0.2"/>
    <n v="-11103.563845405923"/>
    <x v="1"/>
    <x v="6"/>
    <x v="3898"/>
    <d v="2014-07-23T10:57:03"/>
    <m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0"/>
    <b v="0"/>
    <x v="6"/>
    <n v="1.7999999999999998"/>
    <n v="-11133.563845405923"/>
    <x v="1"/>
    <x v="6"/>
    <x v="3899"/>
    <d v="2015-12-20T11:26:13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0"/>
    <b v="0"/>
    <x v="6"/>
    <n v="5.4"/>
    <n v="-11088.563845405923"/>
    <x v="1"/>
    <x v="6"/>
    <x v="3900"/>
    <d v="2016-10-14T04:17:40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-11223.563845405923"/>
    <x v="1"/>
    <x v="6"/>
    <x v="3901"/>
    <d v="2014-10-14T08:00:55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0"/>
    <b v="0"/>
    <x v="6"/>
    <n v="8.1333333333333329"/>
    <n v="-11162.563845405923"/>
    <x v="1"/>
    <x v="6"/>
    <x v="3902"/>
    <d v="2015-01-16T13:26:50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0"/>
    <b v="0"/>
    <x v="6"/>
    <n v="12.034782608695652"/>
    <n v="-9839.5638454059226"/>
    <x v="1"/>
    <x v="6"/>
    <x v="3903"/>
    <d v="2015-03-12T18:31:11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0"/>
    <b v="0"/>
    <x v="6"/>
    <n v="15.266666666666667"/>
    <n v="-8933.5638454059226"/>
    <x v="1"/>
    <x v="6"/>
    <x v="3904"/>
    <d v="2014-05-27T18:02:02"/>
    <m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0"/>
    <b v="0"/>
    <x v="6"/>
    <n v="10"/>
    <n v="-11208.563845405923"/>
    <x v="1"/>
    <x v="6"/>
    <x v="3905"/>
    <d v="2014-06-30T15:53:59"/>
    <m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0"/>
    <b v="0"/>
    <x v="6"/>
    <n v="0.3"/>
    <n v="-11208.563845405923"/>
    <x v="1"/>
    <x v="6"/>
    <x v="3906"/>
    <d v="2014-11-26T21:02:28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0"/>
    <b v="0"/>
    <x v="6"/>
    <n v="1"/>
    <n v="-11198.563845405923"/>
    <x v="1"/>
    <x v="6"/>
    <x v="3907"/>
    <d v="2014-07-10T01:25:04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0"/>
    <b v="0"/>
    <x v="6"/>
    <n v="13.020000000000001"/>
    <n v="-10572.563845405923"/>
    <x v="1"/>
    <x v="6"/>
    <x v="3908"/>
    <d v="2015-09-18T11:23:47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0"/>
    <b v="0"/>
    <x v="6"/>
    <n v="2.2650000000000001"/>
    <n v="-10770.563845405923"/>
    <x v="1"/>
    <x v="6"/>
    <x v="3909"/>
    <d v="2016-08-19T14:51:05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-11223.563845405923"/>
    <x v="1"/>
    <x v="6"/>
    <x v="3910"/>
    <d v="2016-03-04T03:07:48"/>
    <m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-11223.563845405923"/>
    <x v="1"/>
    <x v="6"/>
    <x v="3911"/>
    <d v="2015-08-11T22:38:27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0"/>
    <b v="0"/>
    <x v="6"/>
    <n v="8.3333333333333332E-3"/>
    <n v="-11222.563845405923"/>
    <x v="1"/>
    <x v="6"/>
    <x v="3912"/>
    <d v="2016-02-14T23:02:44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0"/>
    <b v="0"/>
    <x v="6"/>
    <n v="15.742857142857142"/>
    <n v="-10121.563845405923"/>
    <x v="1"/>
    <x v="6"/>
    <x v="3913"/>
    <d v="2016-06-17T18:14:22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0"/>
    <b v="0"/>
    <x v="6"/>
    <n v="11"/>
    <n v="-10673.563845405923"/>
    <x v="1"/>
    <x v="6"/>
    <x v="3914"/>
    <d v="2015-08-17T11:07:19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0"/>
    <b v="0"/>
    <x v="6"/>
    <n v="43.833333333333336"/>
    <n v="-9908.5638454059226"/>
    <x v="1"/>
    <x v="6"/>
    <x v="3915"/>
    <d v="2015-08-05T10:45:46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-11223.563845405923"/>
    <x v="1"/>
    <x v="6"/>
    <x v="3916"/>
    <d v="2016-11-01T01:18:40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0"/>
    <b v="0"/>
    <x v="6"/>
    <n v="86.135181975736558"/>
    <n v="-8738.5638454059226"/>
    <x v="1"/>
    <x v="6"/>
    <x v="3917"/>
    <d v="2016-06-13T10:09:20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0"/>
    <b v="0"/>
    <x v="6"/>
    <n v="12.196620583717358"/>
    <n v="-10826.563845405923"/>
    <x v="1"/>
    <x v="6"/>
    <x v="3918"/>
    <d v="2015-05-27T16:44:14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0"/>
    <b v="0"/>
    <x v="6"/>
    <n v="0.1"/>
    <n v="-11218.563845405923"/>
    <x v="1"/>
    <x v="6"/>
    <x v="3919"/>
    <d v="2014-10-03T04:36:19"/>
    <m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0"/>
    <b v="0"/>
    <x v="6"/>
    <n v="0.22"/>
    <n v="-11212.563845405923"/>
    <x v="1"/>
    <x v="6"/>
    <x v="3920"/>
    <d v="2014-11-18T06:49:11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0"/>
    <b v="0"/>
    <x v="6"/>
    <n v="0.90909090909090906"/>
    <n v="-11173.563845405923"/>
    <x v="1"/>
    <x v="6"/>
    <x v="3921"/>
    <d v="2014-10-28T09:05:37"/>
    <m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-11223.563845405923"/>
    <x v="1"/>
    <x v="6"/>
    <x v="3922"/>
    <d v="2015-04-17T16:41:54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0"/>
    <b v="0"/>
    <x v="6"/>
    <n v="35.64"/>
    <n v="-9441.5638454059226"/>
    <x v="1"/>
    <x v="6"/>
    <x v="3923"/>
    <d v="2015-10-02T13:41:08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-11223.563845405923"/>
    <x v="1"/>
    <x v="6"/>
    <x v="3924"/>
    <d v="2015-07-28T10:54:35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0"/>
    <b v="0"/>
    <x v="6"/>
    <n v="0.25"/>
    <n v="-11218.563845405923"/>
    <x v="1"/>
    <x v="6"/>
    <x v="3925"/>
    <d v="2015-04-15T14:14:28"/>
    <m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0"/>
    <b v="0"/>
    <x v="6"/>
    <n v="3.25"/>
    <n v="-11028.563845405923"/>
    <x v="1"/>
    <x v="6"/>
    <x v="3926"/>
    <d v="2015-01-27T15:00:22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0"/>
    <b v="0"/>
    <x v="6"/>
    <n v="3.3666666666666663"/>
    <n v="-11122.563845405923"/>
    <x v="1"/>
    <x v="6"/>
    <x v="3927"/>
    <d v="2016-09-01T22:25:44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-11223.563845405923"/>
    <x v="1"/>
    <x v="6"/>
    <x v="3928"/>
    <d v="2014-07-09T02:48:43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0"/>
    <b v="0"/>
    <x v="6"/>
    <n v="15.770000000000001"/>
    <n v="-9646.5638454059226"/>
    <x v="1"/>
    <x v="6"/>
    <x v="3929"/>
    <d v="2015-01-11T21:53:41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0"/>
    <b v="0"/>
    <x v="6"/>
    <n v="0.625"/>
    <n v="-11198.563845405923"/>
    <x v="1"/>
    <x v="6"/>
    <x v="3930"/>
    <d v="2016-03-10T11:51:20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0"/>
    <b v="0"/>
    <x v="6"/>
    <n v="5.0000000000000001E-4"/>
    <n v="-11222.563845405923"/>
    <x v="1"/>
    <x v="6"/>
    <x v="3931"/>
    <d v="2016-03-04T14:49:02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0"/>
    <b v="0"/>
    <x v="6"/>
    <n v="9.6153846153846159E-2"/>
    <n v="-11198.563845405923"/>
    <x v="1"/>
    <x v="6"/>
    <x v="3932"/>
    <d v="2015-08-27T13:58:10"/>
    <m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-11223.563845405923"/>
    <x v="1"/>
    <x v="6"/>
    <x v="3933"/>
    <d v="2016-06-28T20:09:46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-11223.563845405923"/>
    <x v="1"/>
    <x v="6"/>
    <x v="3934"/>
    <d v="2014-05-15T10:37:44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0"/>
    <b v="0"/>
    <x v="6"/>
    <n v="24.285714285714285"/>
    <n v="-10798.563845405923"/>
    <x v="1"/>
    <x v="6"/>
    <x v="3935"/>
    <d v="2015-10-29T15:22:21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-11223.563845405923"/>
    <x v="1"/>
    <x v="6"/>
    <x v="3936"/>
    <d v="2016-03-28T17:22:07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0"/>
    <b v="0"/>
    <x v="6"/>
    <n v="2.5000000000000001E-2"/>
    <n v="-11216.563845405923"/>
    <x v="1"/>
    <x v="6"/>
    <x v="3937"/>
    <d v="2016-05-23T18:25:54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0"/>
    <b v="0"/>
    <x v="6"/>
    <n v="32.049999999999997"/>
    <n v="-10582.563845405923"/>
    <x v="1"/>
    <x v="6"/>
    <x v="3938"/>
    <d v="2014-06-26T17:48:32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0"/>
    <b v="0"/>
    <x v="6"/>
    <n v="24.333333333333336"/>
    <n v="-10931.563845405923"/>
    <x v="1"/>
    <x v="6"/>
    <x v="3939"/>
    <d v="2014-08-29T13:55:56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0"/>
    <b v="0"/>
    <x v="6"/>
    <n v="1.5"/>
    <n v="-11178.563845405923"/>
    <x v="1"/>
    <x v="6"/>
    <x v="3940"/>
    <d v="2015-12-04T15:17:36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0"/>
    <b v="0"/>
    <x v="6"/>
    <n v="0.42"/>
    <n v="-11202.563845405923"/>
    <x v="1"/>
    <x v="6"/>
    <x v="3941"/>
    <d v="2014-04-16T16:23:30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0"/>
    <b v="0"/>
    <x v="6"/>
    <n v="3.214285714285714"/>
    <n v="-11178.563845405923"/>
    <x v="1"/>
    <x v="6"/>
    <x v="3942"/>
    <d v="2015-11-03T09:54:54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-11223.563845405923"/>
    <x v="1"/>
    <x v="6"/>
    <x v="3943"/>
    <d v="2015-10-18T22:41:57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0"/>
    <b v="0"/>
    <x v="6"/>
    <n v="6.3"/>
    <n v="-11097.563845405923"/>
    <x v="1"/>
    <x v="6"/>
    <x v="3944"/>
    <d v="2015-02-18T12:19:46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0"/>
    <b v="0"/>
    <x v="6"/>
    <n v="14.249999999999998"/>
    <n v="-10938.563845405923"/>
    <x v="1"/>
    <x v="6"/>
    <x v="3945"/>
    <d v="2016-02-14T00:39:40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0"/>
    <b v="0"/>
    <x v="6"/>
    <n v="0.6"/>
    <n v="-11178.563845405923"/>
    <x v="1"/>
    <x v="6"/>
    <x v="3946"/>
    <d v="2014-06-11T12:04:38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0"/>
    <b v="0"/>
    <x v="6"/>
    <n v="24.117647058823529"/>
    <n v="-10813.563845405923"/>
    <x v="1"/>
    <x v="6"/>
    <x v="3947"/>
    <d v="2017-02-04T01:58:27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0"/>
    <b v="0"/>
    <x v="6"/>
    <n v="10.54"/>
    <n v="-10696.563845405923"/>
    <x v="1"/>
    <x v="6"/>
    <x v="3948"/>
    <d v="2016-03-23T14:34:33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0"/>
    <b v="0"/>
    <x v="6"/>
    <n v="7.4690265486725664"/>
    <n v="-11012.563845405923"/>
    <x v="1"/>
    <x v="6"/>
    <x v="3949"/>
    <d v="2016-08-19T15:30:46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0"/>
    <b v="0"/>
    <x v="6"/>
    <n v="7.3333333333333334E-2"/>
    <n v="-11212.563845405923"/>
    <x v="1"/>
    <x v="6"/>
    <x v="3950"/>
    <d v="2016-03-18T15:43:31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0"/>
    <b v="0"/>
    <x v="6"/>
    <n v="0.97142857142857131"/>
    <n v="-11087.563845405923"/>
    <x v="1"/>
    <x v="6"/>
    <x v="3951"/>
    <d v="2014-06-21T07:52:06"/>
    <m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0"/>
    <b v="0"/>
    <x v="6"/>
    <n v="21.099999999999998"/>
    <n v="-11012.563845405923"/>
    <x v="1"/>
    <x v="6"/>
    <x v="3952"/>
    <d v="2014-12-07T20:37:14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0"/>
    <b v="0"/>
    <x v="6"/>
    <n v="78.100000000000009"/>
    <n v="-7318.5638454059226"/>
    <x v="1"/>
    <x v="6"/>
    <x v="3953"/>
    <d v="2016-04-09T11:25:10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0"/>
    <b v="0"/>
    <x v="6"/>
    <n v="32"/>
    <n v="-10903.563845405923"/>
    <x v="1"/>
    <x v="6"/>
    <x v="3954"/>
    <d v="2016-05-03T08:07:28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-11223.563845405923"/>
    <x v="1"/>
    <x v="6"/>
    <x v="3955"/>
    <d v="2016-06-13T15:48:18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0"/>
    <b v="0"/>
    <x v="6"/>
    <n v="47.692307692307693"/>
    <n v="-10603.563845405923"/>
    <x v="1"/>
    <x v="6"/>
    <x v="3956"/>
    <d v="2014-07-10T15:36:01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0"/>
    <b v="0"/>
    <x v="6"/>
    <n v="1.4500000000000002"/>
    <n v="-9918.5638454059226"/>
    <x v="1"/>
    <x v="6"/>
    <x v="3957"/>
    <d v="2016-06-22T13:55:32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0"/>
    <b v="0"/>
    <x v="6"/>
    <n v="10.7"/>
    <n v="-11009.563845405923"/>
    <x v="1"/>
    <x v="6"/>
    <x v="3958"/>
    <d v="2014-12-02T10:25:53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0"/>
    <b v="0"/>
    <x v="6"/>
    <n v="1.8333333333333333"/>
    <n v="-11113.563845405923"/>
    <x v="1"/>
    <x v="6"/>
    <x v="3959"/>
    <d v="2015-03-06T16:40:57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0"/>
    <b v="0"/>
    <x v="6"/>
    <n v="18"/>
    <n v="-10773.563845405923"/>
    <x v="1"/>
    <x v="6"/>
    <x v="3960"/>
    <d v="2014-06-05T09:22:27"/>
    <m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0"/>
    <b v="0"/>
    <x v="6"/>
    <n v="4.083333333333333"/>
    <n v="-9998.5638454059226"/>
    <x v="1"/>
    <x v="6"/>
    <x v="3961"/>
    <d v="2016-05-17T23:19:09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0"/>
    <b v="0"/>
    <x v="6"/>
    <n v="20"/>
    <n v="-11053.563845405923"/>
    <x v="1"/>
    <x v="6"/>
    <x v="3962"/>
    <d v="2015-05-08T14:26:20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0"/>
    <b v="0"/>
    <x v="6"/>
    <n v="34.802513464991023"/>
    <n v="-7346.5638454059226"/>
    <x v="1"/>
    <x v="6"/>
    <x v="3963"/>
    <d v="2014-04-18T15:52:36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0"/>
    <b v="0"/>
    <x v="6"/>
    <n v="6.3333333333333339"/>
    <n v="-11128.563845405923"/>
    <x v="1"/>
    <x v="6"/>
    <x v="3964"/>
    <d v="2014-10-08T18:07:24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0"/>
    <b v="0"/>
    <x v="6"/>
    <n v="32.049999999999997"/>
    <n v="-10582.563845405923"/>
    <x v="1"/>
    <x v="6"/>
    <x v="3965"/>
    <d v="2016-01-30T11:58:40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0"/>
    <b v="0"/>
    <x v="6"/>
    <n v="9.76"/>
    <n v="-10735.563845405923"/>
    <x v="1"/>
    <x v="6"/>
    <x v="3966"/>
    <d v="2016-04-07T08:09:54"/>
    <m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0"/>
    <b v="0"/>
    <x v="6"/>
    <n v="37.75"/>
    <n v="-11072.563845405923"/>
    <x v="1"/>
    <x v="6"/>
    <x v="3967"/>
    <d v="2014-05-06T17:11:30"/>
    <m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0"/>
    <b v="0"/>
    <x v="6"/>
    <n v="2.1333333333333333"/>
    <n v="-11191.563845405923"/>
    <x v="1"/>
    <x v="6"/>
    <x v="3968"/>
    <d v="2015-08-13T20:56:53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-11223.563845405923"/>
    <x v="1"/>
    <x v="6"/>
    <x v="3969"/>
    <d v="2015-10-09T12:59:41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0"/>
    <b v="0"/>
    <x v="6"/>
    <n v="4.1818181818181817"/>
    <n v="-11154.563845405923"/>
    <x v="1"/>
    <x v="6"/>
    <x v="3970"/>
    <d v="2016-02-01T11:08:13"/>
    <m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0"/>
    <b v="0"/>
    <x v="6"/>
    <n v="20"/>
    <n v="-11123.563845405923"/>
    <x v="1"/>
    <x v="6"/>
    <x v="3971"/>
    <d v="2015-05-01T10:28:02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0"/>
    <b v="0"/>
    <x v="6"/>
    <n v="5.41"/>
    <n v="-10682.563845405923"/>
    <x v="1"/>
    <x v="6"/>
    <x v="3972"/>
    <d v="2015-10-12T17:34:19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0"/>
    <b v="0"/>
    <x v="6"/>
    <n v="6.0000000000000001E-3"/>
    <n v="-11220.563845405923"/>
    <x v="1"/>
    <x v="6"/>
    <x v="3973"/>
    <d v="2015-04-13T15:45:12"/>
    <m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0"/>
    <b v="0"/>
    <x v="6"/>
    <n v="0.25"/>
    <n v="-11218.563845405923"/>
    <x v="1"/>
    <x v="6"/>
    <x v="3974"/>
    <d v="2014-06-19T04:21:30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0"/>
    <b v="0"/>
    <x v="6"/>
    <n v="35"/>
    <n v="-11153.563845405923"/>
    <x v="1"/>
    <x v="6"/>
    <x v="3975"/>
    <d v="2015-01-15T11:24:37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0"/>
    <b v="0"/>
    <x v="6"/>
    <n v="16.566666666666666"/>
    <n v="-10726.563845405923"/>
    <x v="1"/>
    <x v="6"/>
    <x v="3976"/>
    <d v="2014-11-07T01:24:24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-11223.563845405923"/>
    <x v="1"/>
    <x v="6"/>
    <x v="3977"/>
    <d v="2015-03-06T04:23:41"/>
    <m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0"/>
    <b v="0"/>
    <x v="6"/>
    <n v="57.199999999999996"/>
    <n v="-10508.563845405923"/>
    <x v="1"/>
    <x v="6"/>
    <x v="3978"/>
    <d v="2015-02-26T18:07:06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0"/>
    <b v="0"/>
    <x v="6"/>
    <n v="16.514285714285716"/>
    <n v="-10067.563845405923"/>
    <x v="1"/>
    <x v="6"/>
    <x v="3979"/>
    <d v="2014-07-22T14:53:18"/>
    <m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0"/>
    <b v="0"/>
    <x v="6"/>
    <n v="0.125"/>
    <n v="-11213.563845405923"/>
    <x v="1"/>
    <x v="6"/>
    <x v="3980"/>
    <d v="2016-03-08T10:29:18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0"/>
    <b v="0"/>
    <x v="6"/>
    <n v="37.75"/>
    <n v="-10770.563845405923"/>
    <x v="1"/>
    <x v="6"/>
    <x v="1748"/>
    <d v="2017-02-09T18:08:28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0"/>
    <b v="0"/>
    <x v="6"/>
    <n v="1.8399999999999999"/>
    <n v="-11200.563845405923"/>
    <x v="1"/>
    <x v="6"/>
    <x v="3981"/>
    <d v="2014-08-27T20:02:41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0"/>
    <b v="0"/>
    <x v="6"/>
    <n v="10.050000000000001"/>
    <n v="-11022.563845405923"/>
    <x v="1"/>
    <x v="6"/>
    <x v="3982"/>
    <d v="2015-01-16T09:05:47"/>
    <m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0"/>
    <b v="0"/>
    <x v="6"/>
    <n v="0.2"/>
    <n v="-11222.563845405923"/>
    <x v="1"/>
    <x v="6"/>
    <x v="3983"/>
    <d v="2014-09-07T22:54:17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0"/>
    <b v="0"/>
    <x v="6"/>
    <n v="1.3333333333333335"/>
    <n v="-11183.563845405923"/>
    <x v="1"/>
    <x v="6"/>
    <x v="3984"/>
    <d v="2014-08-21T14:23:05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0"/>
    <b v="0"/>
    <x v="6"/>
    <n v="6.6666666666666671E-3"/>
    <n v="-11221.563845405923"/>
    <x v="1"/>
    <x v="6"/>
    <x v="3985"/>
    <d v="2016-01-22T13:33:07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0"/>
    <b v="0"/>
    <x v="6"/>
    <n v="0.25"/>
    <n v="-11218.563845405923"/>
    <x v="1"/>
    <x v="6"/>
    <x v="3986"/>
    <d v="2014-07-28T13:33:01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0"/>
    <b v="0"/>
    <x v="6"/>
    <n v="6"/>
    <n v="-11163.563845405923"/>
    <x v="1"/>
    <x v="6"/>
    <x v="3987"/>
    <d v="2015-06-22T18:08:27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0"/>
    <b v="0"/>
    <x v="6"/>
    <n v="3.8860103626943006"/>
    <n v="-11148.563845405923"/>
    <x v="1"/>
    <x v="6"/>
    <x v="3988"/>
    <d v="2014-07-31T11:49:20"/>
    <m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0"/>
    <b v="0"/>
    <x v="6"/>
    <n v="24.194444444444443"/>
    <n v="-9481.5638454059226"/>
    <x v="1"/>
    <x v="6"/>
    <x v="3989"/>
    <d v="2014-10-09T13:29:26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0"/>
    <b v="0"/>
    <x v="6"/>
    <n v="7.6"/>
    <n v="-11204.563845405923"/>
    <x v="1"/>
    <x v="6"/>
    <x v="3990"/>
    <d v="2014-12-29T08:04:38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-11223.563845405923"/>
    <x v="1"/>
    <x v="6"/>
    <x v="3991"/>
    <d v="2015-04-02T08:04:09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0"/>
    <b v="0"/>
    <x v="6"/>
    <n v="1.3"/>
    <n v="-11197.563845405923"/>
    <x v="1"/>
    <x v="6"/>
    <x v="3992"/>
    <d v="2015-01-17T02:13:43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-11223.563845405923"/>
    <x v="1"/>
    <x v="6"/>
    <x v="3993"/>
    <d v="2016-02-19T00:54:29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0"/>
    <b v="0"/>
    <x v="6"/>
    <n v="1.4285714285714287E-2"/>
    <n v="-11222.563845405923"/>
    <x v="1"/>
    <x v="6"/>
    <x v="3994"/>
    <d v="2015-06-19T13:44:23"/>
    <m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0"/>
    <b v="0"/>
    <x v="6"/>
    <n v="14.000000000000002"/>
    <n v="-11153.563845405923"/>
    <x v="1"/>
    <x v="6"/>
    <x v="3995"/>
    <d v="2014-08-18T15:56:40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0"/>
    <b v="0"/>
    <x v="6"/>
    <n v="1.05"/>
    <n v="-11118.563845405923"/>
    <x v="1"/>
    <x v="6"/>
    <x v="3996"/>
    <d v="2014-08-05T11:07:54"/>
    <m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0"/>
    <b v="0"/>
    <x v="6"/>
    <n v="8.6666666666666679"/>
    <n v="-11093.563845405923"/>
    <x v="1"/>
    <x v="6"/>
    <x v="3997"/>
    <d v="2016-09-07T16:51:48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0"/>
    <b v="0"/>
    <x v="6"/>
    <n v="0.82857142857142851"/>
    <n v="-11194.563845405923"/>
    <x v="1"/>
    <x v="6"/>
    <x v="3998"/>
    <d v="2016-02-17T11:13:16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0"/>
    <b v="0"/>
    <x v="6"/>
    <n v="16.666666666666664"/>
    <n v="-11123.563845405923"/>
    <x v="1"/>
    <x v="6"/>
    <x v="3999"/>
    <d v="2015-02-21T23:34:59"/>
    <m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0"/>
    <b v="0"/>
    <x v="6"/>
    <n v="0.83333333333333337"/>
    <n v="-11098.563845405923"/>
    <x v="1"/>
    <x v="6"/>
    <x v="4000"/>
    <d v="2014-08-27T16:52:38"/>
    <m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0"/>
    <b v="0"/>
    <x v="6"/>
    <n v="69.561111111111103"/>
    <n v="1297.4361545940774"/>
    <x v="1"/>
    <x v="6"/>
    <x v="4001"/>
    <d v="2014-12-17T09:01:07"/>
    <m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-11223.563845405923"/>
    <x v="1"/>
    <x v="6"/>
    <x v="4002"/>
    <d v="2016-02-08T18:59:23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0"/>
    <b v="0"/>
    <x v="6"/>
    <n v="1.25"/>
    <n v="-11213.563845405923"/>
    <x v="1"/>
    <x v="6"/>
    <x v="4003"/>
    <d v="2015-08-01T11:04:57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0"/>
    <b v="0"/>
    <x v="6"/>
    <n v="5"/>
    <n v="-10973.563845405923"/>
    <x v="1"/>
    <x v="6"/>
    <x v="4004"/>
    <d v="2015-05-27T00:42:16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-11223.563845405923"/>
    <x v="1"/>
    <x v="6"/>
    <x v="4005"/>
    <d v="2015-10-05T10:43:59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0"/>
    <b v="0"/>
    <x v="6"/>
    <n v="7.166666666666667"/>
    <n v="-11008.563845405923"/>
    <x v="1"/>
    <x v="6"/>
    <x v="4006"/>
    <d v="2017-02-02T18:18:01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0"/>
    <b v="0"/>
    <x v="6"/>
    <n v="28.050000000000004"/>
    <n v="-10662.563845405923"/>
    <x v="1"/>
    <x v="6"/>
    <x v="4007"/>
    <d v="2014-05-06T17:31:40"/>
    <m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-11223.563845405923"/>
    <x v="1"/>
    <x v="6"/>
    <x v="4008"/>
    <d v="2015-11-13T19:36:10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0"/>
    <b v="0"/>
    <x v="6"/>
    <n v="16"/>
    <n v="-10823.563845405923"/>
    <x v="1"/>
    <x v="6"/>
    <x v="4009"/>
    <d v="2016-01-05T10:43:19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-11223.563845405923"/>
    <x v="1"/>
    <x v="6"/>
    <x v="4010"/>
    <d v="2014-10-29T09:02:44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0"/>
    <b v="0"/>
    <x v="6"/>
    <n v="6.8287037037037033"/>
    <n v="-10810.563845405923"/>
    <x v="1"/>
    <x v="6"/>
    <x v="4011"/>
    <d v="2015-10-16T14:25:16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0"/>
    <b v="0"/>
    <x v="6"/>
    <n v="25.698702928870294"/>
    <n v="-5081.5738454059228"/>
    <x v="1"/>
    <x v="6"/>
    <x v="4012"/>
    <d v="2016-09-01T01:27:04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0"/>
    <b v="0"/>
    <x v="6"/>
    <n v="1.4814814814814816"/>
    <n v="-11023.563845405923"/>
    <x v="1"/>
    <x v="6"/>
    <x v="4013"/>
    <d v="2015-03-04T17:44:10"/>
    <m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0"/>
    <b v="0"/>
    <x v="6"/>
    <n v="36.85"/>
    <n v="-7538.5638454059226"/>
    <x v="1"/>
    <x v="6"/>
    <x v="4014"/>
    <d v="2014-09-21T16:11:27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0"/>
    <b v="0"/>
    <x v="6"/>
    <n v="47.05"/>
    <n v="-8400.5638454059226"/>
    <x v="1"/>
    <x v="6"/>
    <x v="4015"/>
    <d v="2014-06-14T17:29:24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0"/>
    <b v="0"/>
    <x v="6"/>
    <n v="11.428571428571429"/>
    <n v="-11143.563845405923"/>
    <x v="1"/>
    <x v="6"/>
    <x v="4016"/>
    <d v="2016-05-06T20:41:55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0"/>
    <b v="0"/>
    <x v="6"/>
    <n v="12.04"/>
    <n v="-10922.563845405923"/>
    <x v="1"/>
    <x v="6"/>
    <x v="4017"/>
    <d v="2014-08-18T14:10:10"/>
    <m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0"/>
    <b v="0"/>
    <x v="6"/>
    <n v="60"/>
    <n v="-10923.563845405923"/>
    <x v="1"/>
    <x v="6"/>
    <x v="4018"/>
    <d v="2015-10-28T11:06:07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0"/>
    <b v="0"/>
    <x v="6"/>
    <n v="31.25"/>
    <n v="-8723.5638454059226"/>
    <x v="1"/>
    <x v="6"/>
    <x v="4019"/>
    <d v="2015-05-20T00:33:24"/>
    <m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0"/>
    <b v="0"/>
    <x v="6"/>
    <n v="0.42"/>
    <n v="-11202.563845405923"/>
    <x v="1"/>
    <x v="6"/>
    <x v="4020"/>
    <d v="2016-07-08T06:22:34"/>
    <m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0"/>
    <b v="0"/>
    <x v="6"/>
    <n v="0.21"/>
    <n v="-11202.563845405923"/>
    <x v="1"/>
    <x v="6"/>
    <x v="4021"/>
    <d v="2014-12-21T21:01:04"/>
    <m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-11223.563845405923"/>
    <x v="1"/>
    <x v="6"/>
    <x v="4022"/>
    <d v="2014-11-05T17:58:45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0"/>
    <b v="0"/>
    <x v="6"/>
    <n v="37.5"/>
    <n v="-10998.563845405923"/>
    <x v="1"/>
    <x v="6"/>
    <x v="4023"/>
    <d v="2015-03-11T00:16:22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0"/>
    <b v="0"/>
    <x v="6"/>
    <n v="0.02"/>
    <n v="-11222.563845405923"/>
    <x v="1"/>
    <x v="6"/>
    <x v="4024"/>
    <d v="2014-07-21T23:49:49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0"/>
    <b v="0"/>
    <x v="6"/>
    <n v="8.2142857142857135"/>
    <n v="-10763.563845405923"/>
    <x v="1"/>
    <x v="6"/>
    <x v="4025"/>
    <d v="2014-09-22T10:36:50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0"/>
    <b v="0"/>
    <x v="6"/>
    <n v="2.1999999999999997"/>
    <n v="-11113.563845405923"/>
    <x v="1"/>
    <x v="6"/>
    <x v="4026"/>
    <d v="2014-12-17T19:32:23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0"/>
    <b v="0"/>
    <x v="6"/>
    <n v="17.652941176470588"/>
    <n v="-8222.5638454059226"/>
    <x v="1"/>
    <x v="6"/>
    <x v="4027"/>
    <d v="2016-03-07T07:13:07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0"/>
    <b v="0"/>
    <x v="6"/>
    <n v="0.08"/>
    <n v="-11207.563845405923"/>
    <x v="1"/>
    <x v="6"/>
    <x v="4028"/>
    <d v="2015-06-14T18:00:15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0"/>
    <b v="0"/>
    <x v="6"/>
    <n v="6.6666666666666666E-2"/>
    <n v="-11222.563845405923"/>
    <x v="1"/>
    <x v="6"/>
    <x v="4029"/>
    <d v="2014-09-23T10:16:31"/>
    <m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-11223.563845405923"/>
    <x v="1"/>
    <x v="6"/>
    <x v="4030"/>
    <d v="2014-05-02T14:26:37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0"/>
    <b v="0"/>
    <x v="6"/>
    <n v="37.533333333333339"/>
    <n v="-10097.563845405923"/>
    <x v="1"/>
    <x v="6"/>
    <x v="4031"/>
    <d v="2014-08-14T16:05:16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0"/>
    <b v="0"/>
    <x v="6"/>
    <n v="22"/>
    <n v="-11113.563845405923"/>
    <x v="1"/>
    <x v="6"/>
    <x v="4032"/>
    <d v="2014-10-16T11:33:48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-11223.563845405923"/>
    <x v="1"/>
    <x v="6"/>
    <x v="4033"/>
    <d v="2016-08-31T15:11:25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0"/>
    <b v="0"/>
    <x v="6"/>
    <n v="17.62"/>
    <n v="-10342.563845405923"/>
    <x v="1"/>
    <x v="6"/>
    <x v="4034"/>
    <d v="2014-05-20T10:33:51"/>
    <m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0"/>
    <b v="0"/>
    <x v="6"/>
    <n v="53"/>
    <n v="-10428.563845405923"/>
    <x v="1"/>
    <x v="6"/>
    <x v="4035"/>
    <d v="2016-06-13T17:23:59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0"/>
    <b v="0"/>
    <x v="6"/>
    <n v="22.142857142857142"/>
    <n v="-10448.563845405923"/>
    <x v="1"/>
    <x v="6"/>
    <x v="4036"/>
    <d v="2015-11-02T18:14:40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0"/>
    <b v="0"/>
    <x v="6"/>
    <n v="2.5333333333333332"/>
    <n v="-11128.563845405923"/>
    <x v="1"/>
    <x v="6"/>
    <x v="3268"/>
    <d v="2016-03-16T20:27:24"/>
    <m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0"/>
    <b v="0"/>
    <x v="6"/>
    <n v="2.5"/>
    <n v="-10973.563845405923"/>
    <x v="1"/>
    <x v="6"/>
    <x v="4037"/>
    <d v="2014-08-15T10:22:32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0"/>
    <b v="0"/>
    <x v="6"/>
    <n v="2.85"/>
    <n v="-10938.563845405923"/>
    <x v="1"/>
    <x v="6"/>
    <x v="4038"/>
    <d v="2014-05-20T11:40:56"/>
    <m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-11223.563845405923"/>
    <x v="1"/>
    <x v="6"/>
    <x v="4039"/>
    <d v="2016-02-20T22:23:43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0"/>
    <b v="0"/>
    <x v="6"/>
    <n v="2.4500000000000002"/>
    <n v="-10733.563845405923"/>
    <x v="1"/>
    <x v="6"/>
    <x v="4040"/>
    <d v="2016-06-02T12:44:28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0"/>
    <b v="0"/>
    <x v="6"/>
    <n v="1.4210526315789473"/>
    <n v="-11088.563845405923"/>
    <x v="1"/>
    <x v="6"/>
    <x v="4041"/>
    <d v="2014-05-28T11:21:24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0"/>
    <b v="0"/>
    <x v="6"/>
    <n v="19.25"/>
    <n v="-10838.563845405923"/>
    <x v="1"/>
    <x v="6"/>
    <x v="4042"/>
    <d v="2015-03-30T09:07:06"/>
    <m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0"/>
    <b v="0"/>
    <x v="6"/>
    <n v="0.67500000000000004"/>
    <n v="-11196.563845405923"/>
    <x v="1"/>
    <x v="6"/>
    <x v="4043"/>
    <d v="2014-07-13T17:50:11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0"/>
    <b v="0"/>
    <x v="6"/>
    <n v="0.16666666666666669"/>
    <n v="-11198.563845405923"/>
    <x v="1"/>
    <x v="6"/>
    <x v="4044"/>
    <d v="2016-04-18T19:56:28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0"/>
    <b v="0"/>
    <x v="6"/>
    <n v="60.9"/>
    <n v="-8178.5638454059226"/>
    <x v="1"/>
    <x v="6"/>
    <x v="4045"/>
    <d v="2015-08-18T21:49:10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0"/>
    <b v="0"/>
    <x v="6"/>
    <n v="1"/>
    <n v="-11188.613845405922"/>
    <x v="1"/>
    <x v="6"/>
    <x v="4046"/>
    <d v="2016-12-14T18:07:35"/>
    <m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0"/>
    <b v="0"/>
    <x v="6"/>
    <n v="34.4"/>
    <n v="-10793.563845405923"/>
    <x v="1"/>
    <x v="6"/>
    <x v="4047"/>
    <d v="2015-01-18T10:52:36"/>
    <m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0"/>
    <b v="0"/>
    <x v="6"/>
    <n v="16.5"/>
    <n v="-11058.563845405923"/>
    <x v="1"/>
    <x v="6"/>
    <x v="4048"/>
    <d v="2015-01-27T11:00:20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-11223.563845405923"/>
    <x v="1"/>
    <x v="6"/>
    <x v="4049"/>
    <d v="2016-11-26T14:18:51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0"/>
    <b v="0"/>
    <x v="6"/>
    <n v="0.4"/>
    <n v="-11219.563845405923"/>
    <x v="1"/>
    <x v="6"/>
    <x v="4050"/>
    <d v="2014-06-22T13:35:11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0"/>
    <b v="0"/>
    <x v="6"/>
    <n v="1.0571428571428572"/>
    <n v="-11186.563845405923"/>
    <x v="1"/>
    <x v="6"/>
    <x v="4051"/>
    <d v="2015-03-15T03:17:06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0"/>
    <b v="0"/>
    <x v="6"/>
    <n v="26.727272727272727"/>
    <n v="-10488.563845405923"/>
    <x v="1"/>
    <x v="6"/>
    <x v="4052"/>
    <d v="2015-10-06T08:16:15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0"/>
    <b v="0"/>
    <x v="6"/>
    <n v="28.799999999999997"/>
    <n v="-10647.563845405923"/>
    <x v="1"/>
    <x v="6"/>
    <x v="4053"/>
    <d v="2014-05-19T20:06:09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-11223.563845405923"/>
    <x v="1"/>
    <x v="6"/>
    <x v="4054"/>
    <d v="2014-09-23T14:05:49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0"/>
    <b v="0"/>
    <x v="6"/>
    <n v="8.9"/>
    <n v="-9888.5638454059226"/>
    <x v="1"/>
    <x v="6"/>
    <x v="4055"/>
    <d v="2016-11-21T12:03:14"/>
    <m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-11223.563845405923"/>
    <x v="1"/>
    <x v="6"/>
    <x v="4056"/>
    <d v="2016-12-28T13:54:02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0"/>
    <b v="0"/>
    <x v="6"/>
    <n v="0.16666666666666669"/>
    <n v="-11218.563845405923"/>
    <x v="1"/>
    <x v="6"/>
    <x v="4057"/>
    <d v="2016-05-20T17:32:01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-11223.563845405923"/>
    <x v="1"/>
    <x v="6"/>
    <x v="4058"/>
    <d v="2016-05-21T11:45:16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0"/>
    <b v="0"/>
    <x v="6"/>
    <n v="15.737410071942445"/>
    <n v="-10873.563845405923"/>
    <x v="1"/>
    <x v="6"/>
    <x v="4059"/>
    <d v="2015-02-06T08:57:05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0"/>
    <b v="0"/>
    <x v="6"/>
    <n v="2"/>
    <n v="-11220.563845405923"/>
    <x v="1"/>
    <x v="6"/>
    <x v="4060"/>
    <d v="2015-10-29T23:32:33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0"/>
    <b v="0"/>
    <x v="6"/>
    <n v="21.685714285714287"/>
    <n v="-10464.563845405923"/>
    <x v="1"/>
    <x v="6"/>
    <x v="4061"/>
    <d v="2015-12-15T13:16:56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0"/>
    <b v="0"/>
    <x v="6"/>
    <n v="0.33333333333333337"/>
    <n v="-11213.563845405923"/>
    <x v="1"/>
    <x v="6"/>
    <x v="4062"/>
    <d v="2016-09-09T05:28:26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0"/>
    <b v="0"/>
    <x v="6"/>
    <n v="0.2857142857142857"/>
    <n v="-11213.563845405923"/>
    <x v="1"/>
    <x v="6"/>
    <x v="4063"/>
    <d v="2015-02-23T09:29:35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0"/>
    <b v="0"/>
    <x v="6"/>
    <n v="4.7"/>
    <n v="-11176.563845405923"/>
    <x v="1"/>
    <x v="6"/>
    <x v="4064"/>
    <d v="2015-10-27T17:34:59"/>
    <m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-11223.563845405923"/>
    <x v="1"/>
    <x v="6"/>
    <x v="4065"/>
    <d v="2016-06-17T12:49:46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0"/>
    <b v="0"/>
    <x v="6"/>
    <n v="10.8"/>
    <n v="-11007.563845405923"/>
    <x v="1"/>
    <x v="6"/>
    <x v="4066"/>
    <d v="2014-12-17T09:42:04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0"/>
    <b v="0"/>
    <x v="6"/>
    <n v="4.8"/>
    <n v="-10983.563845405923"/>
    <x v="1"/>
    <x v="6"/>
    <x v="4067"/>
    <d v="2015-04-28T12:34:48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0"/>
    <b v="0"/>
    <x v="6"/>
    <n v="3.2"/>
    <n v="-11191.563845405923"/>
    <x v="1"/>
    <x v="6"/>
    <x v="4068"/>
    <d v="2015-07-24T11:08:57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0"/>
    <b v="0"/>
    <x v="6"/>
    <n v="12.75"/>
    <n v="-11019.563845405923"/>
    <x v="1"/>
    <x v="6"/>
    <x v="4069"/>
    <d v="2014-12-17T07:09:11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0"/>
    <b v="0"/>
    <x v="6"/>
    <n v="1.8181818181818181E-2"/>
    <n v="-11203.563845405923"/>
    <x v="1"/>
    <x v="6"/>
    <x v="4070"/>
    <d v="2015-02-03T23:40:47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0"/>
    <b v="0"/>
    <x v="6"/>
    <n v="2.4"/>
    <n v="-11163.563845405923"/>
    <x v="1"/>
    <x v="6"/>
    <x v="4071"/>
    <d v="2015-06-23T14:34:53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0"/>
    <b v="0"/>
    <x v="6"/>
    <n v="36.5"/>
    <n v="-10493.563845405923"/>
    <x v="1"/>
    <x v="6"/>
    <x v="4072"/>
    <d v="2014-09-07T21:05:00"/>
    <m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0"/>
    <b v="0"/>
    <x v="6"/>
    <n v="2.666666666666667"/>
    <n v="-10423.563845405923"/>
    <x v="1"/>
    <x v="6"/>
    <x v="4073"/>
    <d v="2016-11-18T19:45:50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0"/>
    <b v="0"/>
    <x v="6"/>
    <n v="11.428571428571429"/>
    <n v="-10823.563845405923"/>
    <x v="1"/>
    <x v="6"/>
    <x v="4074"/>
    <d v="2017-01-15T07:43:39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-11223.563845405923"/>
    <x v="1"/>
    <x v="6"/>
    <x v="4075"/>
    <d v="2015-12-06T14:47:17"/>
    <m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-11223.563845405923"/>
    <x v="1"/>
    <x v="6"/>
    <x v="4076"/>
    <d v="2016-05-05T12:19:57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0"/>
    <b v="0"/>
    <x v="6"/>
    <n v="1.1111111111111112"/>
    <n v="-11173.563845405923"/>
    <x v="1"/>
    <x v="6"/>
    <x v="4077"/>
    <d v="2016-07-19T15:24:33"/>
    <m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-11223.563845405923"/>
    <x v="1"/>
    <x v="6"/>
    <x v="4078"/>
    <d v="2014-10-14T21:59:50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-11223.563845405923"/>
    <x v="1"/>
    <x v="6"/>
    <x v="4079"/>
    <d v="2016-12-26T16:41:22"/>
    <m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0"/>
    <b v="0"/>
    <x v="6"/>
    <n v="27.400000000000002"/>
    <n v="-11086.563845405923"/>
    <x v="1"/>
    <x v="6"/>
    <x v="4080"/>
    <d v="2016-04-15T15:21:13"/>
    <m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0"/>
    <b v="0"/>
    <x v="6"/>
    <n v="10"/>
    <n v="-11123.563845405923"/>
    <x v="1"/>
    <x v="6"/>
    <x v="4081"/>
    <d v="2015-07-03T14:59:26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0"/>
    <b v="0"/>
    <x v="6"/>
    <n v="21.366666666666667"/>
    <n v="-10582.563845405923"/>
    <x v="1"/>
    <x v="6"/>
    <x v="4082"/>
    <d v="2016-09-27T01:40:34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0"/>
    <b v="0"/>
    <x v="6"/>
    <n v="6.9696969696969706"/>
    <n v="-8923.5638454059226"/>
    <x v="1"/>
    <x v="6"/>
    <x v="4083"/>
    <d v="2016-11-22T19:15:09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0"/>
    <b v="0"/>
    <x v="6"/>
    <n v="70.599999999999994"/>
    <n v="-7693.5638454059226"/>
    <x v="1"/>
    <x v="6"/>
    <x v="4084"/>
    <d v="2015-02-17T20:11:06"/>
    <m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0"/>
    <b v="0"/>
    <x v="6"/>
    <n v="2.0500000000000003"/>
    <n v="-11182.563845405923"/>
    <x v="1"/>
    <x v="6"/>
    <x v="4085"/>
    <d v="2014-09-01T17:00:01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0"/>
    <b v="0"/>
    <x v="6"/>
    <n v="1.9666666666666666"/>
    <n v="-11164.563845405923"/>
    <x v="1"/>
    <x v="6"/>
    <x v="4086"/>
    <d v="2017-01-31T19:45:37"/>
    <m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-11223.563845405923"/>
    <x v="1"/>
    <x v="6"/>
    <x v="4087"/>
    <d v="2015-10-30T07:56:44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0"/>
    <b v="0"/>
    <x v="6"/>
    <n v="28.666666666666668"/>
    <n v="-11137.563845405923"/>
    <x v="1"/>
    <x v="6"/>
    <x v="4088"/>
    <d v="2016-05-22T10:02:31"/>
    <m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0"/>
    <b v="0"/>
    <x v="6"/>
    <n v="3.1333333333333333"/>
    <n v="-11129.563845405923"/>
    <x v="1"/>
    <x v="6"/>
    <x v="4089"/>
    <d v="2015-01-24T22:15:40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0"/>
    <b v="0"/>
    <x v="6"/>
    <n v="0.04"/>
    <n v="-11222.563845405923"/>
    <x v="1"/>
    <x v="6"/>
    <x v="4090"/>
    <d v="2016-01-31T17:43:06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0"/>
    <b v="0"/>
    <x v="6"/>
    <n v="0.2"/>
    <n v="-11220.563845405923"/>
    <x v="1"/>
    <x v="6"/>
    <x v="4091"/>
    <d v="2015-12-20T08:45:23"/>
    <m/>
    <m/>
  </r>
  <r>
    <m/>
    <m/>
    <m/>
    <m/>
    <n v="11223.563845405923"/>
    <x v="4"/>
    <x v="21"/>
    <m/>
    <m/>
    <m/>
    <m/>
    <m/>
    <m/>
    <x v="41"/>
    <m/>
    <m/>
    <x v="9"/>
    <x v="39"/>
    <x v="409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73658-AFC3-4B97-A250-A65087AB94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0">
        <item x="5"/>
        <item x="23"/>
        <item x="14"/>
        <item x="37"/>
        <item x="33"/>
        <item x="4"/>
        <item x="3"/>
        <item x="13"/>
        <item x="26"/>
        <item x="2"/>
        <item x="17"/>
        <item x="27"/>
        <item x="28"/>
        <item x="12"/>
        <item x="11"/>
        <item x="35"/>
        <item x="10"/>
        <item x="16"/>
        <item x="38"/>
        <item x="22"/>
        <item x="29"/>
        <item x="18"/>
        <item x="24"/>
        <item x="6"/>
        <item x="25"/>
        <item x="21"/>
        <item x="32"/>
        <item x="9"/>
        <item x="1"/>
        <item x="31"/>
        <item x="34"/>
        <item x="36"/>
        <item x="30"/>
        <item x="0"/>
        <item x="20"/>
        <item x="15"/>
        <item x="8"/>
        <item x="7"/>
        <item x="19"/>
        <item t="default"/>
      </items>
    </pivotField>
  </pivotFields>
  <rowFields count="1">
    <field x="17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FDD5C-0207-43C2-A125-DA91BEE36AF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1">
        <item x="5"/>
        <item x="23"/>
        <item x="14"/>
        <item x="37"/>
        <item x="33"/>
        <item x="4"/>
        <item x="3"/>
        <item x="13"/>
        <item x="26"/>
        <item x="2"/>
        <item x="17"/>
        <item x="27"/>
        <item x="28"/>
        <item x="12"/>
        <item x="11"/>
        <item x="35"/>
        <item x="10"/>
        <item x="16"/>
        <item x="38"/>
        <item x="22"/>
        <item x="29"/>
        <item x="18"/>
        <item x="24"/>
        <item x="6"/>
        <item x="25"/>
        <item x="21"/>
        <item x="32"/>
        <item x="9"/>
        <item x="1"/>
        <item x="31"/>
        <item x="34"/>
        <item x="36"/>
        <item x="30"/>
        <item x="0"/>
        <item x="20"/>
        <item x="15"/>
        <item x="8"/>
        <item x="7"/>
        <item x="19"/>
        <item x="39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7B8705-115F-49AF-9D67-A460D3DE4099}" name="Table1" displayName="Table1" ref="A1:V4116" totalsRowShown="0" headerRowDxfId="4">
  <autoFilter ref="A1:V4116" xr:uid="{7C840978-CE37-4D76-A368-38576FF7B314}"/>
  <tableColumns count="22">
    <tableColumn id="1" xr3:uid="{2C7762D2-A243-4D1B-9BD8-A676DEFA868E}" name="id"/>
    <tableColumn id="2" xr3:uid="{EA74AE77-2C8F-4567-9775-726992516F3D}" name="name" dataDxfId="3"/>
    <tableColumn id="3" xr3:uid="{7CFDD4A7-839A-43EE-BEC9-D0D612E772E5}" name="blurb" dataDxfId="2"/>
    <tableColumn id="4" xr3:uid="{F8F87FC7-7C53-4115-B4E1-A1F1D3F8629B}" name="goal"/>
    <tableColumn id="5" xr3:uid="{C1235BE5-8B60-4F20-A475-4CF6228382B2}" name="pledged"/>
    <tableColumn id="6" xr3:uid="{CA0955B3-13D9-4DCA-BE18-AD6C2F6C0612}" name="state"/>
    <tableColumn id="7" xr3:uid="{EF1570A9-907D-479A-A80F-6057BBA837C5}" name="country"/>
    <tableColumn id="8" xr3:uid="{4A052AA5-1820-4D27-9CA0-7337298AB492}" name="currency"/>
    <tableColumn id="9" xr3:uid="{A5ECE0AA-DD63-4083-A995-902DF6DDEDBD}" name="deadline"/>
    <tableColumn id="10" xr3:uid="{35D85C15-8BB6-4D0B-8A1F-547E81565AE6}" name="launched_at"/>
    <tableColumn id="11" xr3:uid="{C290F2D9-E0EC-4CA2-95F8-8A270AC12132}" name="staff_pick"/>
    <tableColumn id="12" xr3:uid="{0FAED67C-19D9-41B5-B1AB-E1CE10E4500A}" name="backers_count"/>
    <tableColumn id="13" xr3:uid="{F93196D7-AAA2-454B-9A53-F963D5683C94}" name="spotlight"/>
    <tableColumn id="14" xr3:uid="{52DA4441-7E9D-4D6B-ACB1-D95706CB3141}" name="Category and Sub-Category"/>
    <tableColumn id="15" xr3:uid="{3FADBB67-9B70-4113-B799-E590B57AD395}" name="Percent Funded"/>
    <tableColumn id="16" xr3:uid="{8B7CDBD7-6B0B-429C-A111-43072FFBA6E3}" name="Average Donation"/>
    <tableColumn id="17" xr3:uid="{AA097658-0FED-457A-885D-3ED563E32E44}" name="Category"/>
    <tableColumn id="18" xr3:uid="{C3CF739D-9535-4F7C-BD18-ABC48DB701C2}" name="Sub-Category"/>
    <tableColumn id="19" xr3:uid="{438A1C5E-B5FA-469F-81B2-1A41F7FCE971}" name="Date Created Conversion" dataDxfId="1"/>
    <tableColumn id="20" xr3:uid="{6A0E17F9-DABD-48F7-897A-B01648454F71}" name="Date Ended Conversion" dataDxfId="0"/>
    <tableColumn id="21" xr3:uid="{2BD9DB48-B7CE-40D2-AC89-70DA4B8D6E41}" name="Column1"/>
    <tableColumn id="22" xr3:uid="{87B477FC-FFAF-4BB6-936B-C2BB1686C67F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8"/>
  <sheetViews>
    <sheetView tabSelected="1" topLeftCell="B11" zoomScale="70" zoomScaleNormal="70" workbookViewId="0">
      <selection activeCell="T2" sqref="T2"/>
    </sheetView>
  </sheetViews>
  <sheetFormatPr baseColWidth="10" defaultColWidth="9.1640625" defaultRowHeight="15"/>
  <cols>
    <col min="1" max="1" width="9.1640625" style="5"/>
    <col min="2" max="2" width="38.5" style="6" customWidth="1"/>
    <col min="3" max="3" width="40.33203125" style="6" customWidth="1"/>
    <col min="4" max="4" width="13.1640625" style="5" bestFit="1" customWidth="1"/>
    <col min="5" max="5" width="16.5" style="5" customWidth="1"/>
    <col min="6" max="6" width="21.33203125" style="5" customWidth="1"/>
    <col min="7" max="7" width="17.83203125" style="5" customWidth="1"/>
    <col min="8" max="8" width="19.83203125" style="5" customWidth="1"/>
    <col min="9" max="9" width="19.33203125" style="5" customWidth="1"/>
    <col min="10" max="10" width="22.5" style="5" bestFit="1" customWidth="1"/>
    <col min="11" max="11" width="15.5" style="5" customWidth="1"/>
    <col min="12" max="12" width="24.5" style="5" customWidth="1"/>
    <col min="13" max="13" width="36.5" style="5" customWidth="1"/>
    <col min="14" max="14" width="41.1640625" style="5" customWidth="1"/>
    <col min="15" max="15" width="26.6640625" style="5" bestFit="1" customWidth="1"/>
    <col min="16" max="16" width="23.6640625" style="5" customWidth="1"/>
    <col min="17" max="17" width="13.6640625" style="5" customWidth="1"/>
    <col min="18" max="18" width="19.5" style="5" customWidth="1"/>
    <col min="19" max="19" width="31.5" style="5" customWidth="1"/>
    <col min="20" max="20" width="30.5" style="5" bestFit="1" customWidth="1"/>
    <col min="21" max="21" width="12.83203125" style="5" customWidth="1"/>
    <col min="22" max="22" width="13.33203125" style="5" customWidth="1"/>
    <col min="23" max="16384" width="9.1640625" style="5"/>
  </cols>
  <sheetData>
    <row r="1" spans="1:22" customFormat="1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8354</v>
      </c>
      <c r="T1" s="7" t="s">
        <v>8355</v>
      </c>
      <c r="U1" t="s">
        <v>8356</v>
      </c>
      <c r="V1" t="s">
        <v>8357</v>
      </c>
    </row>
    <row r="2" spans="1:22" customFormat="1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E2-$E$4116</f>
        <v>409.43615459407738</v>
      </c>
      <c r="Q2" t="str">
        <f>IF(ISNUMBER(SEARCH("film &amp; video",N2)),"film &amp; video",IF(ISNUMBER(SEARCH("food",N2)),"food",IF(ISNUMBER(SEARCH("games",N2)),"games",IF(ISNUMBER(SEARCH("journalism",N2)),"journalism",IF(ISNUMBER(SEARCH("music",N2)),"music",IF(ISNUMBER(SEARCH("photography",N2)),"photography",IF(ISNUMBER(SEARCH("publishing",N2)),"publishing",IF(ISNUMBER(SEARCH("technology",N2)),"technology",IF(ISNUMBER(SEARCH("theater",N2)),"theater",0)))))))))</f>
        <v>film &amp; video</v>
      </c>
      <c r="R2" t="str">
        <f>IF(ISNUMBER(SEARCH("animation",N2)),"animation",IF(ISNUMBER(SEARCH("art books",N2)),"art books",IF(ISNUMBER(SEARCH("audio",N2)),"audio",IF(ISNUMBER(SEARCH("children's books",N2)),"children's books",IF(ISNUMBER(SEARCH("classical music",N2)),"classical music",IF(ISNUMBER(SEARCH("documentary",N2)),"documentary",IF(ISNUMBER(SEARCH("drama",N2)),"drama",IF(ISNUMBER(SEARCH("electronic music",N2)),"electronic music",IF(ISNUMBER(SEARCH("faith",N2)),"faith",IF(ISNUMBER(SEARCH("fiction",N2)),"fiction",IF(ISNUMBER(SEARCH("food trucks",N2)),"food trucks",IF(ISNUMBER(SEARCH("gadgets",N2)),"gadgets",IF(ISNUMBER(SEARCH("hardware",N2)),"hardware",IF(ISNUMBER(SEARCH("indie rock",N2)),"indie rock",IF(ISNUMBER(SEARCH("jazz",N2)),"jazz",IF(ISNUMBER(SEARCH("makerspaces",N2)),"makerspaces",IF(ISNUMBER(SEARCH("metal",N2)),"metal",IF(ISNUMBER(SEARCH("mobile games",N2)),"mobile games",IF(ISNUMBER(SEARCH("musical",N2)),"musical",IF(ISNUMBER(SEARCH("nature",N2)),"nature",IF(ISNUMBER(SEARCH("nonfiction",N2)),"nonfiction",IF(ISNUMBER(SEARCH("people",N2)),"people",IF(ISNUMBER(SEARCH("photobooks",N2)),"photobooks",IF(ISNUMBER(SEARCH("places",N2)),"places",IF(ISNUMBER(SEARCH("plays",N2)),"plays",IF(ISNUMBER(SEARCH("pop",N2)),"pop",IF(ISNUMBER(SEARCH("radio &amp; podcasts",N2)),"radio &amp; podcasts",IF(ISNUMBER(SEARCH("restaurants",N2)),"restaurants",IF(ISNUMBER(SEARCH("rock",N2)),"rock",IF(ISNUMBER(SEARCH("science fiction",N2)),"science fiction",IF(ISNUMBER(SEARCH("shorts",N2)),"shorts",IF(ISNUMBER(SEARCH("small batch",N2)),"small batch",IF(ISNUMBER(SEARCH("space exploration",N2)),"space exploration",IF(ISNUMBER(SEARCH("spaces",N2)),"spaces",IF(ISNUMBER(SEARCH("tabletop games",N2)),"tabletop games",IF(ISNUMBER(SEARCH("television",N2)),"television",IF(ISNUMBER(SEARCH("translations",N2)),"translations",IF(ISNUMBER(SEARCH("video games",N2)),"video games",IF(ISNUMBER(SEARCH("wearables",N2)),"wearables",IF(ISNUMBER(SEARCH("web",N2)),"web",IF(ISNUMBER(SEARCH("world music",N2)),"world music",0)))))))))))))))))))))))))))))))))))))))))</f>
        <v>television</v>
      </c>
      <c r="S2" s="11">
        <f>(I2/86400)+25569+(-5/24)</f>
        <v>42207.916666666664</v>
      </c>
      <c r="T2" s="11">
        <f>(J2/86400)+25569+(-5/24)</f>
        <v>42176.798738425925</v>
      </c>
    </row>
    <row r="3" spans="1:22" customFormat="1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E3-$E$4116</f>
        <v>3429.4361545940774</v>
      </c>
      <c r="Q3" t="str">
        <f t="shared" ref="Q3:Q66" si="2">IF(ISNUMBER(SEARCH("film &amp; video",N3)),"film &amp; video",IF(ISNUMBER(SEARCH("food",N3)),"food",IF(ISNUMBER(SEARCH("games",N3)),"games",IF(ISNUMBER(SEARCH("journalism",N3)),"journalism",IF(ISNUMBER(SEARCH("music",N3)),"music",IF(ISNUMBER(SEARCH("photography",N3)),"photography",IF(ISNUMBER(SEARCH("publishing",N3)),"publishing",IF(ISNUMBER(SEARCH("technology",N3)),"technology",IF(ISNUMBER(SEARCH("theater",N3)),"theater",0)))))))))</f>
        <v>film &amp; video</v>
      </c>
      <c r="R3" t="str">
        <f t="shared" ref="R3:R66" si="3">IF(ISNUMBER(SEARCH("animation",N3)),"animation",IF(ISNUMBER(SEARCH("art books",N3)),"art books",IF(ISNUMBER(SEARCH("audio",N3)),"audio",IF(ISNUMBER(SEARCH("children's books",N3)),"children's books",IF(ISNUMBER(SEARCH("classical music",N3)),"classical music",IF(ISNUMBER(SEARCH("documentary",N3)),"documentary",IF(ISNUMBER(SEARCH("drama",N3)),"drama",IF(ISNUMBER(SEARCH("electronic music",N3)),"electronic music",IF(ISNUMBER(SEARCH("faith",N3)),"faith",IF(ISNUMBER(SEARCH("fiction",N3)),"fiction",IF(ISNUMBER(SEARCH("food trucks",N3)),"food trucks",IF(ISNUMBER(SEARCH("gadgets",N3)),"gadgets",IF(ISNUMBER(SEARCH("hardware",N3)),"hardware",IF(ISNUMBER(SEARCH("indie rock",N3)),"indie rock",IF(ISNUMBER(SEARCH("jazz",N3)),"jazz",IF(ISNUMBER(SEARCH("makerspaces",N3)),"makerspaces",IF(ISNUMBER(SEARCH("metal",N3)),"metal",IF(ISNUMBER(SEARCH("mobile games",N3)),"mobile games",IF(ISNUMBER(SEARCH("musical",N3)),"musical",IF(ISNUMBER(SEARCH("nature",N3)),"nature",IF(ISNUMBER(SEARCH("nonfiction",N3)),"nonfiction",IF(ISNUMBER(SEARCH("people",N3)),"people",IF(ISNUMBER(SEARCH("photobooks",N3)),"photobooks",IF(ISNUMBER(SEARCH("places",N3)),"places",IF(ISNUMBER(SEARCH("plays",N3)),"plays",IF(ISNUMBER(SEARCH("pop",N3)),"pop",IF(ISNUMBER(SEARCH("radio &amp; podcasts",N3)),"radio &amp; podcasts",IF(ISNUMBER(SEARCH("restaurants",N3)),"restaurants",IF(ISNUMBER(SEARCH("rock",N3)),"rock",IF(ISNUMBER(SEARCH("science fiction",N3)),"science fiction",IF(ISNUMBER(SEARCH("shorts",N3)),"shorts",IF(ISNUMBER(SEARCH("small batch",N3)),"small batch",IF(ISNUMBER(SEARCH("space exploration",N3)),"space exploration",IF(ISNUMBER(SEARCH("spaces",N3)),"spaces",IF(ISNUMBER(SEARCH("tabletop games",N3)),"tabletop games",IF(ISNUMBER(SEARCH("television",N3)),"television",IF(ISNUMBER(SEARCH("translations",N3)),"translations",IF(ISNUMBER(SEARCH("video games",N3)),"video games",IF(ISNUMBER(SEARCH("wearables",N3)),"wearables",IF(ISNUMBER(SEARCH("web",N3)),"web",IF(ISNUMBER(SEARCH("world music",N3)),"world music",0)))))))))))))))))))))))))))))))))))))))))</f>
        <v>television</v>
      </c>
      <c r="S3" s="11">
        <f t="shared" ref="S3:S21" si="4">(I3/86400)+25569+(-5/24)</f>
        <v>42796.392164351848</v>
      </c>
      <c r="T3" s="11">
        <f t="shared" ref="T3:T21" si="5">(J3/86400)+25569+(-5/24)</f>
        <v>42766.392164351848</v>
      </c>
    </row>
    <row r="4" spans="1:22" customFormat="1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>E4-$E$4116</f>
        <v>-10698.563845405923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42415.494016203702</v>
      </c>
      <c r="T4" s="11">
        <f t="shared" si="5"/>
        <v>42405.494016203702</v>
      </c>
    </row>
    <row r="5" spans="1:22" customFormat="1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-833.56384540592262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41858.306793981479</v>
      </c>
      <c r="T5" s="11">
        <f t="shared" si="5"/>
        <v>41828.306793981479</v>
      </c>
    </row>
    <row r="6" spans="1:22" customFormat="1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42892.716154594076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42357.625914351847</v>
      </c>
      <c r="T6" s="11">
        <f t="shared" si="5"/>
        <v>42327.625914351847</v>
      </c>
    </row>
    <row r="7" spans="1:22" customFormat="1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-6833.5638454059226</v>
      </c>
      <c r="Q7" t="str">
        <f t="shared" si="2"/>
        <v>film &amp; video</v>
      </c>
      <c r="R7" t="str">
        <f t="shared" si="3"/>
        <v>television</v>
      </c>
      <c r="S7" s="11">
        <f>(I7/86400)+25569+(-5/24)</f>
        <v>42580.024305555555</v>
      </c>
      <c r="T7" s="11">
        <f t="shared" si="5"/>
        <v>42563.724618055552</v>
      </c>
    </row>
    <row r="8" spans="1:22" customFormat="1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-2704.5638454059226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41803.864004629628</v>
      </c>
      <c r="T8" s="11">
        <f t="shared" si="5"/>
        <v>41793.864004629628</v>
      </c>
    </row>
    <row r="9" spans="1:22" customFormat="1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-2113.5638454059226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42555.838738425919</v>
      </c>
      <c r="T9" s="11">
        <f t="shared" si="5"/>
        <v>42515.838738425919</v>
      </c>
    </row>
    <row r="10" spans="1:22" customFormat="1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-7722.0438454059222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42475.666666666664</v>
      </c>
      <c r="T10" s="11">
        <f t="shared" si="5"/>
        <v>42468.736249999994</v>
      </c>
    </row>
    <row r="11" spans="1:22" customFormat="1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-10593.573845405923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42476.895185185182</v>
      </c>
      <c r="T11" s="11">
        <f t="shared" si="5"/>
        <v>42446.895185185182</v>
      </c>
    </row>
    <row r="12" spans="1:22" customFormat="1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-8208.5638454059226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41814.859710648147</v>
      </c>
      <c r="T12" s="11">
        <f t="shared" si="5"/>
        <v>41779.859710648147</v>
      </c>
    </row>
    <row r="13" spans="1:22" customFormat="1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-5198.5638454059226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42603.916666666664</v>
      </c>
      <c r="T13" s="11">
        <f t="shared" si="5"/>
        <v>42572.570162037031</v>
      </c>
    </row>
    <row r="14" spans="1:22" customFormat="1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38364.436154594077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41835.916666666664</v>
      </c>
      <c r="T14" s="11">
        <f t="shared" si="5"/>
        <v>41791.504918981482</v>
      </c>
    </row>
    <row r="15" spans="1:22" customFormat="1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-5624.5638454059226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42544.643749999996</v>
      </c>
      <c r="T15" s="11">
        <f t="shared" si="5"/>
        <v>42508.468854166662</v>
      </c>
    </row>
    <row r="16" spans="1:22" customFormat="1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-5167.5638454059226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41833.374305555553</v>
      </c>
      <c r="T16" s="11">
        <f t="shared" si="5"/>
        <v>41807.818148148144</v>
      </c>
    </row>
    <row r="17" spans="1:20" customFormat="1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-9091.5638454059226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42274.634722222218</v>
      </c>
      <c r="T17" s="11">
        <f t="shared" si="5"/>
        <v>42256.183541666665</v>
      </c>
    </row>
    <row r="18" spans="1:20" customFormat="1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805.43615459407738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41806.020833333328</v>
      </c>
      <c r="T18" s="11">
        <f t="shared" si="5"/>
        <v>41760.588090277779</v>
      </c>
    </row>
    <row r="19" spans="1:20" customFormat="1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-9713.5638454059226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41947.565069444441</v>
      </c>
      <c r="T19" s="11">
        <f t="shared" si="5"/>
        <v>41917.523402777777</v>
      </c>
    </row>
    <row r="20" spans="1:20" customFormat="1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20672.766154594079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41899.333981481475</v>
      </c>
      <c r="T20" s="11">
        <f t="shared" si="5"/>
        <v>41869.333981481475</v>
      </c>
    </row>
    <row r="21" spans="1:20" customFormat="1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-9988.5638454059226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42205.608032407406</v>
      </c>
      <c r="T21" s="11">
        <f t="shared" si="5"/>
        <v>42175.608032407406</v>
      </c>
    </row>
    <row r="22" spans="1:20" customFormat="1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-9219.5638454059226</v>
      </c>
      <c r="Q22" t="str">
        <f t="shared" si="2"/>
        <v>film &amp; video</v>
      </c>
      <c r="R22" t="str">
        <f t="shared" si="3"/>
        <v>television</v>
      </c>
      <c r="S22" s="11">
        <f>(J22/86400)+25569+(-5/24)</f>
        <v>42200.549907407403</v>
      </c>
      <c r="T22" s="11">
        <f>(I22/86400)+25569+(-5/24)</f>
        <v>42260.549907407403</v>
      </c>
    </row>
    <row r="23" spans="1:20" customFormat="1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8966.4361545940774</v>
      </c>
      <c r="Q23" t="str">
        <f t="shared" si="2"/>
        <v>film &amp; video</v>
      </c>
      <c r="R23" t="str">
        <f t="shared" si="3"/>
        <v>television</v>
      </c>
      <c r="S23" s="11">
        <f t="shared" ref="S23:S86" si="6">(J23/86400)+25569+(-5/24)</f>
        <v>41878.418854166666</v>
      </c>
      <c r="T23" s="11">
        <f t="shared" ref="T23:T86" si="7">(I23/86400)+25569+(-5/24)</f>
        <v>41908.418854166666</v>
      </c>
    </row>
    <row r="24" spans="1:20" customFormat="1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-10813.563845405923</v>
      </c>
      <c r="Q24" t="str">
        <f t="shared" si="2"/>
        <v>film &amp; video</v>
      </c>
      <c r="R24" t="str">
        <f t="shared" si="3"/>
        <v>television</v>
      </c>
      <c r="S24" s="11">
        <f t="shared" si="6"/>
        <v>41989.703009259254</v>
      </c>
      <c r="T24" s="11">
        <f t="shared" si="7"/>
        <v>42005.124305555553</v>
      </c>
    </row>
    <row r="25" spans="1:20" customFormat="1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-8853.5638454059226</v>
      </c>
      <c r="Q25" t="str">
        <f t="shared" si="2"/>
        <v>film &amp; video</v>
      </c>
      <c r="R25" t="str">
        <f t="shared" si="3"/>
        <v>television</v>
      </c>
      <c r="S25" s="11">
        <f t="shared" si="6"/>
        <v>42097.570613425924</v>
      </c>
      <c r="T25" s="11">
        <f t="shared" si="7"/>
        <v>42124.430555555555</v>
      </c>
    </row>
    <row r="26" spans="1:20" customFormat="1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26859.12615459408</v>
      </c>
      <c r="Q26" t="str">
        <f t="shared" si="2"/>
        <v>film &amp; video</v>
      </c>
      <c r="R26" t="str">
        <f t="shared" si="3"/>
        <v>television</v>
      </c>
      <c r="S26" s="11">
        <f t="shared" si="6"/>
        <v>42229.611840277772</v>
      </c>
      <c r="T26" s="11">
        <f t="shared" si="7"/>
        <v>42262.610416666663</v>
      </c>
    </row>
    <row r="27" spans="1:20" customFormat="1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-10423.563845405923</v>
      </c>
      <c r="Q27" t="str">
        <f t="shared" si="2"/>
        <v>film &amp; video</v>
      </c>
      <c r="R27" t="str">
        <f t="shared" si="3"/>
        <v>television</v>
      </c>
      <c r="S27" s="11">
        <f t="shared" si="6"/>
        <v>42317.816678240742</v>
      </c>
      <c r="T27" s="11">
        <f t="shared" si="7"/>
        <v>42377.816678240742</v>
      </c>
    </row>
    <row r="28" spans="1:20" customFormat="1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-9283.5638454059226</v>
      </c>
      <c r="Q28" t="str">
        <f t="shared" si="2"/>
        <v>film &amp; video</v>
      </c>
      <c r="R28" t="str">
        <f t="shared" si="3"/>
        <v>television</v>
      </c>
      <c r="S28" s="11">
        <f t="shared" si="6"/>
        <v>41828.307222222218</v>
      </c>
      <c r="T28" s="11">
        <f t="shared" si="7"/>
        <v>41868.307222222218</v>
      </c>
    </row>
    <row r="29" spans="1:20" customFormat="1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11121.436154594077</v>
      </c>
      <c r="Q29" t="str">
        <f t="shared" si="2"/>
        <v>film &amp; video</v>
      </c>
      <c r="R29" t="str">
        <f t="shared" si="3"/>
        <v>television</v>
      </c>
      <c r="S29" s="11">
        <f t="shared" si="6"/>
        <v>41928.956400462957</v>
      </c>
      <c r="T29" s="11">
        <f t="shared" si="7"/>
        <v>41958.998067129629</v>
      </c>
    </row>
    <row r="30" spans="1:20" customFormat="1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818.43615459407738</v>
      </c>
      <c r="Q30" t="str">
        <f t="shared" si="2"/>
        <v>film &amp; video</v>
      </c>
      <c r="R30" t="str">
        <f t="shared" si="3"/>
        <v>television</v>
      </c>
      <c r="S30" s="11">
        <f t="shared" si="6"/>
        <v>42324.755601851844</v>
      </c>
      <c r="T30" s="11">
        <f t="shared" si="7"/>
        <v>42354.755601851844</v>
      </c>
    </row>
    <row r="31" spans="1:20" customFormat="1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-7523.5638454059226</v>
      </c>
      <c r="Q31" t="str">
        <f t="shared" si="2"/>
        <v>film &amp; video</v>
      </c>
      <c r="R31" t="str">
        <f t="shared" si="3"/>
        <v>television</v>
      </c>
      <c r="S31" s="11">
        <f t="shared" si="6"/>
        <v>41812.464907407404</v>
      </c>
      <c r="T31" s="11">
        <f t="shared" si="7"/>
        <v>41842.464907407404</v>
      </c>
    </row>
    <row r="32" spans="1:20" customFormat="1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-7171.5738454059228</v>
      </c>
      <c r="Q32" t="str">
        <f t="shared" si="2"/>
        <v>film &amp; video</v>
      </c>
      <c r="R32" t="str">
        <f t="shared" si="3"/>
        <v>television</v>
      </c>
      <c r="S32" s="11">
        <f t="shared" si="6"/>
        <v>41842.084664351853</v>
      </c>
      <c r="T32" s="11">
        <f t="shared" si="7"/>
        <v>41872.084664351853</v>
      </c>
    </row>
    <row r="33" spans="1:20" customFormat="1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-11210.563845405923</v>
      </c>
      <c r="Q33" t="str">
        <f t="shared" si="2"/>
        <v>film &amp; video</v>
      </c>
      <c r="R33" t="str">
        <f t="shared" si="3"/>
        <v>television</v>
      </c>
      <c r="S33" s="11">
        <f t="shared" si="6"/>
        <v>42376.583726851844</v>
      </c>
      <c r="T33" s="11">
        <f t="shared" si="7"/>
        <v>42394.583726851844</v>
      </c>
    </row>
    <row r="34" spans="1:20" customFormat="1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17296.436154594077</v>
      </c>
      <c r="Q34" t="str">
        <f t="shared" si="2"/>
        <v>film &amp; video</v>
      </c>
      <c r="R34" t="str">
        <f t="shared" si="3"/>
        <v>television</v>
      </c>
      <c r="S34" s="11">
        <f t="shared" si="6"/>
        <v>42461.419178240736</v>
      </c>
      <c r="T34" s="11">
        <f t="shared" si="7"/>
        <v>42502.957638888889</v>
      </c>
    </row>
    <row r="35" spans="1:20" customFormat="1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-5863.5638454059226</v>
      </c>
      <c r="Q35" t="str">
        <f t="shared" si="2"/>
        <v>film &amp; video</v>
      </c>
      <c r="R35" t="str">
        <f t="shared" si="3"/>
        <v>television</v>
      </c>
      <c r="S35" s="11">
        <f t="shared" si="6"/>
        <v>42286.452557870369</v>
      </c>
      <c r="T35" s="11">
        <f t="shared" si="7"/>
        <v>42316.494224537033</v>
      </c>
    </row>
    <row r="36" spans="1:20" customFormat="1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-7831.5638454059226</v>
      </c>
      <c r="Q36" t="str">
        <f t="shared" si="2"/>
        <v>film &amp; video</v>
      </c>
      <c r="R36" t="str">
        <f t="shared" si="3"/>
        <v>television</v>
      </c>
      <c r="S36" s="11">
        <f t="shared" si="6"/>
        <v>41841.113437499997</v>
      </c>
      <c r="T36" s="11">
        <f t="shared" si="7"/>
        <v>41856.113437499997</v>
      </c>
    </row>
    <row r="37" spans="1:20" customFormat="1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-9558.5638454059226</v>
      </c>
      <c r="Q37" t="str">
        <f t="shared" si="2"/>
        <v>film &amp; video</v>
      </c>
      <c r="R37" t="str">
        <f t="shared" si="3"/>
        <v>television</v>
      </c>
      <c r="S37" s="11">
        <f t="shared" si="6"/>
        <v>42098.083495370367</v>
      </c>
      <c r="T37" s="11">
        <f t="shared" si="7"/>
        <v>42121.791666666664</v>
      </c>
    </row>
    <row r="38" spans="1:20" customFormat="1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-2694.5638454059226</v>
      </c>
      <c r="Q38" t="str">
        <f t="shared" si="2"/>
        <v>film &amp; video</v>
      </c>
      <c r="R38" t="str">
        <f t="shared" si="3"/>
        <v>television</v>
      </c>
      <c r="S38" s="11">
        <f t="shared" si="6"/>
        <v>42068.098668981482</v>
      </c>
      <c r="T38" s="11">
        <f t="shared" si="7"/>
        <v>42098.05700231481</v>
      </c>
    </row>
    <row r="39" spans="1:20" customFormat="1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29133.436154594077</v>
      </c>
      <c r="Q39" t="str">
        <f t="shared" si="2"/>
        <v>film &amp; video</v>
      </c>
      <c r="R39" t="str">
        <f t="shared" si="3"/>
        <v>television</v>
      </c>
      <c r="S39" s="11">
        <f t="shared" si="6"/>
        <v>42032.484710648147</v>
      </c>
      <c r="T39" s="11">
        <f t="shared" si="7"/>
        <v>42062.484710648147</v>
      </c>
    </row>
    <row r="40" spans="1:20" customFormat="1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-8472.5638454059226</v>
      </c>
      <c r="Q40" t="str">
        <f t="shared" si="2"/>
        <v>film &amp; video</v>
      </c>
      <c r="R40" t="str">
        <f t="shared" si="3"/>
        <v>television</v>
      </c>
      <c r="S40" s="11">
        <f t="shared" si="6"/>
        <v>41374.84888888889</v>
      </c>
      <c r="T40" s="11">
        <f t="shared" si="7"/>
        <v>41404.84888888889</v>
      </c>
    </row>
    <row r="41" spans="1:20" customFormat="1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21521.436154594077</v>
      </c>
      <c r="Q41" t="str">
        <f t="shared" si="2"/>
        <v>film &amp; video</v>
      </c>
      <c r="R41" t="str">
        <f t="shared" si="3"/>
        <v>television</v>
      </c>
      <c r="S41" s="11">
        <f t="shared" si="6"/>
        <v>41753.838749999995</v>
      </c>
      <c r="T41" s="11">
        <f t="shared" si="7"/>
        <v>41784.749305555553</v>
      </c>
    </row>
    <row r="42" spans="1:20" customFormat="1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-9196.5638454059226</v>
      </c>
      <c r="Q42" t="str">
        <f t="shared" si="2"/>
        <v>film &amp; video</v>
      </c>
      <c r="R42" t="str">
        <f t="shared" si="3"/>
        <v>television</v>
      </c>
      <c r="S42" s="11">
        <f t="shared" si="6"/>
        <v>41789.005648148144</v>
      </c>
      <c r="T42" s="11">
        <f t="shared" si="7"/>
        <v>41808.958333333328</v>
      </c>
    </row>
    <row r="43" spans="1:20" customFormat="1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-9223.5638454059226</v>
      </c>
      <c r="Q43" t="str">
        <f t="shared" si="2"/>
        <v>film &amp; video</v>
      </c>
      <c r="R43" t="str">
        <f t="shared" si="3"/>
        <v>television</v>
      </c>
      <c r="S43" s="11">
        <f t="shared" si="6"/>
        <v>41887.360578703701</v>
      </c>
      <c r="T43" s="11">
        <f t="shared" si="7"/>
        <v>41917.360578703701</v>
      </c>
    </row>
    <row r="44" spans="1:20" customFormat="1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8636.4361545940774</v>
      </c>
      <c r="Q44" t="str">
        <f t="shared" si="2"/>
        <v>film &amp; video</v>
      </c>
      <c r="R44" t="str">
        <f t="shared" si="3"/>
        <v>television</v>
      </c>
      <c r="S44" s="11">
        <f t="shared" si="6"/>
        <v>41971.430856481478</v>
      </c>
      <c r="T44" s="11">
        <f t="shared" si="7"/>
        <v>42001.430856481478</v>
      </c>
    </row>
    <row r="45" spans="1:20" customFormat="1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19642.436154594077</v>
      </c>
      <c r="Q45" t="str">
        <f t="shared" si="2"/>
        <v>film &amp; video</v>
      </c>
      <c r="R45" t="str">
        <f t="shared" si="3"/>
        <v>television</v>
      </c>
      <c r="S45" s="11">
        <f t="shared" si="6"/>
        <v>41802.582013888888</v>
      </c>
      <c r="T45" s="11">
        <f t="shared" si="7"/>
        <v>41832.791666666664</v>
      </c>
    </row>
    <row r="46" spans="1:20" customFormat="1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-9223.5638454059226</v>
      </c>
      <c r="Q46" t="str">
        <f t="shared" si="2"/>
        <v>film &amp; video</v>
      </c>
      <c r="R46" t="str">
        <f t="shared" si="3"/>
        <v>television</v>
      </c>
      <c r="S46" s="11">
        <f t="shared" si="6"/>
        <v>41873.890474537031</v>
      </c>
      <c r="T46" s="11">
        <f t="shared" si="7"/>
        <v>41918.890474537031</v>
      </c>
    </row>
    <row r="47" spans="1:20" customFormat="1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-5223.5638454059226</v>
      </c>
      <c r="Q47" t="str">
        <f t="shared" si="2"/>
        <v>film &amp; video</v>
      </c>
      <c r="R47" t="str">
        <f t="shared" si="3"/>
        <v>television</v>
      </c>
      <c r="S47" s="11">
        <f t="shared" si="6"/>
        <v>42457.415590277778</v>
      </c>
      <c r="T47" s="11">
        <f t="shared" si="7"/>
        <v>42487.415590277778</v>
      </c>
    </row>
    <row r="48" spans="1:20" customFormat="1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-2473.5638454059226</v>
      </c>
      <c r="Q48" t="str">
        <f t="shared" si="2"/>
        <v>film &amp; video</v>
      </c>
      <c r="R48" t="str">
        <f t="shared" si="3"/>
        <v>television</v>
      </c>
      <c r="S48" s="11">
        <f t="shared" si="6"/>
        <v>42323.756643518514</v>
      </c>
      <c r="T48" s="11">
        <f t="shared" si="7"/>
        <v>42353.756643518514</v>
      </c>
    </row>
    <row r="49" spans="1:20" customFormat="1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-5843.0138454059224</v>
      </c>
      <c r="Q49" t="str">
        <f t="shared" si="2"/>
        <v>film &amp; video</v>
      </c>
      <c r="R49" t="str">
        <f t="shared" si="3"/>
        <v>television</v>
      </c>
      <c r="S49" s="11">
        <f t="shared" si="6"/>
        <v>41932.611192129625</v>
      </c>
      <c r="T49" s="11">
        <f t="shared" si="7"/>
        <v>41992.652858796289</v>
      </c>
    </row>
    <row r="50" spans="1:20" customFormat="1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-9064.5638454059226</v>
      </c>
      <c r="Q50" t="str">
        <f t="shared" si="2"/>
        <v>film &amp; video</v>
      </c>
      <c r="R50" t="str">
        <f t="shared" si="3"/>
        <v>television</v>
      </c>
      <c r="S50" s="11">
        <f t="shared" si="6"/>
        <v>42033.308564814812</v>
      </c>
      <c r="T50" s="11">
        <f t="shared" si="7"/>
        <v>42064.291666666664</v>
      </c>
    </row>
    <row r="51" spans="1:20" customFormat="1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776.43615459407738</v>
      </c>
      <c r="Q51" t="str">
        <f t="shared" si="2"/>
        <v>film &amp; video</v>
      </c>
      <c r="R51" t="str">
        <f t="shared" si="3"/>
        <v>television</v>
      </c>
      <c r="S51" s="11">
        <f t="shared" si="6"/>
        <v>42270.968113425923</v>
      </c>
      <c r="T51" s="11">
        <f t="shared" si="7"/>
        <v>42300.968113425923</v>
      </c>
    </row>
    <row r="52" spans="1:20" customFormat="1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-10623.563845405923</v>
      </c>
      <c r="Q52" t="str">
        <f t="shared" si="2"/>
        <v>film &amp; video</v>
      </c>
      <c r="R52" t="str">
        <f t="shared" si="3"/>
        <v>television</v>
      </c>
      <c r="S52" s="11">
        <f t="shared" si="6"/>
        <v>41995.544652777775</v>
      </c>
      <c r="T52" s="11">
        <f t="shared" si="7"/>
        <v>42034.499999999993</v>
      </c>
    </row>
    <row r="53" spans="1:20" customFormat="1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2858.4361545940774</v>
      </c>
      <c r="Q53" t="str">
        <f t="shared" si="2"/>
        <v>film &amp; video</v>
      </c>
      <c r="R53" t="str">
        <f t="shared" si="3"/>
        <v>television</v>
      </c>
      <c r="S53" s="11">
        <f t="shared" si="6"/>
        <v>42196.72033564814</v>
      </c>
      <c r="T53" s="11">
        <f t="shared" si="7"/>
        <v>42226.72033564814</v>
      </c>
    </row>
    <row r="54" spans="1:20" customFormat="1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397.43615459407738</v>
      </c>
      <c r="Q54" t="str">
        <f t="shared" si="2"/>
        <v>film &amp; video</v>
      </c>
      <c r="R54" t="str">
        <f t="shared" si="3"/>
        <v>television</v>
      </c>
      <c r="S54" s="11">
        <f t="shared" si="6"/>
        <v>41807.493587962963</v>
      </c>
      <c r="T54" s="11">
        <f t="shared" si="7"/>
        <v>41837.493587962963</v>
      </c>
    </row>
    <row r="55" spans="1:20" customFormat="1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-7934.5638454059226</v>
      </c>
      <c r="Q55" t="str">
        <f t="shared" si="2"/>
        <v>film &amp; video</v>
      </c>
      <c r="R55" t="str">
        <f t="shared" si="3"/>
        <v>television</v>
      </c>
      <c r="S55" s="11">
        <f t="shared" si="6"/>
        <v>41719.340798611105</v>
      </c>
      <c r="T55" s="11">
        <f t="shared" si="7"/>
        <v>41733.708333333328</v>
      </c>
    </row>
    <row r="56" spans="1:20" customFormat="1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-1123.5638454059226</v>
      </c>
      <c r="Q56" t="str">
        <f t="shared" si="2"/>
        <v>film &amp; video</v>
      </c>
      <c r="R56" t="str">
        <f t="shared" si="3"/>
        <v>television</v>
      </c>
      <c r="S56" s="11">
        <f t="shared" si="6"/>
        <v>42333.504872685182</v>
      </c>
      <c r="T56" s="11">
        <f t="shared" si="7"/>
        <v>42363.504872685182</v>
      </c>
    </row>
    <row r="57" spans="1:20" customFormat="1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-133.56384540592262</v>
      </c>
      <c r="Q57" t="str">
        <f t="shared" si="2"/>
        <v>film &amp; video</v>
      </c>
      <c r="R57" t="str">
        <f t="shared" si="3"/>
        <v>television</v>
      </c>
      <c r="S57" s="11">
        <f t="shared" si="6"/>
        <v>42496.760601851849</v>
      </c>
      <c r="T57" s="11">
        <f t="shared" si="7"/>
        <v>42517.760601851849</v>
      </c>
    </row>
    <row r="58" spans="1:20" customFormat="1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-2642.5638454059226</v>
      </c>
      <c r="Q58" t="str">
        <f t="shared" si="2"/>
        <v>film &amp; video</v>
      </c>
      <c r="R58" t="str">
        <f t="shared" si="3"/>
        <v>television</v>
      </c>
      <c r="S58" s="11">
        <f t="shared" si="6"/>
        <v>42149.340555555558</v>
      </c>
      <c r="T58" s="11">
        <f t="shared" si="7"/>
        <v>42163.458333333336</v>
      </c>
    </row>
    <row r="59" spans="1:20" customFormat="1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4061.4361545940774</v>
      </c>
      <c r="Q59" t="str">
        <f t="shared" si="2"/>
        <v>film &amp; video</v>
      </c>
      <c r="R59" t="str">
        <f t="shared" si="3"/>
        <v>television</v>
      </c>
      <c r="S59" s="11">
        <f t="shared" si="6"/>
        <v>42089.624560185184</v>
      </c>
      <c r="T59" s="11">
        <f t="shared" si="7"/>
        <v>42119.624560185184</v>
      </c>
    </row>
    <row r="60" spans="1:20" customFormat="1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-932.56384540592262</v>
      </c>
      <c r="Q60" t="str">
        <f t="shared" si="2"/>
        <v>film &amp; video</v>
      </c>
      <c r="R60" t="str">
        <f t="shared" si="3"/>
        <v>television</v>
      </c>
      <c r="S60" s="11">
        <f t="shared" si="6"/>
        <v>41932.536712962959</v>
      </c>
      <c r="T60" s="11">
        <f t="shared" si="7"/>
        <v>41962.578379629624</v>
      </c>
    </row>
    <row r="61" spans="1:20" customFormat="1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8801.5761545940768</v>
      </c>
      <c r="Q61" t="str">
        <f t="shared" si="2"/>
        <v>film &amp; video</v>
      </c>
      <c r="R61" t="str">
        <f t="shared" si="3"/>
        <v>television</v>
      </c>
      <c r="S61" s="11">
        <f t="shared" si="6"/>
        <v>42230.027499999997</v>
      </c>
      <c r="T61" s="11">
        <f t="shared" si="7"/>
        <v>42261.666666666664</v>
      </c>
    </row>
    <row r="62" spans="1:20" customFormat="1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-6575.2338454059227</v>
      </c>
      <c r="Q62" t="str">
        <f t="shared" si="2"/>
        <v>film &amp; video</v>
      </c>
      <c r="R62" t="str">
        <f t="shared" si="3"/>
        <v>shorts</v>
      </c>
      <c r="S62" s="11">
        <f t="shared" si="6"/>
        <v>41701.693483796298</v>
      </c>
      <c r="T62" s="11">
        <f t="shared" si="7"/>
        <v>41720.791666666664</v>
      </c>
    </row>
    <row r="63" spans="1:20" customFormat="1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-3808.5638454059226</v>
      </c>
      <c r="Q63" t="str">
        <f t="shared" si="2"/>
        <v>film &amp; video</v>
      </c>
      <c r="R63" t="str">
        <f t="shared" si="3"/>
        <v>shorts</v>
      </c>
      <c r="S63" s="11">
        <f t="shared" si="6"/>
        <v>41409.605983796289</v>
      </c>
      <c r="T63" s="11">
        <f t="shared" si="7"/>
        <v>41431.605983796289</v>
      </c>
    </row>
    <row r="64" spans="1:20" customFormat="1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-6581.5638454059226</v>
      </c>
      <c r="Q64" t="str">
        <f t="shared" si="2"/>
        <v>film &amp; video</v>
      </c>
      <c r="R64" t="str">
        <f t="shared" si="3"/>
        <v>shorts</v>
      </c>
      <c r="S64" s="11">
        <f t="shared" si="6"/>
        <v>41311.591180555552</v>
      </c>
      <c r="T64" s="11">
        <f t="shared" si="7"/>
        <v>41336.591180555552</v>
      </c>
    </row>
    <row r="65" spans="1:20" customFormat="1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-8953.1938454059236</v>
      </c>
      <c r="Q65" t="str">
        <f t="shared" si="2"/>
        <v>film &amp; video</v>
      </c>
      <c r="R65" t="str">
        <f t="shared" si="3"/>
        <v>shorts</v>
      </c>
      <c r="S65" s="11">
        <f t="shared" si="6"/>
        <v>41612.703854166662</v>
      </c>
      <c r="T65" s="11">
        <f t="shared" si="7"/>
        <v>41635.999305555553</v>
      </c>
    </row>
    <row r="66" spans="1:20" customFormat="1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-9143.5638454059226</v>
      </c>
      <c r="Q66" t="str">
        <f t="shared" si="2"/>
        <v>film &amp; video</v>
      </c>
      <c r="R66" t="str">
        <f t="shared" si="3"/>
        <v>shorts</v>
      </c>
      <c r="S66" s="11">
        <f t="shared" si="6"/>
        <v>41432.809965277775</v>
      </c>
      <c r="T66" s="11">
        <f t="shared" si="7"/>
        <v>41462.809965277775</v>
      </c>
    </row>
    <row r="67" spans="1:20" customFormat="1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E67/D67*100</f>
        <v>107.52857142857141</v>
      </c>
      <c r="P67">
        <f t="shared" ref="P67:P130" si="9">E67-$E$4116</f>
        <v>-3696.5638454059226</v>
      </c>
      <c r="Q67" t="str">
        <f t="shared" ref="Q67:Q130" si="10">IF(ISNUMBER(SEARCH("film &amp; video",N67)),"film &amp; video",IF(ISNUMBER(SEARCH("food",N67)),"food",IF(ISNUMBER(SEARCH("games",N67)),"games",IF(ISNUMBER(SEARCH("journalism",N67)),"journalism",IF(ISNUMBER(SEARCH("music",N67)),"music",IF(ISNUMBER(SEARCH("photography",N67)),"photography",IF(ISNUMBER(SEARCH("publishing",N67)),"publishing",IF(ISNUMBER(SEARCH("technology",N67)),"technology",IF(ISNUMBER(SEARCH("theater",N67)),"theater",0)))))))))</f>
        <v>film &amp; video</v>
      </c>
      <c r="R67" t="str">
        <f t="shared" ref="R67:R130" si="11">IF(ISNUMBER(SEARCH("animation",N67)),"animation",IF(ISNUMBER(SEARCH("art books",N67)),"art books",IF(ISNUMBER(SEARCH("audio",N67)),"audio",IF(ISNUMBER(SEARCH("children's books",N67)),"children's books",IF(ISNUMBER(SEARCH("classical music",N67)),"classical music",IF(ISNUMBER(SEARCH("documentary",N67)),"documentary",IF(ISNUMBER(SEARCH("drama",N67)),"drama",IF(ISNUMBER(SEARCH("electronic music",N67)),"electronic music",IF(ISNUMBER(SEARCH("faith",N67)),"faith",IF(ISNUMBER(SEARCH("fiction",N67)),"fiction",IF(ISNUMBER(SEARCH("food trucks",N67)),"food trucks",IF(ISNUMBER(SEARCH("gadgets",N67)),"gadgets",IF(ISNUMBER(SEARCH("hardware",N67)),"hardware",IF(ISNUMBER(SEARCH("indie rock",N67)),"indie rock",IF(ISNUMBER(SEARCH("jazz",N67)),"jazz",IF(ISNUMBER(SEARCH("makerspaces",N67)),"makerspaces",IF(ISNUMBER(SEARCH("metal",N67)),"metal",IF(ISNUMBER(SEARCH("mobile games",N67)),"mobile games",IF(ISNUMBER(SEARCH("musical",N67)),"musical",IF(ISNUMBER(SEARCH("nature",N67)),"nature",IF(ISNUMBER(SEARCH("nonfiction",N67)),"nonfiction",IF(ISNUMBER(SEARCH("people",N67)),"people",IF(ISNUMBER(SEARCH("photobooks",N67)),"photobooks",IF(ISNUMBER(SEARCH("places",N67)),"places",IF(ISNUMBER(SEARCH("plays",N67)),"plays",IF(ISNUMBER(SEARCH("pop",N67)),"pop",IF(ISNUMBER(SEARCH("radio &amp; podcasts",N67)),"radio &amp; podcasts",IF(ISNUMBER(SEARCH("restaurants",N67)),"restaurants",IF(ISNUMBER(SEARCH("rock",N67)),"rock",IF(ISNUMBER(SEARCH("science fiction",N67)),"science fiction",IF(ISNUMBER(SEARCH("shorts",N67)),"shorts",IF(ISNUMBER(SEARCH("small batch",N67)),"small batch",IF(ISNUMBER(SEARCH("space exploration",N67)),"space exploration",IF(ISNUMBER(SEARCH("spaces",N67)),"spaces",IF(ISNUMBER(SEARCH("tabletop games",N67)),"tabletop games",IF(ISNUMBER(SEARCH("television",N67)),"television",IF(ISNUMBER(SEARCH("translations",N67)),"translations",IF(ISNUMBER(SEARCH("video games",N67)),"video games",IF(ISNUMBER(SEARCH("wearables",N67)),"wearables",IF(ISNUMBER(SEARCH("web",N67)),"web",IF(ISNUMBER(SEARCH("world music",N67)),"world music",0)))))))))))))))))))))))))))))))))))))))))</f>
        <v>shorts</v>
      </c>
      <c r="S67" s="11">
        <f t="shared" si="6"/>
        <v>41835.612893518519</v>
      </c>
      <c r="T67" s="11">
        <f t="shared" si="7"/>
        <v>41862.040972222218</v>
      </c>
    </row>
    <row r="68" spans="1:20" customFormat="1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118.6</v>
      </c>
      <c r="P68">
        <f t="shared" si="9"/>
        <v>-8851.5638454059226</v>
      </c>
      <c r="Q68" t="str">
        <f t="shared" si="10"/>
        <v>film &amp; video</v>
      </c>
      <c r="R68" t="str">
        <f t="shared" si="11"/>
        <v>shorts</v>
      </c>
      <c r="S68" s="11">
        <f t="shared" si="6"/>
        <v>42539.641435185178</v>
      </c>
      <c r="T68" s="11">
        <f t="shared" si="7"/>
        <v>42569.641435185178</v>
      </c>
    </row>
    <row r="69" spans="1:20" customFormat="1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116.25000000000001</v>
      </c>
      <c r="P69">
        <f t="shared" si="9"/>
        <v>-8898.5638454059226</v>
      </c>
      <c r="Q69" t="str">
        <f t="shared" si="10"/>
        <v>film &amp; video</v>
      </c>
      <c r="R69" t="str">
        <f t="shared" si="11"/>
        <v>shorts</v>
      </c>
      <c r="S69" s="11">
        <f t="shared" si="6"/>
        <v>41075.375046296293</v>
      </c>
      <c r="T69" s="11">
        <f t="shared" si="7"/>
        <v>41105.375046296293</v>
      </c>
    </row>
    <row r="70" spans="1:20" customFormat="1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127.16666666666667</v>
      </c>
      <c r="P70">
        <f t="shared" si="9"/>
        <v>-10460.563845405923</v>
      </c>
      <c r="Q70" t="str">
        <f t="shared" si="10"/>
        <v>film &amp; video</v>
      </c>
      <c r="R70" t="str">
        <f t="shared" si="11"/>
        <v>shorts</v>
      </c>
      <c r="S70" s="11">
        <f t="shared" si="6"/>
        <v>41663.36100694444</v>
      </c>
      <c r="T70" s="11">
        <f t="shared" si="7"/>
        <v>41693.36100694444</v>
      </c>
    </row>
    <row r="71" spans="1:20" customFormat="1" ht="6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110.9423</v>
      </c>
      <c r="P71">
        <f t="shared" si="9"/>
        <v>-129.33384540592306</v>
      </c>
      <c r="Q71" t="str">
        <f t="shared" si="10"/>
        <v>film &amp; video</v>
      </c>
      <c r="R71" t="str">
        <f t="shared" si="11"/>
        <v>shorts</v>
      </c>
      <c r="S71" s="11">
        <f t="shared" si="6"/>
        <v>40785.979456018518</v>
      </c>
      <c r="T71" s="11">
        <f t="shared" si="7"/>
        <v>40818.082638888889</v>
      </c>
    </row>
    <row r="72" spans="1:20" customFormat="1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127.2</v>
      </c>
      <c r="P72">
        <f t="shared" si="9"/>
        <v>-10587.563845405923</v>
      </c>
      <c r="Q72" t="str">
        <f t="shared" si="10"/>
        <v>film &amp; video</v>
      </c>
      <c r="R72" t="str">
        <f t="shared" si="11"/>
        <v>shorts</v>
      </c>
      <c r="S72" s="11">
        <f t="shared" si="6"/>
        <v>40730.688020833331</v>
      </c>
      <c r="T72" s="11">
        <f t="shared" si="7"/>
        <v>40790.688020833331</v>
      </c>
    </row>
    <row r="73" spans="1:20" customFormat="1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123.94444444444443</v>
      </c>
      <c r="P73">
        <f t="shared" si="9"/>
        <v>-8992.5638454059226</v>
      </c>
      <c r="Q73" t="str">
        <f t="shared" si="10"/>
        <v>film &amp; video</v>
      </c>
      <c r="R73" t="str">
        <f t="shared" si="11"/>
        <v>shorts</v>
      </c>
      <c r="S73" s="11">
        <f t="shared" si="6"/>
        <v>40997.063159722216</v>
      </c>
      <c r="T73" s="11">
        <f t="shared" si="7"/>
        <v>41057.063159722216</v>
      </c>
    </row>
    <row r="74" spans="1:20" customFormat="1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108.40909090909091</v>
      </c>
      <c r="P74">
        <f t="shared" si="9"/>
        <v>-8838.5638454059226</v>
      </c>
      <c r="Q74" t="str">
        <f t="shared" si="10"/>
        <v>film &amp; video</v>
      </c>
      <c r="R74" t="str">
        <f t="shared" si="11"/>
        <v>shorts</v>
      </c>
      <c r="S74" s="11">
        <f t="shared" si="6"/>
        <v>41207.801863425928</v>
      </c>
      <c r="T74" s="11">
        <f t="shared" si="7"/>
        <v>41227.791666666664</v>
      </c>
    </row>
    <row r="75" spans="1:20" customFormat="1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9"/>
        <v>-10323.563845405923</v>
      </c>
      <c r="Q75" t="str">
        <f t="shared" si="10"/>
        <v>film &amp; video</v>
      </c>
      <c r="R75" t="str">
        <f t="shared" si="11"/>
        <v>shorts</v>
      </c>
      <c r="S75" s="11">
        <f t="shared" si="6"/>
        <v>40587.548425925925</v>
      </c>
      <c r="T75" s="11">
        <f t="shared" si="7"/>
        <v>40665.957638888889</v>
      </c>
    </row>
    <row r="76" spans="1:20" customFormat="1" ht="6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112.93199999999999</v>
      </c>
      <c r="P76">
        <f t="shared" si="9"/>
        <v>-10658.903845405923</v>
      </c>
      <c r="Q76" t="str">
        <f t="shared" si="10"/>
        <v>film &amp; video</v>
      </c>
      <c r="R76" t="str">
        <f t="shared" si="11"/>
        <v>shorts</v>
      </c>
      <c r="S76" s="11">
        <f t="shared" si="6"/>
        <v>42360.278877314813</v>
      </c>
      <c r="T76" s="11">
        <f t="shared" si="7"/>
        <v>42390.278877314813</v>
      </c>
    </row>
    <row r="77" spans="1:20" customFormat="1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115.42857142857143</v>
      </c>
      <c r="P77">
        <f t="shared" si="9"/>
        <v>-7183.5638454059226</v>
      </c>
      <c r="Q77" t="str">
        <f t="shared" si="10"/>
        <v>film &amp; video</v>
      </c>
      <c r="R77" t="str">
        <f t="shared" si="11"/>
        <v>shorts</v>
      </c>
      <c r="S77" s="11">
        <f t="shared" si="6"/>
        <v>41357.000833333332</v>
      </c>
      <c r="T77" s="11">
        <f t="shared" si="7"/>
        <v>41387.000833333332</v>
      </c>
    </row>
    <row r="78" spans="1:20" customFormat="1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153.33333333333334</v>
      </c>
      <c r="P78">
        <f t="shared" si="9"/>
        <v>-10763.563845405923</v>
      </c>
      <c r="Q78" t="str">
        <f t="shared" si="10"/>
        <v>film &amp; video</v>
      </c>
      <c r="R78" t="str">
        <f t="shared" si="11"/>
        <v>shorts</v>
      </c>
      <c r="S78" s="11">
        <f t="shared" si="6"/>
        <v>40844.483310185184</v>
      </c>
      <c r="T78" s="11">
        <f t="shared" si="7"/>
        <v>40904.524976851848</v>
      </c>
    </row>
    <row r="79" spans="1:20" customFormat="1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392.5</v>
      </c>
      <c r="P79">
        <f t="shared" si="9"/>
        <v>-9653.5638454059226</v>
      </c>
      <c r="Q79" t="str">
        <f t="shared" si="10"/>
        <v>film &amp; video</v>
      </c>
      <c r="R79" t="str">
        <f t="shared" si="11"/>
        <v>shorts</v>
      </c>
      <c r="S79" s="11">
        <f t="shared" si="6"/>
        <v>40996.936539351846</v>
      </c>
      <c r="T79" s="11">
        <f t="shared" si="7"/>
        <v>41049.915972222218</v>
      </c>
    </row>
    <row r="80" spans="1:20" customFormat="1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9"/>
        <v>-9872.5638454059226</v>
      </c>
      <c r="Q80" t="str">
        <f t="shared" si="10"/>
        <v>film &amp; video</v>
      </c>
      <c r="R80" t="str">
        <f t="shared" si="11"/>
        <v>shorts</v>
      </c>
      <c r="S80" s="11">
        <f t="shared" si="6"/>
        <v>42604.522233796299</v>
      </c>
      <c r="T80" s="11">
        <f t="shared" si="7"/>
        <v>42614.522233796299</v>
      </c>
    </row>
    <row r="81" spans="1:20" customFormat="1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9"/>
        <v>-9572.5638454059226</v>
      </c>
      <c r="Q81" t="str">
        <f t="shared" si="10"/>
        <v>film &amp; video</v>
      </c>
      <c r="R81" t="str">
        <f t="shared" si="11"/>
        <v>shorts</v>
      </c>
      <c r="S81" s="11">
        <f t="shared" si="6"/>
        <v>41724.568206018514</v>
      </c>
      <c r="T81" s="11">
        <f t="shared" si="7"/>
        <v>41754.568206018514</v>
      </c>
    </row>
    <row r="82" spans="1:20" customFormat="1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107.25</v>
      </c>
      <c r="P82">
        <f t="shared" si="9"/>
        <v>1646.4361545940774</v>
      </c>
      <c r="Q82" t="str">
        <f t="shared" si="10"/>
        <v>film &amp; video</v>
      </c>
      <c r="R82" t="str">
        <f t="shared" si="11"/>
        <v>shorts</v>
      </c>
      <c r="S82" s="11">
        <f t="shared" si="6"/>
        <v>41582.875648148147</v>
      </c>
      <c r="T82" s="11">
        <f t="shared" si="7"/>
        <v>41617.875648148147</v>
      </c>
    </row>
    <row r="83" spans="1:20" customFormat="1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9"/>
        <v>-9738.5638454059226</v>
      </c>
      <c r="Q83" t="str">
        <f t="shared" si="10"/>
        <v>film &amp; video</v>
      </c>
      <c r="R83" t="str">
        <f t="shared" si="11"/>
        <v>shorts</v>
      </c>
      <c r="S83" s="11">
        <f t="shared" si="6"/>
        <v>41099.950543981475</v>
      </c>
      <c r="T83" s="11">
        <f t="shared" si="7"/>
        <v>41103.918055555558</v>
      </c>
    </row>
    <row r="84" spans="1:20" customFormat="1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100.01249999999999</v>
      </c>
      <c r="P84">
        <f t="shared" si="9"/>
        <v>-7223.0638454059226</v>
      </c>
      <c r="Q84" t="str">
        <f t="shared" si="10"/>
        <v>film &amp; video</v>
      </c>
      <c r="R84" t="str">
        <f t="shared" si="11"/>
        <v>shorts</v>
      </c>
      <c r="S84" s="11">
        <f t="shared" si="6"/>
        <v>40795.611817129626</v>
      </c>
      <c r="T84" s="11">
        <f t="shared" si="7"/>
        <v>40825.611817129626</v>
      </c>
    </row>
    <row r="85" spans="1:20" customFormat="1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102.49999999999999</v>
      </c>
      <c r="P85">
        <f t="shared" si="9"/>
        <v>-11018.563845405923</v>
      </c>
      <c r="Q85" t="str">
        <f t="shared" si="10"/>
        <v>film &amp; video</v>
      </c>
      <c r="R85" t="str">
        <f t="shared" si="11"/>
        <v>shorts</v>
      </c>
      <c r="S85" s="11">
        <f t="shared" si="6"/>
        <v>42042.407280092586</v>
      </c>
      <c r="T85" s="11">
        <f t="shared" si="7"/>
        <v>42057.270833333336</v>
      </c>
    </row>
    <row r="86" spans="1:20" customFormat="1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9"/>
        <v>-10723.563845405923</v>
      </c>
      <c r="Q86" t="str">
        <f t="shared" si="10"/>
        <v>film &amp; video</v>
      </c>
      <c r="R86" t="str">
        <f t="shared" si="11"/>
        <v>shorts</v>
      </c>
      <c r="S86" s="11">
        <f t="shared" si="6"/>
        <v>40648.54960648148</v>
      </c>
      <c r="T86" s="11">
        <f t="shared" si="7"/>
        <v>40678.54960648148</v>
      </c>
    </row>
    <row r="87" spans="1:20" customFormat="1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125.49999999999999</v>
      </c>
      <c r="P87">
        <f t="shared" si="9"/>
        <v>-9717.5638454059226</v>
      </c>
      <c r="Q87" t="str">
        <f t="shared" si="10"/>
        <v>film &amp; video</v>
      </c>
      <c r="R87" t="str">
        <f t="shared" si="11"/>
        <v>shorts</v>
      </c>
      <c r="S87" s="11">
        <f t="shared" ref="S87:S150" si="12">(J87/86400)+25569+(-5/24)</f>
        <v>40778.917094907403</v>
      </c>
      <c r="T87" s="11">
        <f t="shared" ref="T87:T150" si="13">(I87/86400)+25569+(-5/24)</f>
        <v>40808.917094907403</v>
      </c>
    </row>
    <row r="88" spans="1:20" customFormat="1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106.46666666666667</v>
      </c>
      <c r="P88">
        <f t="shared" si="9"/>
        <v>-4835.5638454059226</v>
      </c>
      <c r="Q88" t="str">
        <f t="shared" si="10"/>
        <v>film &amp; video</v>
      </c>
      <c r="R88" t="str">
        <f t="shared" si="11"/>
        <v>shorts</v>
      </c>
      <c r="S88" s="11">
        <f t="shared" si="12"/>
        <v>42291.347743055558</v>
      </c>
      <c r="T88" s="11">
        <f t="shared" si="13"/>
        <v>42365.389409722215</v>
      </c>
    </row>
    <row r="89" spans="1:20" customFormat="1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104.60000000000001</v>
      </c>
      <c r="P89">
        <f t="shared" si="9"/>
        <v>-8608.5638454059226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40322.331053240741</v>
      </c>
      <c r="T89" s="11">
        <f t="shared" si="13"/>
        <v>40331.861805555549</v>
      </c>
    </row>
    <row r="90" spans="1:20" customFormat="1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102.85714285714285</v>
      </c>
      <c r="P90">
        <f t="shared" si="9"/>
        <v>-7623.5638454059226</v>
      </c>
      <c r="Q90" t="str">
        <f t="shared" si="10"/>
        <v>film &amp; video</v>
      </c>
      <c r="R90" t="str">
        <f t="shared" si="11"/>
        <v>shorts</v>
      </c>
      <c r="S90" s="11">
        <f t="shared" si="12"/>
        <v>41786.450590277775</v>
      </c>
      <c r="T90" s="11">
        <f t="shared" si="13"/>
        <v>41812.450590277775</v>
      </c>
    </row>
    <row r="91" spans="1:20" customFormat="1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115.06666666666668</v>
      </c>
      <c r="P91">
        <f t="shared" si="9"/>
        <v>-4319.5638454059226</v>
      </c>
      <c r="Q91" t="str">
        <f t="shared" si="10"/>
        <v>film &amp; video</v>
      </c>
      <c r="R91" t="str">
        <f t="shared" si="11"/>
        <v>shorts</v>
      </c>
      <c r="S91" s="11">
        <f t="shared" si="12"/>
        <v>41402.543888888882</v>
      </c>
      <c r="T91" s="11">
        <f t="shared" si="13"/>
        <v>41427.543888888882</v>
      </c>
    </row>
    <row r="92" spans="1:20" customFormat="1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100.4</v>
      </c>
      <c r="P92">
        <f t="shared" si="9"/>
        <v>-10721.563845405923</v>
      </c>
      <c r="Q92" t="str">
        <f t="shared" si="10"/>
        <v>film &amp; video</v>
      </c>
      <c r="R92" t="str">
        <f t="shared" si="11"/>
        <v>shorts</v>
      </c>
      <c r="S92" s="11">
        <f t="shared" si="12"/>
        <v>40706.089108796295</v>
      </c>
      <c r="T92" s="11">
        <f t="shared" si="13"/>
        <v>40736.089108796295</v>
      </c>
    </row>
    <row r="93" spans="1:20" customFormat="1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9"/>
        <v>-7623.5638454059226</v>
      </c>
      <c r="Q93" t="str">
        <f t="shared" si="10"/>
        <v>film &amp; video</v>
      </c>
      <c r="R93" t="str">
        <f t="shared" si="11"/>
        <v>shorts</v>
      </c>
      <c r="S93" s="11">
        <f t="shared" si="12"/>
        <v>40619.194027777776</v>
      </c>
      <c r="T93" s="11">
        <f t="shared" si="13"/>
        <v>40680.194027777776</v>
      </c>
    </row>
    <row r="94" spans="1:20" customFormat="1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105.2</v>
      </c>
      <c r="P94">
        <f t="shared" si="9"/>
        <v>-5963.5638454059226</v>
      </c>
      <c r="Q94" t="str">
        <f t="shared" si="10"/>
        <v>film &amp; video</v>
      </c>
      <c r="R94" t="str">
        <f t="shared" si="11"/>
        <v>shorts</v>
      </c>
      <c r="S94" s="11">
        <f t="shared" si="12"/>
        <v>42720.990543981483</v>
      </c>
      <c r="T94" s="11">
        <f t="shared" si="13"/>
        <v>42767.124999999993</v>
      </c>
    </row>
    <row r="95" spans="1:20" customFormat="1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110.60000000000001</v>
      </c>
      <c r="P95">
        <f t="shared" si="9"/>
        <v>-10117.563845405923</v>
      </c>
      <c r="Q95" t="str">
        <f t="shared" si="10"/>
        <v>film &amp; video</v>
      </c>
      <c r="R95" t="str">
        <f t="shared" si="11"/>
        <v>shorts</v>
      </c>
      <c r="S95" s="11">
        <f t="shared" si="12"/>
        <v>41065.649733796294</v>
      </c>
      <c r="T95" s="11">
        <f t="shared" si="13"/>
        <v>41093.666666666664</v>
      </c>
    </row>
    <row r="96" spans="1:20" customFormat="1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9"/>
        <v>-10963.563845405923</v>
      </c>
      <c r="Q96" t="str">
        <f t="shared" si="10"/>
        <v>film &amp; video</v>
      </c>
      <c r="R96" t="str">
        <f t="shared" si="11"/>
        <v>shorts</v>
      </c>
      <c r="S96" s="11">
        <f t="shared" si="12"/>
        <v>41716.509513888886</v>
      </c>
      <c r="T96" s="11">
        <f t="shared" si="13"/>
        <v>41736.509513888886</v>
      </c>
    </row>
    <row r="97" spans="1:20" customFormat="1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131.42857142857142</v>
      </c>
      <c r="P97">
        <f t="shared" si="9"/>
        <v>-10763.563845405923</v>
      </c>
      <c r="Q97" t="str">
        <f t="shared" si="10"/>
        <v>film &amp; video</v>
      </c>
      <c r="R97" t="str">
        <f t="shared" si="11"/>
        <v>shorts</v>
      </c>
      <c r="S97" s="11">
        <f t="shared" si="12"/>
        <v>40934.796770833331</v>
      </c>
      <c r="T97" s="11">
        <f t="shared" si="13"/>
        <v>40964.796770833331</v>
      </c>
    </row>
    <row r="98" spans="1:20" customFormat="1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114.66666666666667</v>
      </c>
      <c r="P98">
        <f t="shared" si="9"/>
        <v>-9503.5638454059226</v>
      </c>
      <c r="Q98" t="str">
        <f t="shared" si="10"/>
        <v>film &amp; video</v>
      </c>
      <c r="R98" t="str">
        <f t="shared" si="11"/>
        <v>shorts</v>
      </c>
      <c r="S98" s="11">
        <f t="shared" si="12"/>
        <v>40324.45417824074</v>
      </c>
      <c r="T98" s="11">
        <f t="shared" si="13"/>
        <v>40390.916666666664</v>
      </c>
    </row>
    <row r="99" spans="1:20" customFormat="1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106.25</v>
      </c>
      <c r="P99">
        <f t="shared" si="9"/>
        <v>-10798.563845405923</v>
      </c>
      <c r="Q99" t="str">
        <f t="shared" si="10"/>
        <v>film &amp; video</v>
      </c>
      <c r="R99" t="str">
        <f t="shared" si="11"/>
        <v>shorts</v>
      </c>
      <c r="S99" s="11">
        <f t="shared" si="12"/>
        <v>40705.926874999997</v>
      </c>
      <c r="T99" s="11">
        <f t="shared" si="13"/>
        <v>40735.926874999997</v>
      </c>
    </row>
    <row r="100" spans="1:20" customFormat="1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106.25</v>
      </c>
      <c r="P100">
        <f t="shared" si="9"/>
        <v>-7823.5638454059226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41214.586504629631</v>
      </c>
      <c r="T100" s="11">
        <f t="shared" si="13"/>
        <v>41250.770833333328</v>
      </c>
    </row>
    <row r="101" spans="1:20" customFormat="1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106.01933333333334</v>
      </c>
      <c r="P101">
        <f t="shared" si="9"/>
        <v>-9633.2738454059217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41631.694432870368</v>
      </c>
      <c r="T101" s="11">
        <f t="shared" si="13"/>
        <v>41661.694432870368</v>
      </c>
    </row>
    <row r="102" spans="1:20" customFormat="1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9"/>
        <v>-6223.5638454059226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41197.544976851852</v>
      </c>
      <c r="T102" s="11">
        <f t="shared" si="13"/>
        <v>41217.586643518516</v>
      </c>
    </row>
    <row r="103" spans="1:20" customFormat="1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9"/>
        <v>-7723.5638454059226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41274.568402777775</v>
      </c>
      <c r="T103" s="11">
        <f t="shared" si="13"/>
        <v>41298.568402777775</v>
      </c>
    </row>
    <row r="104" spans="1:20" customFormat="1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127.75000000000001</v>
      </c>
      <c r="P104">
        <f t="shared" si="9"/>
        <v>-3558.5638454059226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40504.922835648147</v>
      </c>
      <c r="T104" s="11">
        <f t="shared" si="13"/>
        <v>40534.922835648147</v>
      </c>
    </row>
    <row r="105" spans="1:20" customFormat="1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105.15384615384616</v>
      </c>
      <c r="P105">
        <f t="shared" si="9"/>
        <v>-9856.5638454059226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41682.597569444442</v>
      </c>
      <c r="T105" s="11">
        <f t="shared" si="13"/>
        <v>41705.597569444442</v>
      </c>
    </row>
    <row r="106" spans="1:20" customFormat="1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9"/>
        <v>-10623.563845405923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40612.486874999995</v>
      </c>
      <c r="T106" s="11">
        <f t="shared" si="13"/>
        <v>40635.833333333328</v>
      </c>
    </row>
    <row r="107" spans="1:20" customFormat="1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107.40909090909089</v>
      </c>
      <c r="P107">
        <f t="shared" si="9"/>
        <v>-8860.5638454059226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42485.516435185178</v>
      </c>
      <c r="T107" s="11">
        <f t="shared" si="13"/>
        <v>42503.791666666664</v>
      </c>
    </row>
    <row r="108" spans="1:20" customFormat="1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100.49999999999999</v>
      </c>
      <c r="P108">
        <f t="shared" si="9"/>
        <v>-6198.5638454059226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40987.568298611106</v>
      </c>
      <c r="T108" s="11">
        <f t="shared" si="13"/>
        <v>41001.568298611106</v>
      </c>
    </row>
    <row r="109" spans="1:20" customFormat="1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102.46666666666667</v>
      </c>
      <c r="P109">
        <f t="shared" si="9"/>
        <v>-3538.5638454059226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40635.774155092593</v>
      </c>
      <c r="T109" s="11">
        <f t="shared" si="13"/>
        <v>40657.774155092593</v>
      </c>
    </row>
    <row r="110" spans="1:20" customFormat="1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246.66666666666669</v>
      </c>
      <c r="P110">
        <f t="shared" si="9"/>
        <v>-7523.5638454059226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41365.404745370368</v>
      </c>
      <c r="T110" s="11">
        <f t="shared" si="13"/>
        <v>41425.404745370368</v>
      </c>
    </row>
    <row r="111" spans="1:20" customFormat="1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219.49999999999997</v>
      </c>
      <c r="P111">
        <f t="shared" si="9"/>
        <v>-9028.5638454059226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40569.817476851851</v>
      </c>
      <c r="T111" s="11">
        <f t="shared" si="13"/>
        <v>40599.817476851851</v>
      </c>
    </row>
    <row r="112" spans="1:20" customFormat="1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130.76923076923077</v>
      </c>
      <c r="P112">
        <f t="shared" si="9"/>
        <v>-9523.5638454059226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41557.741354166668</v>
      </c>
      <c r="T112" s="11">
        <f t="shared" si="13"/>
        <v>41592.040972222218</v>
      </c>
    </row>
    <row r="113" spans="1:20" customFormat="1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154.57142857142858</v>
      </c>
      <c r="P113">
        <f t="shared" si="9"/>
        <v>-5813.5638454059226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42125.124849537031</v>
      </c>
      <c r="T113" s="11">
        <f t="shared" si="13"/>
        <v>42155.124849537031</v>
      </c>
    </row>
    <row r="114" spans="1:20" customFormat="1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9"/>
        <v>-6023.5638454059226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41717.834699074076</v>
      </c>
      <c r="T114" s="11">
        <f t="shared" si="13"/>
        <v>41741.875</v>
      </c>
    </row>
    <row r="115" spans="1:20" customFormat="1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9"/>
        <v>-4173.5638454059226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40753.550092592588</v>
      </c>
      <c r="T115" s="11">
        <f t="shared" si="13"/>
        <v>40761.416666666664</v>
      </c>
    </row>
    <row r="116" spans="1:20" customFormat="1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103.33333333333334</v>
      </c>
      <c r="P116">
        <f t="shared" si="9"/>
        <v>-8123.5638454059226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40861.065833333334</v>
      </c>
      <c r="T116" s="11">
        <f t="shared" si="13"/>
        <v>40921.065833333334</v>
      </c>
    </row>
    <row r="117" spans="1:20" customFormat="1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140.44444444444443</v>
      </c>
      <c r="P117">
        <f t="shared" si="9"/>
        <v>-10591.563845405923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40918.530601851853</v>
      </c>
      <c r="T117" s="11">
        <f t="shared" si="13"/>
        <v>40943.530601851853</v>
      </c>
    </row>
    <row r="118" spans="1:20" customFormat="1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113.65714285714286</v>
      </c>
      <c r="P118">
        <f t="shared" si="9"/>
        <v>-7245.5638454059226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40595.288831018515</v>
      </c>
      <c r="T118" s="11">
        <f t="shared" si="13"/>
        <v>40641.247164351851</v>
      </c>
    </row>
    <row r="119" spans="1:20" customFormat="1" ht="6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100.49377777777779</v>
      </c>
      <c r="P119">
        <f t="shared" si="9"/>
        <v>-6701.3438454059224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40248.626666666663</v>
      </c>
      <c r="T119" s="11">
        <f t="shared" si="13"/>
        <v>40338.583333333328</v>
      </c>
    </row>
    <row r="120" spans="1:20" customFormat="1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113.03159999999998</v>
      </c>
      <c r="P120">
        <f t="shared" si="9"/>
        <v>-5571.9838454059227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40722.845324074071</v>
      </c>
      <c r="T120" s="11">
        <f t="shared" si="13"/>
        <v>40752.845324074071</v>
      </c>
    </row>
    <row r="121" spans="1:20" customFormat="1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104.55692307692308</v>
      </c>
      <c r="P121">
        <f t="shared" si="9"/>
        <v>-7825.4638454059223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40738.860949074071</v>
      </c>
      <c r="T121" s="11">
        <f t="shared" si="13"/>
        <v>40768.75</v>
      </c>
    </row>
    <row r="122" spans="1:20" customFormat="1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1.4285714285714287E-2</v>
      </c>
      <c r="P122">
        <f t="shared" si="9"/>
        <v>-11213.563845405923</v>
      </c>
      <c r="Q122" t="str">
        <f t="shared" si="10"/>
        <v>film &amp; video</v>
      </c>
      <c r="R122" t="str">
        <f t="shared" si="11"/>
        <v>fiction</v>
      </c>
      <c r="S122" s="11">
        <f t="shared" si="12"/>
        <v>42615.841516203705</v>
      </c>
      <c r="T122" s="11">
        <f t="shared" si="13"/>
        <v>42645.841516203705</v>
      </c>
    </row>
    <row r="123" spans="1:20" customFormat="1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3.3333333333333333E-2</v>
      </c>
      <c r="P123">
        <f t="shared" si="9"/>
        <v>-11222.563845405923</v>
      </c>
      <c r="Q123" t="str">
        <f t="shared" si="10"/>
        <v>film &amp; video</v>
      </c>
      <c r="R123" t="str">
        <f t="shared" si="11"/>
        <v>fiction</v>
      </c>
      <c r="S123" s="11">
        <f t="shared" si="12"/>
        <v>42096.496643518512</v>
      </c>
      <c r="T123" s="11">
        <f t="shared" si="13"/>
        <v>42112.219444444439</v>
      </c>
    </row>
    <row r="124" spans="1:20" customFormat="1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>
        <f t="shared" si="9"/>
        <v>-11223.563845405923</v>
      </c>
      <c r="Q124" t="str">
        <f t="shared" si="10"/>
        <v>film &amp; video</v>
      </c>
      <c r="R124" t="str">
        <f t="shared" si="11"/>
        <v>fiction</v>
      </c>
      <c r="S124" s="11">
        <f t="shared" si="12"/>
        <v>42593.223460648143</v>
      </c>
      <c r="T124" s="11">
        <f t="shared" si="13"/>
        <v>42653.223460648143</v>
      </c>
    </row>
    <row r="125" spans="1:20" customFormat="1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0.27454545454545454</v>
      </c>
      <c r="P125">
        <f t="shared" si="9"/>
        <v>-11072.563845405923</v>
      </c>
      <c r="Q125" t="str">
        <f t="shared" si="10"/>
        <v>film &amp; video</v>
      </c>
      <c r="R125" t="str">
        <f t="shared" si="11"/>
        <v>fiction</v>
      </c>
      <c r="S125" s="11">
        <f t="shared" si="12"/>
        <v>41904.573657407404</v>
      </c>
      <c r="T125" s="11">
        <f t="shared" si="13"/>
        <v>41940.708333333328</v>
      </c>
    </row>
    <row r="126" spans="1:20" customFormat="1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>
        <f t="shared" si="9"/>
        <v>-11223.563845405923</v>
      </c>
      <c r="Q126" t="str">
        <f t="shared" si="10"/>
        <v>film &amp; video</v>
      </c>
      <c r="R126" t="str">
        <f t="shared" si="11"/>
        <v>fiction</v>
      </c>
      <c r="S126" s="11">
        <f t="shared" si="12"/>
        <v>42114.720393518517</v>
      </c>
      <c r="T126" s="11">
        <f t="shared" si="13"/>
        <v>42139.720393518517</v>
      </c>
    </row>
    <row r="127" spans="1:20" customFormat="1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14.000000000000002</v>
      </c>
      <c r="P127">
        <f t="shared" si="9"/>
        <v>-11153.563845405923</v>
      </c>
      <c r="Q127" t="str">
        <f t="shared" si="10"/>
        <v>film &amp; video</v>
      </c>
      <c r="R127" t="str">
        <f t="shared" si="11"/>
        <v>fiction</v>
      </c>
      <c r="S127" s="11">
        <f t="shared" si="12"/>
        <v>42709.78564814815</v>
      </c>
      <c r="T127" s="11">
        <f t="shared" si="13"/>
        <v>42769.78564814815</v>
      </c>
    </row>
    <row r="128" spans="1:20" customFormat="1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5.548</v>
      </c>
      <c r="P128">
        <f t="shared" si="9"/>
        <v>-9836.5638454059226</v>
      </c>
      <c r="Q128" t="str">
        <f t="shared" si="10"/>
        <v>film &amp; video</v>
      </c>
      <c r="R128" t="str">
        <f t="shared" si="11"/>
        <v>fiction</v>
      </c>
      <c r="S128" s="11">
        <f t="shared" si="12"/>
        <v>42135.381215277775</v>
      </c>
      <c r="T128" s="11">
        <f t="shared" si="13"/>
        <v>42165.874999999993</v>
      </c>
    </row>
    <row r="129" spans="1:20" customFormat="1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2.375</v>
      </c>
      <c r="P129">
        <f t="shared" si="9"/>
        <v>-11033.563845405923</v>
      </c>
      <c r="Q129" t="str">
        <f t="shared" si="10"/>
        <v>film &amp; video</v>
      </c>
      <c r="R129" t="str">
        <f t="shared" si="11"/>
        <v>fiction</v>
      </c>
      <c r="S129" s="11">
        <f t="shared" si="12"/>
        <v>42067.415983796294</v>
      </c>
      <c r="T129" s="11">
        <f t="shared" si="13"/>
        <v>42097.37431712963</v>
      </c>
    </row>
    <row r="130" spans="1:20" customFormat="1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1.867</v>
      </c>
      <c r="P130">
        <f t="shared" si="9"/>
        <v>-9356.5638454059226</v>
      </c>
      <c r="Q130" t="str">
        <f t="shared" si="10"/>
        <v>film &amp; video</v>
      </c>
      <c r="R130" t="str">
        <f t="shared" si="11"/>
        <v>fiction</v>
      </c>
      <c r="S130" s="11">
        <f t="shared" si="12"/>
        <v>42628.019594907404</v>
      </c>
      <c r="T130" s="11">
        <f t="shared" si="13"/>
        <v>42663.019594907404</v>
      </c>
    </row>
    <row r="131" spans="1:20" customFormat="1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E131/D131*100</f>
        <v>0</v>
      </c>
      <c r="P131">
        <f t="shared" ref="P131:P194" si="15">E131-$E$4116</f>
        <v>-11223.563845405923</v>
      </c>
      <c r="Q131" t="str">
        <f t="shared" ref="Q131:Q194" si="16">IF(ISNUMBER(SEARCH("film &amp; video",N131)),"film &amp; video",IF(ISNUMBER(SEARCH("food",N131)),"food",IF(ISNUMBER(SEARCH("games",N131)),"games",IF(ISNUMBER(SEARCH("journalism",N131)),"journalism",IF(ISNUMBER(SEARCH("music",N131)),"music",IF(ISNUMBER(SEARCH("photography",N131)),"photography",IF(ISNUMBER(SEARCH("publishing",N131)),"publishing",IF(ISNUMBER(SEARCH("technology",N131)),"technology",IF(ISNUMBER(SEARCH("theater",N131)),"theater",0)))))))))</f>
        <v>film &amp; video</v>
      </c>
      <c r="R131" t="str">
        <f t="shared" ref="R131:R194" si="17">IF(ISNUMBER(SEARCH("animation",N131)),"animation",IF(ISNUMBER(SEARCH("art books",N131)),"art books",IF(ISNUMBER(SEARCH("audio",N131)),"audio",IF(ISNUMBER(SEARCH("children's books",N131)),"children's books",IF(ISNUMBER(SEARCH("classical music",N131)),"classical music",IF(ISNUMBER(SEARCH("documentary",N131)),"documentary",IF(ISNUMBER(SEARCH("drama",N131)),"drama",IF(ISNUMBER(SEARCH("electronic music",N131)),"electronic music",IF(ISNUMBER(SEARCH("faith",N131)),"faith",IF(ISNUMBER(SEARCH("fiction",N131)),"fiction",IF(ISNUMBER(SEARCH("food trucks",N131)),"food trucks",IF(ISNUMBER(SEARCH("gadgets",N131)),"gadgets",IF(ISNUMBER(SEARCH("hardware",N131)),"hardware",IF(ISNUMBER(SEARCH("indie rock",N131)),"indie rock",IF(ISNUMBER(SEARCH("jazz",N131)),"jazz",IF(ISNUMBER(SEARCH("makerspaces",N131)),"makerspaces",IF(ISNUMBER(SEARCH("metal",N131)),"metal",IF(ISNUMBER(SEARCH("mobile games",N131)),"mobile games",IF(ISNUMBER(SEARCH("musical",N131)),"musical",IF(ISNUMBER(SEARCH("nature",N131)),"nature",IF(ISNUMBER(SEARCH("nonfiction",N131)),"nonfiction",IF(ISNUMBER(SEARCH("people",N131)),"people",IF(ISNUMBER(SEARCH("photobooks",N131)),"photobooks",IF(ISNUMBER(SEARCH("places",N131)),"places",IF(ISNUMBER(SEARCH("plays",N131)),"plays",IF(ISNUMBER(SEARCH("pop",N131)),"pop",IF(ISNUMBER(SEARCH("radio &amp; podcasts",N131)),"radio &amp; podcasts",IF(ISNUMBER(SEARCH("restaurants",N131)),"restaurants",IF(ISNUMBER(SEARCH("rock",N131)),"rock",IF(ISNUMBER(SEARCH("science fiction",N131)),"science fiction",IF(ISNUMBER(SEARCH("shorts",N131)),"shorts",IF(ISNUMBER(SEARCH("small batch",N131)),"small batch",IF(ISNUMBER(SEARCH("space exploration",N131)),"space exploration",IF(ISNUMBER(SEARCH("spaces",N131)),"spaces",IF(ISNUMBER(SEARCH("tabletop games",N131)),"tabletop games",IF(ISNUMBER(SEARCH("television",N131)),"television",IF(ISNUMBER(SEARCH("translations",N131)),"translations",IF(ISNUMBER(SEARCH("video games",N131)),"video games",IF(ISNUMBER(SEARCH("wearables",N131)),"wearables",IF(ISNUMBER(SEARCH("web",N131)),"web",IF(ISNUMBER(SEARCH("world music",N131)),"world music",0)))))))))))))))))))))))))))))))))))))))))</f>
        <v>fiction</v>
      </c>
      <c r="S131" s="11">
        <f t="shared" si="12"/>
        <v>41882.728969907403</v>
      </c>
      <c r="T131" s="11">
        <f t="shared" si="13"/>
        <v>41942.728969907403</v>
      </c>
    </row>
    <row r="132" spans="1:20" customFormat="1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>
        <f t="shared" si="15"/>
        <v>-11223.563845405923</v>
      </c>
      <c r="Q132" t="str">
        <f t="shared" si="16"/>
        <v>film &amp; video</v>
      </c>
      <c r="R132" t="str">
        <f t="shared" si="17"/>
        <v>fiction</v>
      </c>
      <c r="S132" s="11">
        <f t="shared" si="12"/>
        <v>41778.707083333335</v>
      </c>
      <c r="T132" s="11">
        <f t="shared" si="13"/>
        <v>41806.636111111111</v>
      </c>
    </row>
    <row r="133" spans="1:20" customFormat="1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>
        <f t="shared" si="15"/>
        <v>-11223.563845405923</v>
      </c>
      <c r="Q133" t="str">
        <f t="shared" si="16"/>
        <v>film &amp; video</v>
      </c>
      <c r="R133" t="str">
        <f t="shared" si="17"/>
        <v>fiction</v>
      </c>
      <c r="S133" s="11">
        <f t="shared" si="12"/>
        <v>42541.629178240742</v>
      </c>
      <c r="T133" s="11">
        <f t="shared" si="13"/>
        <v>42556.791666666664</v>
      </c>
    </row>
    <row r="134" spans="1:20" customFormat="1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9.5687499999999996</v>
      </c>
      <c r="P134">
        <f t="shared" si="15"/>
        <v>-3568.5638454059226</v>
      </c>
      <c r="Q134" t="str">
        <f t="shared" si="16"/>
        <v>film &amp; video</v>
      </c>
      <c r="R134" t="str">
        <f t="shared" si="17"/>
        <v>fiction</v>
      </c>
      <c r="S134" s="11">
        <f t="shared" si="12"/>
        <v>41905.60424768518</v>
      </c>
      <c r="T134" s="11">
        <f t="shared" si="13"/>
        <v>41950.645914351851</v>
      </c>
    </row>
    <row r="135" spans="1:20" customFormat="1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>
        <f t="shared" si="15"/>
        <v>-11223.563845405923</v>
      </c>
      <c r="Q135" t="str">
        <f t="shared" si="16"/>
        <v>film &amp; video</v>
      </c>
      <c r="R135" t="str">
        <f t="shared" si="17"/>
        <v>fiction</v>
      </c>
      <c r="S135" s="11">
        <f t="shared" si="12"/>
        <v>42491.599351851844</v>
      </c>
      <c r="T135" s="11">
        <f t="shared" si="13"/>
        <v>42521.521527777775</v>
      </c>
    </row>
    <row r="136" spans="1:20" customFormat="1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>
        <f t="shared" si="15"/>
        <v>-11223.563845405923</v>
      </c>
      <c r="Q136" t="str">
        <f t="shared" si="16"/>
        <v>film &amp; video</v>
      </c>
      <c r="R136" t="str">
        <f t="shared" si="17"/>
        <v>fiction</v>
      </c>
      <c r="S136" s="11">
        <f t="shared" si="12"/>
        <v>42221.701597222222</v>
      </c>
      <c r="T136" s="11">
        <f t="shared" si="13"/>
        <v>42251.499999999993</v>
      </c>
    </row>
    <row r="137" spans="1:20" customFormat="1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13.433333333333334</v>
      </c>
      <c r="P137">
        <f t="shared" si="15"/>
        <v>-10820.563845405923</v>
      </c>
      <c r="Q137" t="str">
        <f t="shared" si="16"/>
        <v>film &amp; video</v>
      </c>
      <c r="R137" t="str">
        <f t="shared" si="17"/>
        <v>fiction</v>
      </c>
      <c r="S137" s="11">
        <f t="shared" si="12"/>
        <v>41788.173576388886</v>
      </c>
      <c r="T137" s="11">
        <f t="shared" si="13"/>
        <v>41821.583333333328</v>
      </c>
    </row>
    <row r="138" spans="1:20" customFormat="1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>
        <f t="shared" si="15"/>
        <v>-11223.563845405923</v>
      </c>
      <c r="Q138" t="str">
        <f t="shared" si="16"/>
        <v>film &amp; video</v>
      </c>
      <c r="R138" t="str">
        <f t="shared" si="17"/>
        <v>fiction</v>
      </c>
      <c r="S138" s="11">
        <f t="shared" si="12"/>
        <v>42096.201782407406</v>
      </c>
      <c r="T138" s="11">
        <f t="shared" si="13"/>
        <v>42140.219444444439</v>
      </c>
    </row>
    <row r="139" spans="1:20" customFormat="1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>
        <f t="shared" si="15"/>
        <v>-11223.563845405923</v>
      </c>
      <c r="Q139" t="str">
        <f t="shared" si="16"/>
        <v>film &amp; video</v>
      </c>
      <c r="R139" t="str">
        <f t="shared" si="17"/>
        <v>fiction</v>
      </c>
      <c r="S139" s="11">
        <f t="shared" si="12"/>
        <v>42239.365659722222</v>
      </c>
      <c r="T139" s="11">
        <f t="shared" si="13"/>
        <v>42289.365659722222</v>
      </c>
    </row>
    <row r="140" spans="1:20" customFormat="1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3.1413333333333333</v>
      </c>
      <c r="P140">
        <f t="shared" si="15"/>
        <v>-6511.5638454059226</v>
      </c>
      <c r="Q140" t="str">
        <f t="shared" si="16"/>
        <v>film &amp; video</v>
      </c>
      <c r="R140" t="str">
        <f t="shared" si="17"/>
        <v>fiction</v>
      </c>
      <c r="S140" s="11">
        <f t="shared" si="12"/>
        <v>42186.049085648141</v>
      </c>
      <c r="T140" s="11">
        <f t="shared" si="13"/>
        <v>42216.999305555553</v>
      </c>
    </row>
    <row r="141" spans="1:20" customFormat="1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-10723.563845405923</v>
      </c>
      <c r="Q141" t="str">
        <f t="shared" si="16"/>
        <v>film &amp; video</v>
      </c>
      <c r="R141" t="str">
        <f t="shared" si="17"/>
        <v>fiction</v>
      </c>
      <c r="S141" s="11">
        <f t="shared" si="12"/>
        <v>42187.712638888886</v>
      </c>
      <c r="T141" s="11">
        <f t="shared" si="13"/>
        <v>42197.712638888886</v>
      </c>
    </row>
    <row r="142" spans="1:20" customFormat="1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>
        <f t="shared" si="15"/>
        <v>-11223.563845405923</v>
      </c>
      <c r="Q142" t="str">
        <f t="shared" si="16"/>
        <v>film &amp; video</v>
      </c>
      <c r="R142" t="str">
        <f t="shared" si="17"/>
        <v>fiction</v>
      </c>
      <c r="S142" s="11">
        <f t="shared" si="12"/>
        <v>42052.989953703705</v>
      </c>
      <c r="T142" s="11">
        <f t="shared" si="13"/>
        <v>42082.948287037034</v>
      </c>
    </row>
    <row r="143" spans="1:20" customFormat="1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10.775</v>
      </c>
      <c r="P143">
        <f t="shared" si="15"/>
        <v>-9930.5638454059226</v>
      </c>
      <c r="Q143" t="str">
        <f t="shared" si="16"/>
        <v>film &amp; video</v>
      </c>
      <c r="R143" t="str">
        <f t="shared" si="17"/>
        <v>fiction</v>
      </c>
      <c r="S143" s="11">
        <f t="shared" si="12"/>
        <v>42109.944710648146</v>
      </c>
      <c r="T143" s="11">
        <f t="shared" si="13"/>
        <v>42154.944710648146</v>
      </c>
    </row>
    <row r="144" spans="1:20" customFormat="1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0.33333333333333337</v>
      </c>
      <c r="P144">
        <f t="shared" si="15"/>
        <v>-11213.563845405923</v>
      </c>
      <c r="Q144" t="str">
        <f t="shared" si="16"/>
        <v>film &amp; video</v>
      </c>
      <c r="R144" t="str">
        <f t="shared" si="17"/>
        <v>fiction</v>
      </c>
      <c r="S144" s="11">
        <f t="shared" si="12"/>
        <v>41938.684930555552</v>
      </c>
      <c r="T144" s="11">
        <f t="shared" si="13"/>
        <v>41959.726597222216</v>
      </c>
    </row>
    <row r="145" spans="1:20" customFormat="1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>
        <f t="shared" si="15"/>
        <v>-11223.563845405923</v>
      </c>
      <c r="Q145" t="str">
        <f t="shared" si="16"/>
        <v>film &amp; video</v>
      </c>
      <c r="R145" t="str">
        <f t="shared" si="17"/>
        <v>fiction</v>
      </c>
      <c r="S145" s="11">
        <f t="shared" si="12"/>
        <v>42558.855810185181</v>
      </c>
      <c r="T145" s="11">
        <f t="shared" si="13"/>
        <v>42616.038194444445</v>
      </c>
    </row>
    <row r="146" spans="1:20" customFormat="1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27.6</v>
      </c>
      <c r="P146">
        <f t="shared" si="15"/>
        <v>-9153.5638454059226</v>
      </c>
      <c r="Q146" t="str">
        <f t="shared" si="16"/>
        <v>film &amp; video</v>
      </c>
      <c r="R146" t="str">
        <f t="shared" si="17"/>
        <v>fiction</v>
      </c>
      <c r="S146" s="11">
        <f t="shared" si="12"/>
        <v>42047.554074074076</v>
      </c>
      <c r="T146" s="11">
        <f t="shared" si="13"/>
        <v>42107.512407407405</v>
      </c>
    </row>
    <row r="147" spans="1:20" customFormat="1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7.5111111111111111</v>
      </c>
      <c r="P147">
        <f t="shared" si="15"/>
        <v>-10885.563845405923</v>
      </c>
      <c r="Q147" t="str">
        <f t="shared" si="16"/>
        <v>film &amp; video</v>
      </c>
      <c r="R147" t="str">
        <f t="shared" si="17"/>
        <v>fiction</v>
      </c>
      <c r="S147" s="11">
        <f t="shared" si="12"/>
        <v>42200.333935185183</v>
      </c>
      <c r="T147" s="11">
        <f t="shared" si="13"/>
        <v>42227.333935185183</v>
      </c>
    </row>
    <row r="148" spans="1:20" customFormat="1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0.57499999999999996</v>
      </c>
      <c r="P148">
        <f t="shared" si="15"/>
        <v>-11108.563845405923</v>
      </c>
      <c r="Q148" t="str">
        <f t="shared" si="16"/>
        <v>film &amp; video</v>
      </c>
      <c r="R148" t="str">
        <f t="shared" si="17"/>
        <v>fiction</v>
      </c>
      <c r="S148" s="11">
        <f t="shared" si="12"/>
        <v>42692.807847222219</v>
      </c>
      <c r="T148" s="11">
        <f t="shared" si="13"/>
        <v>42752.807847222219</v>
      </c>
    </row>
    <row r="149" spans="1:20" customFormat="1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>
        <f t="shared" si="15"/>
        <v>-11223.563845405923</v>
      </c>
      <c r="Q149" t="str">
        <f t="shared" si="16"/>
        <v>film &amp; video</v>
      </c>
      <c r="R149" t="str">
        <f t="shared" si="17"/>
        <v>fiction</v>
      </c>
      <c r="S149" s="11">
        <f t="shared" si="12"/>
        <v>41969.559490740743</v>
      </c>
      <c r="T149" s="11">
        <f t="shared" si="13"/>
        <v>42012.554166666661</v>
      </c>
    </row>
    <row r="150" spans="1:20" customFormat="1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0.08</v>
      </c>
      <c r="P150">
        <f t="shared" si="15"/>
        <v>-11183.563845405923</v>
      </c>
      <c r="Q150" t="str">
        <f t="shared" si="16"/>
        <v>film &amp; video</v>
      </c>
      <c r="R150" t="str">
        <f t="shared" si="17"/>
        <v>fiction</v>
      </c>
      <c r="S150" s="11">
        <f t="shared" si="12"/>
        <v>42397.073333333326</v>
      </c>
      <c r="T150" s="11">
        <f t="shared" si="13"/>
        <v>42427.073333333326</v>
      </c>
    </row>
    <row r="151" spans="1:20" customFormat="1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0.91999999999999993</v>
      </c>
      <c r="P151">
        <f t="shared" si="15"/>
        <v>-11131.563845405923</v>
      </c>
      <c r="Q151" t="str">
        <f t="shared" si="16"/>
        <v>film &amp; video</v>
      </c>
      <c r="R151" t="str">
        <f t="shared" si="17"/>
        <v>fiction</v>
      </c>
      <c r="S151" s="11">
        <f t="shared" ref="S151:S214" si="18">(J151/86400)+25569+(-5/24)</f>
        <v>41967.963773148142</v>
      </c>
      <c r="T151" s="11">
        <f t="shared" ref="T151:T214" si="19">(I151/86400)+25569+(-5/24)</f>
        <v>41998.124999999993</v>
      </c>
    </row>
    <row r="152" spans="1:20" customFormat="1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23.163076923076922</v>
      </c>
      <c r="P152">
        <f t="shared" si="15"/>
        <v>18888.436154594077</v>
      </c>
      <c r="Q152" t="str">
        <f t="shared" si="16"/>
        <v>film &amp; video</v>
      </c>
      <c r="R152" t="str">
        <f t="shared" si="17"/>
        <v>fiction</v>
      </c>
      <c r="S152" s="11">
        <f t="shared" si="18"/>
        <v>42089.95349537037</v>
      </c>
      <c r="T152" s="11">
        <f t="shared" si="19"/>
        <v>42149.95349537037</v>
      </c>
    </row>
    <row r="153" spans="1:20" customFormat="1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5.5999999999999994E-2</v>
      </c>
      <c r="P153">
        <f t="shared" si="15"/>
        <v>-11083.563845405923</v>
      </c>
      <c r="Q153" t="str">
        <f t="shared" si="16"/>
        <v>film &amp; video</v>
      </c>
      <c r="R153" t="str">
        <f t="shared" si="17"/>
        <v>fiction</v>
      </c>
      <c r="S153" s="11">
        <f t="shared" si="18"/>
        <v>42113.342488425922</v>
      </c>
      <c r="T153" s="11">
        <f t="shared" si="19"/>
        <v>42173.342488425922</v>
      </c>
    </row>
    <row r="154" spans="1:20" customFormat="1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7.8947368421052634E-3</v>
      </c>
      <c r="P154">
        <f t="shared" si="15"/>
        <v>-11193.563845405923</v>
      </c>
      <c r="Q154" t="str">
        <f t="shared" si="16"/>
        <v>film &amp; video</v>
      </c>
      <c r="R154" t="str">
        <f t="shared" si="17"/>
        <v>fiction</v>
      </c>
      <c r="S154" s="11">
        <f t="shared" si="18"/>
        <v>41874.869212962956</v>
      </c>
      <c r="T154" s="11">
        <f t="shared" si="19"/>
        <v>41904.869212962956</v>
      </c>
    </row>
    <row r="155" spans="1:20" customFormat="1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0.71799999999999997</v>
      </c>
      <c r="P155">
        <f t="shared" si="15"/>
        <v>-10864.563845405923</v>
      </c>
      <c r="Q155" t="str">
        <f t="shared" si="16"/>
        <v>film &amp; video</v>
      </c>
      <c r="R155" t="str">
        <f t="shared" si="17"/>
        <v>fiction</v>
      </c>
      <c r="S155" s="11">
        <f t="shared" si="18"/>
        <v>41933.377824074072</v>
      </c>
      <c r="T155" s="11">
        <f t="shared" si="19"/>
        <v>41975.419490740744</v>
      </c>
    </row>
    <row r="156" spans="1:20" customFormat="1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2.666666666666667</v>
      </c>
      <c r="P156">
        <f t="shared" si="15"/>
        <v>-11183.563845405923</v>
      </c>
      <c r="Q156" t="str">
        <f t="shared" si="16"/>
        <v>film &amp; video</v>
      </c>
      <c r="R156" t="str">
        <f t="shared" si="17"/>
        <v>fiction</v>
      </c>
      <c r="S156" s="11">
        <f t="shared" si="18"/>
        <v>42115.339062499996</v>
      </c>
      <c r="T156" s="11">
        <f t="shared" si="19"/>
        <v>42158.339062499996</v>
      </c>
    </row>
    <row r="157" spans="1:20" customFormat="1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6.0000000000000001E-3</v>
      </c>
      <c r="P157">
        <f t="shared" si="15"/>
        <v>-11142.563845405923</v>
      </c>
      <c r="Q157" t="str">
        <f t="shared" si="16"/>
        <v>film &amp; video</v>
      </c>
      <c r="R157" t="str">
        <f t="shared" si="17"/>
        <v>fiction</v>
      </c>
      <c r="S157" s="11">
        <f t="shared" si="18"/>
        <v>42168.351099537038</v>
      </c>
      <c r="T157" s="11">
        <f t="shared" si="19"/>
        <v>42208.351099537038</v>
      </c>
    </row>
    <row r="158" spans="1:20" customFormat="1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5.0999999999999996</v>
      </c>
      <c r="P158">
        <f t="shared" si="15"/>
        <v>-9438.5638454059226</v>
      </c>
      <c r="Q158" t="str">
        <f t="shared" si="16"/>
        <v>film &amp; video</v>
      </c>
      <c r="R158" t="str">
        <f t="shared" si="17"/>
        <v>fiction</v>
      </c>
      <c r="S158" s="11">
        <f t="shared" si="18"/>
        <v>41793.916620370372</v>
      </c>
      <c r="T158" s="11">
        <f t="shared" si="19"/>
        <v>41853.916620370372</v>
      </c>
    </row>
    <row r="159" spans="1:20" customFormat="1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0.26711185308848079</v>
      </c>
      <c r="P159">
        <f t="shared" si="15"/>
        <v>-11215.563845405923</v>
      </c>
      <c r="Q159" t="str">
        <f t="shared" si="16"/>
        <v>film &amp; video</v>
      </c>
      <c r="R159" t="str">
        <f t="shared" si="17"/>
        <v>fiction</v>
      </c>
      <c r="S159" s="11">
        <f t="shared" si="18"/>
        <v>42396.703379629624</v>
      </c>
      <c r="T159" s="11">
        <f t="shared" si="19"/>
        <v>42426.703379629624</v>
      </c>
    </row>
    <row r="160" spans="1:20" customFormat="1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>
        <f t="shared" si="15"/>
        <v>-11223.563845405923</v>
      </c>
      <c r="Q160" t="str">
        <f t="shared" si="16"/>
        <v>film &amp; video</v>
      </c>
      <c r="R160" t="str">
        <f t="shared" si="17"/>
        <v>fiction</v>
      </c>
      <c r="S160" s="11">
        <f t="shared" si="18"/>
        <v>41903.868379629625</v>
      </c>
      <c r="T160" s="11">
        <f t="shared" si="19"/>
        <v>41933.868379629625</v>
      </c>
    </row>
    <row r="161" spans="1:20" customFormat="1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2E-3</v>
      </c>
      <c r="P161">
        <f t="shared" si="15"/>
        <v>-11213.563845405923</v>
      </c>
      <c r="Q161" t="str">
        <f t="shared" si="16"/>
        <v>film &amp; video</v>
      </c>
      <c r="R161" t="str">
        <f t="shared" si="17"/>
        <v>fiction</v>
      </c>
      <c r="S161" s="11">
        <f t="shared" si="18"/>
        <v>42514.226215277777</v>
      </c>
      <c r="T161" s="11">
        <f t="shared" si="19"/>
        <v>42554.226215277777</v>
      </c>
    </row>
    <row r="162" spans="1:20" customFormat="1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>
        <f t="shared" si="15"/>
        <v>-11223.563845405923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42171.70475694444</v>
      </c>
      <c r="T162" s="11">
        <f t="shared" si="19"/>
        <v>42231.70475694444</v>
      </c>
    </row>
    <row r="163" spans="1:20" customFormat="1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0.01</v>
      </c>
      <c r="P163">
        <f t="shared" si="15"/>
        <v>-11218.563845405923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41792.479108796295</v>
      </c>
      <c r="T163" s="11">
        <f t="shared" si="19"/>
        <v>41822.479108796295</v>
      </c>
    </row>
    <row r="164" spans="1:20" customFormat="1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15.535714285714286</v>
      </c>
      <c r="P164">
        <f t="shared" si="15"/>
        <v>-10788.563845405923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41834.91847222222</v>
      </c>
      <c r="T164" s="11">
        <f t="shared" si="19"/>
        <v>41867.779166666667</v>
      </c>
    </row>
    <row r="165" spans="1:20" customFormat="1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>
        <f t="shared" si="15"/>
        <v>-11223.563845405923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42243.752939814811</v>
      </c>
      <c r="T165" s="11">
        <f t="shared" si="19"/>
        <v>42277.791666666664</v>
      </c>
    </row>
    <row r="166" spans="1:20" customFormat="1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0.53333333333333333</v>
      </c>
      <c r="P166">
        <f t="shared" si="15"/>
        <v>-10583.563845405923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41841.554409722223</v>
      </c>
      <c r="T166" s="11">
        <f t="shared" si="19"/>
        <v>41901.554409722223</v>
      </c>
    </row>
    <row r="167" spans="1:20" customFormat="1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>
        <f t="shared" si="15"/>
        <v>-11223.563845405923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42351.450509259252</v>
      </c>
      <c r="T167" s="11">
        <f t="shared" si="19"/>
        <v>42381.450509259252</v>
      </c>
    </row>
    <row r="168" spans="1:20" customFormat="1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-8223.5638454059226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42720.867615740739</v>
      </c>
      <c r="T168" s="11">
        <f t="shared" si="19"/>
        <v>42750.867615740739</v>
      </c>
    </row>
    <row r="169" spans="1:20" customFormat="1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0.01</v>
      </c>
      <c r="P169">
        <f t="shared" si="15"/>
        <v>-11212.563845405923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42160.719155092585</v>
      </c>
      <c r="T169" s="11">
        <f t="shared" si="19"/>
        <v>42220.719155092585</v>
      </c>
    </row>
    <row r="170" spans="1:20" customFormat="1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4.0625</v>
      </c>
      <c r="P170">
        <f t="shared" si="15"/>
        <v>-10898.563845405923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42052.626967592594</v>
      </c>
      <c r="T170" s="11">
        <f t="shared" si="19"/>
        <v>42082.585300925923</v>
      </c>
    </row>
    <row r="171" spans="1:20" customFormat="1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22.400000000000002</v>
      </c>
      <c r="P171">
        <f t="shared" si="15"/>
        <v>-10663.563845405923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41900.296979166662</v>
      </c>
      <c r="T171" s="11">
        <f t="shared" si="19"/>
        <v>41930.296979166662</v>
      </c>
    </row>
    <row r="172" spans="1:20" customFormat="1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3.25</v>
      </c>
      <c r="P172">
        <f t="shared" si="15"/>
        <v>-10898.563845405923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42216.769479166665</v>
      </c>
      <c r="T172" s="11">
        <f t="shared" si="19"/>
        <v>42246.019444444442</v>
      </c>
    </row>
    <row r="173" spans="1:20" customFormat="1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2E-3</v>
      </c>
      <c r="P173">
        <f t="shared" si="15"/>
        <v>-11222.563845405923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42533.972384259258</v>
      </c>
      <c r="T173" s="11">
        <f t="shared" si="19"/>
        <v>42593.972384259258</v>
      </c>
    </row>
    <row r="174" spans="1:20" customFormat="1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>
        <f t="shared" si="15"/>
        <v>-11223.563845405923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42047.186608796292</v>
      </c>
      <c r="T174" s="11">
        <f t="shared" si="19"/>
        <v>42082.144942129627</v>
      </c>
    </row>
    <row r="175" spans="1:20" customFormat="1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>
        <f t="shared" si="15"/>
        <v>-11223.563845405923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42033.364675925921</v>
      </c>
      <c r="T175" s="11">
        <f t="shared" si="19"/>
        <v>42063.364675925921</v>
      </c>
    </row>
    <row r="176" spans="1:20" customFormat="1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>
        <f t="shared" si="15"/>
        <v>-11223.563845405923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42072.55064814815</v>
      </c>
      <c r="T176" s="11">
        <f t="shared" si="19"/>
        <v>42132.55064814815</v>
      </c>
    </row>
    <row r="177" spans="1:20" customFormat="1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6.4850000000000003</v>
      </c>
      <c r="P177">
        <f t="shared" si="15"/>
        <v>-9926.5638454059226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41855.569571759253</v>
      </c>
      <c r="T177" s="11">
        <f t="shared" si="19"/>
        <v>41880.569571759253</v>
      </c>
    </row>
    <row r="178" spans="1:20" customFormat="1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>
        <f t="shared" si="15"/>
        <v>-11223.563845405923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42191.615729166668</v>
      </c>
      <c r="T178" s="11">
        <f t="shared" si="19"/>
        <v>42221.615729166668</v>
      </c>
    </row>
    <row r="179" spans="1:20" customFormat="1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-11043.563845405923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42069.839421296296</v>
      </c>
      <c r="T179" s="11">
        <f t="shared" si="19"/>
        <v>42086.797754629624</v>
      </c>
    </row>
    <row r="180" spans="1:20" customFormat="1" ht="4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>
        <f t="shared" si="15"/>
        <v>-11223.563845405923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42304.747048611105</v>
      </c>
      <c r="T180" s="11">
        <f t="shared" si="19"/>
        <v>42334.788715277777</v>
      </c>
    </row>
    <row r="181" spans="1:20" customFormat="1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-11023.563845405923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42402.872164351851</v>
      </c>
      <c r="T181" s="11">
        <f t="shared" si="19"/>
        <v>42432.872164351851</v>
      </c>
    </row>
    <row r="182" spans="1:20" customFormat="1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33.416666666666664</v>
      </c>
      <c r="P182">
        <f t="shared" si="15"/>
        <v>-10822.563845405923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42067.782905092587</v>
      </c>
      <c r="T182" s="11">
        <f t="shared" si="19"/>
        <v>42107.583333333336</v>
      </c>
    </row>
    <row r="183" spans="1:20" customFormat="1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21.092608822670172</v>
      </c>
      <c r="P183">
        <f t="shared" si="15"/>
        <v>-10501.563845405923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42147.533506944441</v>
      </c>
      <c r="T183" s="11">
        <f t="shared" si="19"/>
        <v>42177.533506944441</v>
      </c>
    </row>
    <row r="184" spans="1:20" customFormat="1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>
        <f t="shared" si="15"/>
        <v>-11223.563845405923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42711.803611111107</v>
      </c>
      <c r="T184" s="11">
        <f t="shared" si="19"/>
        <v>42741.803611111107</v>
      </c>
    </row>
    <row r="185" spans="1:20" customFormat="1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35.856000000000002</v>
      </c>
      <c r="P185">
        <f t="shared" si="15"/>
        <v>-6741.5638454059226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41939.601967592593</v>
      </c>
      <c r="T185" s="11">
        <f t="shared" si="19"/>
        <v>41969.643634259257</v>
      </c>
    </row>
    <row r="186" spans="1:20" customFormat="1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3.4000000000000004</v>
      </c>
      <c r="P186">
        <f t="shared" si="15"/>
        <v>-11172.563845405923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41825.58289351852</v>
      </c>
      <c r="T186" s="11">
        <f t="shared" si="19"/>
        <v>41882.957638888889</v>
      </c>
    </row>
    <row r="187" spans="1:20" customFormat="1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5.5</v>
      </c>
      <c r="P187">
        <f t="shared" si="15"/>
        <v>-9023.5638454059226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42570.702997685185</v>
      </c>
      <c r="T187" s="11">
        <f t="shared" si="19"/>
        <v>42600.702997685185</v>
      </c>
    </row>
    <row r="188" spans="1:20" customFormat="1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>
        <f t="shared" si="15"/>
        <v>-11223.563845405923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42767.604560185187</v>
      </c>
      <c r="T188" s="11">
        <f t="shared" si="19"/>
        <v>42797.624999999993</v>
      </c>
    </row>
    <row r="189" spans="1:20" customFormat="1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0</v>
      </c>
      <c r="M189" t="b">
        <v>0</v>
      </c>
      <c r="N189" t="s">
        <v>8268</v>
      </c>
      <c r="O189">
        <f t="shared" si="14"/>
        <v>16</v>
      </c>
      <c r="P189">
        <f t="shared" si="15"/>
        <v>-10423.563845405923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42182.02612268518</v>
      </c>
      <c r="T189" s="11">
        <f t="shared" si="19"/>
        <v>42206.082638888889</v>
      </c>
    </row>
    <row r="190" spans="1:20" customFormat="1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>
        <f t="shared" si="15"/>
        <v>-11223.563845405923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41856.974710648145</v>
      </c>
      <c r="T190" s="11">
        <f t="shared" si="19"/>
        <v>41886.974710648145</v>
      </c>
    </row>
    <row r="191" spans="1:20" customFormat="1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0</v>
      </c>
      <c r="M191" t="b">
        <v>0</v>
      </c>
      <c r="N191" t="s">
        <v>8268</v>
      </c>
      <c r="O191">
        <f t="shared" si="14"/>
        <v>6.8999999999999992E-2</v>
      </c>
      <c r="P191">
        <f t="shared" si="15"/>
        <v>-10878.563845405923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42556.482372685183</v>
      </c>
      <c r="T191" s="11">
        <f t="shared" si="19"/>
        <v>42616.482372685183</v>
      </c>
    </row>
    <row r="192" spans="1:20" customFormat="1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0</v>
      </c>
      <c r="M192" t="b">
        <v>0</v>
      </c>
      <c r="N192" t="s">
        <v>8268</v>
      </c>
      <c r="O192">
        <f t="shared" si="14"/>
        <v>0.41666666666666669</v>
      </c>
      <c r="P192">
        <f t="shared" si="15"/>
        <v>-11173.563845405923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42527.442662037036</v>
      </c>
      <c r="T192" s="11">
        <f t="shared" si="19"/>
        <v>42537.442662037036</v>
      </c>
    </row>
    <row r="193" spans="1:20" customFormat="1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0</v>
      </c>
      <c r="M193" t="b">
        <v>0</v>
      </c>
      <c r="N193" t="s">
        <v>8268</v>
      </c>
      <c r="O193">
        <f t="shared" si="14"/>
        <v>5</v>
      </c>
      <c r="P193">
        <f t="shared" si="15"/>
        <v>-10973.563845405923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42239.233078703699</v>
      </c>
      <c r="T193" s="11">
        <f t="shared" si="19"/>
        <v>42279.233078703699</v>
      </c>
    </row>
    <row r="194" spans="1:20" customFormat="1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0</v>
      </c>
      <c r="M194" t="b">
        <v>0</v>
      </c>
      <c r="N194" t="s">
        <v>8268</v>
      </c>
      <c r="O194">
        <f t="shared" si="14"/>
        <v>1.6999999999999999E-3</v>
      </c>
      <c r="P194">
        <f t="shared" si="15"/>
        <v>-11206.563845405923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41899.583703703705</v>
      </c>
      <c r="T194" s="11">
        <f t="shared" si="19"/>
        <v>41929.583703703705</v>
      </c>
    </row>
    <row r="195" spans="1:20" customFormat="1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0">E195/D195*100</f>
        <v>0</v>
      </c>
      <c r="P195">
        <f t="shared" ref="P195:P258" si="21">E195-$E$4116</f>
        <v>-11223.563845405923</v>
      </c>
      <c r="Q195" t="str">
        <f t="shared" ref="Q195:Q258" si="22">IF(ISNUMBER(SEARCH("film &amp; video",N195)),"film &amp; video",IF(ISNUMBER(SEARCH("food",N195)),"food",IF(ISNUMBER(SEARCH("games",N195)),"games",IF(ISNUMBER(SEARCH("journalism",N195)),"journalism",IF(ISNUMBER(SEARCH("music",N195)),"music",IF(ISNUMBER(SEARCH("photography",N195)),"photography",IF(ISNUMBER(SEARCH("publishing",N195)),"publishing",IF(ISNUMBER(SEARCH("technology",N195)),"technology",IF(ISNUMBER(SEARCH("theater",N195)),"theater",0)))))))))</f>
        <v>film &amp; video</v>
      </c>
      <c r="R195" t="str">
        <f t="shared" ref="R195:R258" si="23">IF(ISNUMBER(SEARCH("animation",N195)),"animation",IF(ISNUMBER(SEARCH("art books",N195)),"art books",IF(ISNUMBER(SEARCH("audio",N195)),"audio",IF(ISNUMBER(SEARCH("children's books",N195)),"children's books",IF(ISNUMBER(SEARCH("classical music",N195)),"classical music",IF(ISNUMBER(SEARCH("documentary",N195)),"documentary",IF(ISNUMBER(SEARCH("drama",N195)),"drama",IF(ISNUMBER(SEARCH("electronic music",N195)),"electronic music",IF(ISNUMBER(SEARCH("faith",N195)),"faith",IF(ISNUMBER(SEARCH("fiction",N195)),"fiction",IF(ISNUMBER(SEARCH("food trucks",N195)),"food trucks",IF(ISNUMBER(SEARCH("gadgets",N195)),"gadgets",IF(ISNUMBER(SEARCH("hardware",N195)),"hardware",IF(ISNUMBER(SEARCH("indie rock",N195)),"indie rock",IF(ISNUMBER(SEARCH("jazz",N195)),"jazz",IF(ISNUMBER(SEARCH("makerspaces",N195)),"makerspaces",IF(ISNUMBER(SEARCH("metal",N195)),"metal",IF(ISNUMBER(SEARCH("mobile games",N195)),"mobile games",IF(ISNUMBER(SEARCH("musical",N195)),"musical",IF(ISNUMBER(SEARCH("nature",N195)),"nature",IF(ISNUMBER(SEARCH("nonfiction",N195)),"nonfiction",IF(ISNUMBER(SEARCH("people",N195)),"people",IF(ISNUMBER(SEARCH("photobooks",N195)),"photobooks",IF(ISNUMBER(SEARCH("places",N195)),"places",IF(ISNUMBER(SEARCH("plays",N195)),"plays",IF(ISNUMBER(SEARCH("pop",N195)),"pop",IF(ISNUMBER(SEARCH("radio &amp; podcasts",N195)),"radio &amp; podcasts",IF(ISNUMBER(SEARCH("restaurants",N195)),"restaurants",IF(ISNUMBER(SEARCH("rock",N195)),"rock",IF(ISNUMBER(SEARCH("science fiction",N195)),"science fiction",IF(ISNUMBER(SEARCH("shorts",N195)),"shorts",IF(ISNUMBER(SEARCH("small batch",N195)),"small batch",IF(ISNUMBER(SEARCH("space exploration",N195)),"space exploration",IF(ISNUMBER(SEARCH("spaces",N195)),"spaces",IF(ISNUMBER(SEARCH("tabletop games",N195)),"tabletop games",IF(ISNUMBER(SEARCH("television",N195)),"television",IF(ISNUMBER(SEARCH("translations",N195)),"translations",IF(ISNUMBER(SEARCH("video games",N195)),"video games",IF(ISNUMBER(SEARCH("wearables",N195)),"wearables",IF(ISNUMBER(SEARCH("web",N195)),"web",IF(ISNUMBER(SEARCH("world music",N195)),"world music",0)))))))))))))))))))))))))))))))))))))))))</f>
        <v>drama</v>
      </c>
      <c r="S195" s="11">
        <f t="shared" si="18"/>
        <v>41911.726458333331</v>
      </c>
      <c r="T195" s="11">
        <f t="shared" si="19"/>
        <v>41971.768124999995</v>
      </c>
    </row>
    <row r="196" spans="1:20" customFormat="1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0</v>
      </c>
      <c r="M196" t="b">
        <v>0</v>
      </c>
      <c r="N196" t="s">
        <v>8268</v>
      </c>
      <c r="O196">
        <f t="shared" si="20"/>
        <v>0.12</v>
      </c>
      <c r="P196">
        <f t="shared" si="21"/>
        <v>-11220.563845405923</v>
      </c>
      <c r="Q196" t="str">
        <f t="shared" si="22"/>
        <v>film &amp; video</v>
      </c>
      <c r="R196" t="str">
        <f t="shared" si="23"/>
        <v>drama</v>
      </c>
      <c r="S196" s="11">
        <f t="shared" si="18"/>
        <v>42375.788553240738</v>
      </c>
      <c r="T196" s="11">
        <f t="shared" si="19"/>
        <v>42435.788553240738</v>
      </c>
    </row>
    <row r="197" spans="1:20" customFormat="1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0"/>
        <v>0</v>
      </c>
      <c r="P197">
        <f t="shared" si="21"/>
        <v>-11223.563845405923</v>
      </c>
      <c r="Q197" t="str">
        <f t="shared" si="22"/>
        <v>film &amp; video</v>
      </c>
      <c r="R197" t="str">
        <f t="shared" si="23"/>
        <v>drama</v>
      </c>
      <c r="S197" s="11">
        <f t="shared" si="18"/>
        <v>42135.462175925924</v>
      </c>
      <c r="T197" s="11">
        <f t="shared" si="19"/>
        <v>42195.462175925924</v>
      </c>
    </row>
    <row r="198" spans="1:20" customFormat="1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0</v>
      </c>
      <c r="M198" t="b">
        <v>0</v>
      </c>
      <c r="N198" t="s">
        <v>8268</v>
      </c>
      <c r="O198">
        <f t="shared" si="20"/>
        <v>41.857142857142861</v>
      </c>
      <c r="P198">
        <f t="shared" si="21"/>
        <v>-9758.5638454059226</v>
      </c>
      <c r="Q198" t="str">
        <f t="shared" si="22"/>
        <v>film &amp; video</v>
      </c>
      <c r="R198" t="str">
        <f t="shared" si="23"/>
        <v>drama</v>
      </c>
      <c r="S198" s="11">
        <f t="shared" si="18"/>
        <v>42259.334467592591</v>
      </c>
      <c r="T198" s="11">
        <f t="shared" si="19"/>
        <v>42287.666666666664</v>
      </c>
    </row>
    <row r="199" spans="1:20" customFormat="1" ht="6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0</v>
      </c>
      <c r="M199" t="b">
        <v>0</v>
      </c>
      <c r="N199" t="s">
        <v>8268</v>
      </c>
      <c r="O199">
        <f t="shared" si="20"/>
        <v>10.48</v>
      </c>
      <c r="P199">
        <f t="shared" si="21"/>
        <v>-10961.563845405923</v>
      </c>
      <c r="Q199" t="str">
        <f t="shared" si="22"/>
        <v>film &amp; video</v>
      </c>
      <c r="R199" t="str">
        <f t="shared" si="23"/>
        <v>drama</v>
      </c>
      <c r="S199" s="11">
        <f t="shared" si="18"/>
        <v>42741.640046296299</v>
      </c>
      <c r="T199" s="11">
        <f t="shared" si="19"/>
        <v>42783.666666666664</v>
      </c>
    </row>
    <row r="200" spans="1:20" customFormat="1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0</v>
      </c>
      <c r="M200" t="b">
        <v>0</v>
      </c>
      <c r="N200" t="s">
        <v>8268</v>
      </c>
      <c r="O200">
        <f t="shared" si="20"/>
        <v>1.1159999999999999</v>
      </c>
      <c r="P200">
        <f t="shared" si="21"/>
        <v>-10944.563845405923</v>
      </c>
      <c r="Q200" t="str">
        <f t="shared" si="22"/>
        <v>film &amp; video</v>
      </c>
      <c r="R200" t="str">
        <f t="shared" si="23"/>
        <v>drama</v>
      </c>
      <c r="S200" s="11">
        <f t="shared" si="18"/>
        <v>41887.175023148149</v>
      </c>
      <c r="T200" s="11">
        <f t="shared" si="19"/>
        <v>41917.175023148149</v>
      </c>
    </row>
    <row r="201" spans="1:20" customFormat="1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0"/>
        <v>0</v>
      </c>
      <c r="P201">
        <f t="shared" si="21"/>
        <v>-11223.563845405923</v>
      </c>
      <c r="Q201" t="str">
        <f t="shared" si="22"/>
        <v>film &amp; video</v>
      </c>
      <c r="R201" t="str">
        <f t="shared" si="23"/>
        <v>drama</v>
      </c>
      <c r="S201" s="11">
        <f t="shared" si="18"/>
        <v>42583.915532407402</v>
      </c>
      <c r="T201" s="11">
        <f t="shared" si="19"/>
        <v>42613.915532407402</v>
      </c>
    </row>
    <row r="202" spans="1:20" customFormat="1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0</v>
      </c>
      <c r="M202" t="b">
        <v>0</v>
      </c>
      <c r="N202" t="s">
        <v>8268</v>
      </c>
      <c r="O202">
        <f t="shared" si="20"/>
        <v>26.192500000000003</v>
      </c>
      <c r="P202">
        <f t="shared" si="21"/>
        <v>-9652.0138454059233</v>
      </c>
      <c r="Q202" t="str">
        <f t="shared" si="22"/>
        <v>film &amp; video</v>
      </c>
      <c r="R202" t="str">
        <f t="shared" si="23"/>
        <v>drama</v>
      </c>
      <c r="S202" s="11">
        <f t="shared" si="18"/>
        <v>41866.875034722216</v>
      </c>
      <c r="T202" s="11">
        <f t="shared" si="19"/>
        <v>41896.875034722216</v>
      </c>
    </row>
    <row r="203" spans="1:20" customFormat="1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0</v>
      </c>
      <c r="M203" t="b">
        <v>0</v>
      </c>
      <c r="N203" t="s">
        <v>8268</v>
      </c>
      <c r="O203">
        <f t="shared" si="20"/>
        <v>58.461538461538467</v>
      </c>
      <c r="P203">
        <f t="shared" si="21"/>
        <v>-10843.563845405923</v>
      </c>
      <c r="Q203" t="str">
        <f t="shared" si="22"/>
        <v>film &amp; video</v>
      </c>
      <c r="R203" t="str">
        <f t="shared" si="23"/>
        <v>drama</v>
      </c>
      <c r="S203" s="11">
        <f t="shared" si="18"/>
        <v>42023.610289351847</v>
      </c>
      <c r="T203" s="11">
        <f t="shared" si="19"/>
        <v>42043.610289351847</v>
      </c>
    </row>
    <row r="204" spans="1:20" customFormat="1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0"/>
        <v>0</v>
      </c>
      <c r="P204">
        <f t="shared" si="21"/>
        <v>-11223.563845405923</v>
      </c>
      <c r="Q204" t="str">
        <f t="shared" si="22"/>
        <v>film &amp; video</v>
      </c>
      <c r="R204" t="str">
        <f t="shared" si="23"/>
        <v>drama</v>
      </c>
      <c r="S204" s="11">
        <f t="shared" si="18"/>
        <v>42255.719490740739</v>
      </c>
      <c r="T204" s="11">
        <f t="shared" si="19"/>
        <v>42285.665972222218</v>
      </c>
    </row>
    <row r="205" spans="1:20" customFormat="1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0</v>
      </c>
      <c r="M205" t="b">
        <v>0</v>
      </c>
      <c r="N205" t="s">
        <v>8268</v>
      </c>
      <c r="O205">
        <f t="shared" si="20"/>
        <v>29.84</v>
      </c>
      <c r="P205">
        <f t="shared" si="21"/>
        <v>-10477.563845405923</v>
      </c>
      <c r="Q205" t="str">
        <f t="shared" si="22"/>
        <v>film &amp; video</v>
      </c>
      <c r="R205" t="str">
        <f t="shared" si="23"/>
        <v>drama</v>
      </c>
      <c r="S205" s="11">
        <f t="shared" si="18"/>
        <v>41973.639629629623</v>
      </c>
      <c r="T205" s="11">
        <f t="shared" si="19"/>
        <v>42033.639629629623</v>
      </c>
    </row>
    <row r="206" spans="1:20" customFormat="1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0</v>
      </c>
      <c r="M206" t="b">
        <v>0</v>
      </c>
      <c r="N206" t="s">
        <v>8268</v>
      </c>
      <c r="O206">
        <f t="shared" si="20"/>
        <v>50.721666666666664</v>
      </c>
      <c r="P206">
        <f t="shared" si="21"/>
        <v>140941.43615459406</v>
      </c>
      <c r="Q206" t="str">
        <f t="shared" si="22"/>
        <v>film &amp; video</v>
      </c>
      <c r="R206" t="str">
        <f t="shared" si="23"/>
        <v>drama</v>
      </c>
      <c r="S206" s="11">
        <f t="shared" si="18"/>
        <v>42556.375034722216</v>
      </c>
      <c r="T206" s="11">
        <f t="shared" si="19"/>
        <v>42586.375034722216</v>
      </c>
    </row>
    <row r="207" spans="1:20" customFormat="1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0</v>
      </c>
      <c r="M207" t="b">
        <v>0</v>
      </c>
      <c r="N207" t="s">
        <v>8268</v>
      </c>
      <c r="O207">
        <f t="shared" si="20"/>
        <v>16.25</v>
      </c>
      <c r="P207">
        <f t="shared" si="21"/>
        <v>-9923.5638454059226</v>
      </c>
      <c r="Q207" t="str">
        <f t="shared" si="22"/>
        <v>film &amp; video</v>
      </c>
      <c r="R207" t="str">
        <f t="shared" si="23"/>
        <v>drama</v>
      </c>
      <c r="S207" s="11">
        <f t="shared" si="18"/>
        <v>42248.423865740733</v>
      </c>
      <c r="T207" s="11">
        <f t="shared" si="19"/>
        <v>42283.423865740733</v>
      </c>
    </row>
    <row r="208" spans="1:20" customFormat="1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0"/>
        <v>0</v>
      </c>
      <c r="P208">
        <f t="shared" si="21"/>
        <v>-11223.563845405923</v>
      </c>
      <c r="Q208" t="str">
        <f t="shared" si="22"/>
        <v>film &amp; video</v>
      </c>
      <c r="R208" t="str">
        <f t="shared" si="23"/>
        <v>drama</v>
      </c>
      <c r="S208" s="11">
        <f t="shared" si="18"/>
        <v>42566.79609953703</v>
      </c>
      <c r="T208" s="11">
        <f t="shared" si="19"/>
        <v>42587.79609953703</v>
      </c>
    </row>
    <row r="209" spans="1:20" customFormat="1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0</v>
      </c>
      <c r="M209" t="b">
        <v>0</v>
      </c>
      <c r="N209" t="s">
        <v>8268</v>
      </c>
      <c r="O209">
        <f t="shared" si="20"/>
        <v>15.214285714285714</v>
      </c>
      <c r="P209">
        <f t="shared" si="21"/>
        <v>-9093.5638454059226</v>
      </c>
      <c r="Q209" t="str">
        <f t="shared" si="22"/>
        <v>film &amp; video</v>
      </c>
      <c r="R209" t="str">
        <f t="shared" si="23"/>
        <v>drama</v>
      </c>
      <c r="S209" s="11">
        <f t="shared" si="18"/>
        <v>41977.988865740735</v>
      </c>
      <c r="T209" s="11">
        <f t="shared" si="19"/>
        <v>42007.988865740735</v>
      </c>
    </row>
    <row r="210" spans="1:20" customFormat="1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0"/>
        <v>0</v>
      </c>
      <c r="P210">
        <f t="shared" si="21"/>
        <v>-11223.563845405923</v>
      </c>
      <c r="Q210" t="str">
        <f t="shared" si="22"/>
        <v>film &amp; video</v>
      </c>
      <c r="R210" t="str">
        <f t="shared" si="23"/>
        <v>drama</v>
      </c>
      <c r="S210" s="11">
        <f t="shared" si="18"/>
        <v>41959.16165509259</v>
      </c>
      <c r="T210" s="11">
        <f t="shared" si="19"/>
        <v>41989.16165509259</v>
      </c>
    </row>
    <row r="211" spans="1:20" customFormat="1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0"/>
        <v>0</v>
      </c>
      <c r="P211">
        <f t="shared" si="21"/>
        <v>-11223.563845405923</v>
      </c>
      <c r="Q211" t="str">
        <f t="shared" si="22"/>
        <v>film &amp; video</v>
      </c>
      <c r="R211" t="str">
        <f t="shared" si="23"/>
        <v>drama</v>
      </c>
      <c r="S211" s="11">
        <f t="shared" si="18"/>
        <v>42165.714525462965</v>
      </c>
      <c r="T211" s="11">
        <f t="shared" si="19"/>
        <v>42195.714525462965</v>
      </c>
    </row>
    <row r="212" spans="1:20" customFormat="1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0</v>
      </c>
      <c r="M212" t="b">
        <v>0</v>
      </c>
      <c r="N212" t="s">
        <v>8268</v>
      </c>
      <c r="O212">
        <f t="shared" si="20"/>
        <v>25.25</v>
      </c>
      <c r="P212">
        <f t="shared" si="21"/>
        <v>-8193.5638454059226</v>
      </c>
      <c r="Q212" t="str">
        <f t="shared" si="22"/>
        <v>film &amp; video</v>
      </c>
      <c r="R212" t="str">
        <f t="shared" si="23"/>
        <v>drama</v>
      </c>
      <c r="S212" s="11">
        <f t="shared" si="18"/>
        <v>42248.856388888882</v>
      </c>
      <c r="T212" s="11">
        <f t="shared" si="19"/>
        <v>42277.999999999993</v>
      </c>
    </row>
    <row r="213" spans="1:20" customFormat="1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0</v>
      </c>
      <c r="M213" t="b">
        <v>0</v>
      </c>
      <c r="N213" t="s">
        <v>8268</v>
      </c>
      <c r="O213">
        <f t="shared" si="20"/>
        <v>44.6</v>
      </c>
      <c r="P213">
        <f t="shared" si="21"/>
        <v>-8993.5638454059226</v>
      </c>
      <c r="Q213" t="str">
        <f t="shared" si="22"/>
        <v>film &amp; video</v>
      </c>
      <c r="R213" t="str">
        <f t="shared" si="23"/>
        <v>drama</v>
      </c>
      <c r="S213" s="11">
        <f t="shared" si="18"/>
        <v>42235.951585648145</v>
      </c>
      <c r="T213" s="11">
        <f t="shared" si="19"/>
        <v>42265.951585648145</v>
      </c>
    </row>
    <row r="214" spans="1:20" customFormat="1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0</v>
      </c>
      <c r="M214" t="b">
        <v>0</v>
      </c>
      <c r="N214" t="s">
        <v>8268</v>
      </c>
      <c r="O214">
        <f t="shared" si="20"/>
        <v>1.5873015873015872E-2</v>
      </c>
      <c r="P214">
        <f t="shared" si="21"/>
        <v>-11222.563845405923</v>
      </c>
      <c r="Q214" t="str">
        <f t="shared" si="22"/>
        <v>film &amp; video</v>
      </c>
      <c r="R214" t="str">
        <f t="shared" si="23"/>
        <v>drama</v>
      </c>
      <c r="S214" s="11">
        <f t="shared" si="18"/>
        <v>42416.672685185178</v>
      </c>
      <c r="T214" s="11">
        <f t="shared" si="19"/>
        <v>42476.631018518521</v>
      </c>
    </row>
    <row r="215" spans="1:20" customFormat="1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0</v>
      </c>
      <c r="M215" t="b">
        <v>0</v>
      </c>
      <c r="N215" t="s">
        <v>8268</v>
      </c>
      <c r="O215">
        <f t="shared" si="20"/>
        <v>0.04</v>
      </c>
      <c r="P215">
        <f t="shared" si="21"/>
        <v>-11203.563845405923</v>
      </c>
      <c r="Q215" t="str">
        <f t="shared" si="22"/>
        <v>film &amp; video</v>
      </c>
      <c r="R215" t="str">
        <f t="shared" si="23"/>
        <v>drama</v>
      </c>
      <c r="S215" s="11">
        <f t="shared" ref="S215:S278" si="24">(J215/86400)+25569+(-5/24)</f>
        <v>42202.385960648149</v>
      </c>
      <c r="T215" s="11">
        <f t="shared" ref="T215:T278" si="25">(I215/86400)+25569+(-5/24)</f>
        <v>42232.379641203697</v>
      </c>
    </row>
    <row r="216" spans="1:20" customFormat="1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0</v>
      </c>
      <c r="M216" t="b">
        <v>0</v>
      </c>
      <c r="N216" t="s">
        <v>8268</v>
      </c>
      <c r="O216">
        <f t="shared" si="20"/>
        <v>8.0000000000000002E-3</v>
      </c>
      <c r="P216">
        <f t="shared" si="21"/>
        <v>-11222.563845405923</v>
      </c>
      <c r="Q216" t="str">
        <f t="shared" si="22"/>
        <v>film &amp; video</v>
      </c>
      <c r="R216" t="str">
        <f t="shared" si="23"/>
        <v>drama</v>
      </c>
      <c r="S216" s="11">
        <f t="shared" si="24"/>
        <v>42009.432280092595</v>
      </c>
      <c r="T216" s="11">
        <f t="shared" si="25"/>
        <v>42069.432280092595</v>
      </c>
    </row>
    <row r="217" spans="1:20" customFormat="1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0</v>
      </c>
      <c r="M217" t="b">
        <v>0</v>
      </c>
      <c r="N217" t="s">
        <v>8268</v>
      </c>
      <c r="O217">
        <f t="shared" si="20"/>
        <v>0.22727272727272727</v>
      </c>
      <c r="P217">
        <f t="shared" si="21"/>
        <v>-11213.563845405923</v>
      </c>
      <c r="Q217" t="str">
        <f t="shared" si="22"/>
        <v>film &amp; video</v>
      </c>
      <c r="R217" t="str">
        <f t="shared" si="23"/>
        <v>drama</v>
      </c>
      <c r="S217" s="11">
        <f t="shared" si="24"/>
        <v>42375.021782407406</v>
      </c>
      <c r="T217" s="11">
        <f t="shared" si="25"/>
        <v>42417.790972222218</v>
      </c>
    </row>
    <row r="218" spans="1:20" customFormat="1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0</v>
      </c>
      <c r="M218" t="b">
        <v>0</v>
      </c>
      <c r="N218" t="s">
        <v>8268</v>
      </c>
      <c r="O218">
        <f t="shared" si="20"/>
        <v>55.698440000000005</v>
      </c>
      <c r="P218">
        <f t="shared" si="21"/>
        <v>16625.656154594079</v>
      </c>
      <c r="Q218" t="str">
        <f t="shared" si="22"/>
        <v>film &amp; video</v>
      </c>
      <c r="R218" t="str">
        <f t="shared" si="23"/>
        <v>drama</v>
      </c>
      <c r="S218" s="11">
        <f t="shared" si="24"/>
        <v>42066.750428240739</v>
      </c>
      <c r="T218" s="11">
        <f t="shared" si="25"/>
        <v>42116.708761574067</v>
      </c>
    </row>
    <row r="219" spans="1:20" customFormat="1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0</v>
      </c>
      <c r="M219" t="b">
        <v>0</v>
      </c>
      <c r="N219" t="s">
        <v>8268</v>
      </c>
      <c r="O219">
        <f t="shared" si="20"/>
        <v>11.943</v>
      </c>
      <c r="P219">
        <f t="shared" si="21"/>
        <v>719.43615459407738</v>
      </c>
      <c r="Q219" t="str">
        <f t="shared" si="22"/>
        <v>film &amp; video</v>
      </c>
      <c r="R219" t="str">
        <f t="shared" si="23"/>
        <v>drama</v>
      </c>
      <c r="S219" s="11">
        <f t="shared" si="24"/>
        <v>41970.432280092595</v>
      </c>
      <c r="T219" s="11">
        <f t="shared" si="25"/>
        <v>42001.432280092595</v>
      </c>
    </row>
    <row r="220" spans="1:20" customFormat="1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0</v>
      </c>
      <c r="M220" t="b">
        <v>0</v>
      </c>
      <c r="N220" t="s">
        <v>8268</v>
      </c>
      <c r="O220">
        <f t="shared" si="20"/>
        <v>2</v>
      </c>
      <c r="P220">
        <f t="shared" si="21"/>
        <v>-11123.563845405923</v>
      </c>
      <c r="Q220" t="str">
        <f t="shared" si="22"/>
        <v>film &amp; video</v>
      </c>
      <c r="R220" t="str">
        <f t="shared" si="23"/>
        <v>drama</v>
      </c>
      <c r="S220" s="11">
        <f t="shared" si="24"/>
        <v>42079.420011574075</v>
      </c>
      <c r="T220" s="11">
        <f t="shared" si="25"/>
        <v>42139.420011574075</v>
      </c>
    </row>
    <row r="221" spans="1:20" customFormat="1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0</v>
      </c>
      <c r="M221" t="b">
        <v>0</v>
      </c>
      <c r="N221" t="s">
        <v>8268</v>
      </c>
      <c r="O221">
        <f t="shared" si="20"/>
        <v>17.630000000000003</v>
      </c>
      <c r="P221">
        <f t="shared" si="21"/>
        <v>-2408.5638454059226</v>
      </c>
      <c r="Q221" t="str">
        <f t="shared" si="22"/>
        <v>film &amp; video</v>
      </c>
      <c r="R221" t="str">
        <f t="shared" si="23"/>
        <v>drama</v>
      </c>
      <c r="S221" s="11">
        <f t="shared" si="24"/>
        <v>42429.118344907409</v>
      </c>
      <c r="T221" s="11">
        <f t="shared" si="25"/>
        <v>42461.082638888889</v>
      </c>
    </row>
    <row r="222" spans="1:20" customFormat="1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0</v>
      </c>
      <c r="M222" t="b">
        <v>0</v>
      </c>
      <c r="N222" t="s">
        <v>8268</v>
      </c>
      <c r="O222">
        <f t="shared" si="20"/>
        <v>0.72</v>
      </c>
      <c r="P222">
        <f t="shared" si="21"/>
        <v>-10863.563845405923</v>
      </c>
      <c r="Q222" t="str">
        <f t="shared" si="22"/>
        <v>film &amp; video</v>
      </c>
      <c r="R222" t="str">
        <f t="shared" si="23"/>
        <v>drama</v>
      </c>
      <c r="S222" s="11">
        <f t="shared" si="24"/>
        <v>42195.435532407406</v>
      </c>
      <c r="T222" s="11">
        <f t="shared" si="25"/>
        <v>42236.629166666666</v>
      </c>
    </row>
    <row r="223" spans="1:20" customFormat="1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0"/>
        <v>0</v>
      </c>
      <c r="P223">
        <f t="shared" si="21"/>
        <v>-11223.563845405923</v>
      </c>
      <c r="Q223" t="str">
        <f t="shared" si="22"/>
        <v>film &amp; video</v>
      </c>
      <c r="R223" t="str">
        <f t="shared" si="23"/>
        <v>drama</v>
      </c>
      <c r="S223" s="11">
        <f t="shared" si="24"/>
        <v>42031.629212962966</v>
      </c>
      <c r="T223" s="11">
        <f t="shared" si="25"/>
        <v>42091.587546296294</v>
      </c>
    </row>
    <row r="224" spans="1:20" customFormat="1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0</v>
      </c>
      <c r="M224" t="b">
        <v>0</v>
      </c>
      <c r="N224" t="s">
        <v>8268</v>
      </c>
      <c r="O224">
        <f t="shared" si="20"/>
        <v>13</v>
      </c>
      <c r="P224">
        <f t="shared" si="21"/>
        <v>-11093.563845405923</v>
      </c>
      <c r="Q224" t="str">
        <f t="shared" si="22"/>
        <v>film &amp; video</v>
      </c>
      <c r="R224" t="str">
        <f t="shared" si="23"/>
        <v>drama</v>
      </c>
      <c r="S224" s="11">
        <f t="shared" si="24"/>
        <v>42031.561550925922</v>
      </c>
      <c r="T224" s="11">
        <f t="shared" si="25"/>
        <v>42089.902083333327</v>
      </c>
    </row>
    <row r="225" spans="1:20" customFormat="1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0"/>
        <v>0</v>
      </c>
      <c r="P225">
        <f t="shared" si="21"/>
        <v>-11223.563845405923</v>
      </c>
      <c r="Q225" t="str">
        <f t="shared" si="22"/>
        <v>film &amp; video</v>
      </c>
      <c r="R225" t="str">
        <f t="shared" si="23"/>
        <v>drama</v>
      </c>
      <c r="S225" s="11">
        <f t="shared" si="24"/>
        <v>42481.839699074073</v>
      </c>
      <c r="T225" s="11">
        <f t="shared" si="25"/>
        <v>42511.836805555555</v>
      </c>
    </row>
    <row r="226" spans="1:20" customFormat="1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0"/>
        <v>0</v>
      </c>
      <c r="P226">
        <f t="shared" si="21"/>
        <v>-11223.563845405923</v>
      </c>
      <c r="Q226" t="str">
        <f t="shared" si="22"/>
        <v>film &amp; video</v>
      </c>
      <c r="R226" t="str">
        <f t="shared" si="23"/>
        <v>drama</v>
      </c>
      <c r="S226" s="11">
        <f t="shared" si="24"/>
        <v>42135.026921296296</v>
      </c>
      <c r="T226" s="11">
        <f t="shared" si="25"/>
        <v>42195.026921296296</v>
      </c>
    </row>
    <row r="227" spans="1:20" customFormat="1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0"/>
        <v>0</v>
      </c>
      <c r="P227">
        <f t="shared" si="21"/>
        <v>-11223.563845405923</v>
      </c>
      <c r="Q227" t="str">
        <f t="shared" si="22"/>
        <v>film &amp; video</v>
      </c>
      <c r="R227" t="str">
        <f t="shared" si="23"/>
        <v>drama</v>
      </c>
      <c r="S227" s="11">
        <f t="shared" si="24"/>
        <v>42438.752939814811</v>
      </c>
      <c r="T227" s="11">
        <f t="shared" si="25"/>
        <v>42468.711273148147</v>
      </c>
    </row>
    <row r="228" spans="1:20" customFormat="1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0</v>
      </c>
      <c r="M228" t="b">
        <v>0</v>
      </c>
      <c r="N228" t="s">
        <v>8268</v>
      </c>
      <c r="O228">
        <f t="shared" si="20"/>
        <v>0.86206896551724133</v>
      </c>
      <c r="P228">
        <f t="shared" si="21"/>
        <v>-10973.563845405923</v>
      </c>
      <c r="Q228" t="str">
        <f t="shared" si="22"/>
        <v>film &amp; video</v>
      </c>
      <c r="R228" t="str">
        <f t="shared" si="23"/>
        <v>drama</v>
      </c>
      <c r="S228" s="11">
        <f t="shared" si="24"/>
        <v>42106.457685185182</v>
      </c>
      <c r="T228" s="11">
        <f t="shared" si="25"/>
        <v>42155.186805555553</v>
      </c>
    </row>
    <row r="229" spans="1:20" customFormat="1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0"/>
        <v>0</v>
      </c>
      <c r="P229">
        <f t="shared" si="21"/>
        <v>-11223.563845405923</v>
      </c>
      <c r="Q229" t="str">
        <f t="shared" si="22"/>
        <v>film &amp; video</v>
      </c>
      <c r="R229" t="str">
        <f t="shared" si="23"/>
        <v>drama</v>
      </c>
      <c r="S229" s="11">
        <f t="shared" si="24"/>
        <v>42164.685659722221</v>
      </c>
      <c r="T229" s="11">
        <f t="shared" si="25"/>
        <v>42194.685659722221</v>
      </c>
    </row>
    <row r="230" spans="1:20" customFormat="1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0"/>
        <v>0</v>
      </c>
      <c r="P230">
        <f t="shared" si="21"/>
        <v>-11223.563845405923</v>
      </c>
      <c r="Q230" t="str">
        <f t="shared" si="22"/>
        <v>film &amp; video</v>
      </c>
      <c r="R230" t="str">
        <f t="shared" si="23"/>
        <v>drama</v>
      </c>
      <c r="S230" s="11">
        <f t="shared" si="24"/>
        <v>42096.478067129625</v>
      </c>
      <c r="T230" s="11">
        <f t="shared" si="25"/>
        <v>42156.478067129625</v>
      </c>
    </row>
    <row r="231" spans="1:20" customFormat="1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0"/>
        <v>0</v>
      </c>
      <c r="P231">
        <f t="shared" si="21"/>
        <v>-11223.563845405923</v>
      </c>
      <c r="Q231" t="str">
        <f t="shared" si="22"/>
        <v>film &amp; video</v>
      </c>
      <c r="R231" t="str">
        <f t="shared" si="23"/>
        <v>drama</v>
      </c>
      <c r="S231" s="11">
        <f t="shared" si="24"/>
        <v>42383.725659722222</v>
      </c>
      <c r="T231" s="11">
        <f t="shared" si="25"/>
        <v>42413.725659722222</v>
      </c>
    </row>
    <row r="232" spans="1:20" customFormat="1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0</v>
      </c>
      <c r="M232" t="b">
        <v>0</v>
      </c>
      <c r="N232" t="s">
        <v>8268</v>
      </c>
      <c r="O232">
        <f t="shared" si="20"/>
        <v>0.4</v>
      </c>
      <c r="P232">
        <f t="shared" si="21"/>
        <v>-11163.563845405923</v>
      </c>
      <c r="Q232" t="str">
        <f t="shared" si="22"/>
        <v>film &amp; video</v>
      </c>
      <c r="R232" t="str">
        <f t="shared" si="23"/>
        <v>drama</v>
      </c>
      <c r="S232" s="11">
        <f t="shared" si="24"/>
        <v>42129.568877314814</v>
      </c>
      <c r="T232" s="11">
        <f t="shared" si="25"/>
        <v>42159.568877314814</v>
      </c>
    </row>
    <row r="233" spans="1:20" customFormat="1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0"/>
        <v>0</v>
      </c>
      <c r="P233">
        <f t="shared" si="21"/>
        <v>-11223.563845405923</v>
      </c>
      <c r="Q233" t="str">
        <f t="shared" si="22"/>
        <v>film &amp; video</v>
      </c>
      <c r="R233" t="str">
        <f t="shared" si="23"/>
        <v>drama</v>
      </c>
      <c r="S233" s="11">
        <f t="shared" si="24"/>
        <v>42341.75059027777</v>
      </c>
      <c r="T233" s="11">
        <f t="shared" si="25"/>
        <v>42371.75059027777</v>
      </c>
    </row>
    <row r="234" spans="1:20" customFormat="1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0</v>
      </c>
      <c r="M234" t="b">
        <v>0</v>
      </c>
      <c r="N234" t="s">
        <v>8268</v>
      </c>
      <c r="O234">
        <f t="shared" si="20"/>
        <v>2.75</v>
      </c>
      <c r="P234">
        <f t="shared" si="21"/>
        <v>-11113.563845405923</v>
      </c>
      <c r="Q234" t="str">
        <f t="shared" si="22"/>
        <v>film &amp; video</v>
      </c>
      <c r="R234" t="str">
        <f t="shared" si="23"/>
        <v>drama</v>
      </c>
      <c r="S234" s="11">
        <f t="shared" si="24"/>
        <v>42032.617430555554</v>
      </c>
      <c r="T234" s="11">
        <f t="shared" si="25"/>
        <v>42062.617430555554</v>
      </c>
    </row>
    <row r="235" spans="1:20" customFormat="1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0"/>
        <v>0</v>
      </c>
      <c r="P235">
        <f t="shared" si="21"/>
        <v>-11223.563845405923</v>
      </c>
      <c r="Q235" t="str">
        <f t="shared" si="22"/>
        <v>film &amp; video</v>
      </c>
      <c r="R235" t="str">
        <f t="shared" si="23"/>
        <v>drama</v>
      </c>
      <c r="S235" s="11">
        <f t="shared" si="24"/>
        <v>42612.703379629624</v>
      </c>
      <c r="T235" s="11">
        <f t="shared" si="25"/>
        <v>42642.703379629624</v>
      </c>
    </row>
    <row r="236" spans="1:20" customFormat="1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0</v>
      </c>
      <c r="M236" t="b">
        <v>0</v>
      </c>
      <c r="N236" t="s">
        <v>8268</v>
      </c>
      <c r="O236">
        <f t="shared" si="20"/>
        <v>40.1</v>
      </c>
      <c r="P236">
        <f t="shared" si="21"/>
        <v>-10822.563845405923</v>
      </c>
      <c r="Q236" t="str">
        <f t="shared" si="22"/>
        <v>film &amp; video</v>
      </c>
      <c r="R236" t="str">
        <f t="shared" si="23"/>
        <v>drama</v>
      </c>
      <c r="S236" s="11">
        <f t="shared" si="24"/>
        <v>42135.82707175926</v>
      </c>
      <c r="T236" s="11">
        <f t="shared" si="25"/>
        <v>42175.82707175926</v>
      </c>
    </row>
    <row r="237" spans="1:20" customFormat="1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0"/>
        <v>0</v>
      </c>
      <c r="P237">
        <f t="shared" si="21"/>
        <v>-11223.563845405923</v>
      </c>
      <c r="Q237" t="str">
        <f t="shared" si="22"/>
        <v>film &amp; video</v>
      </c>
      <c r="R237" t="str">
        <f t="shared" si="23"/>
        <v>drama</v>
      </c>
      <c r="S237" s="11">
        <f t="shared" si="24"/>
        <v>42164.700196759259</v>
      </c>
      <c r="T237" s="11">
        <f t="shared" si="25"/>
        <v>42194.700196759259</v>
      </c>
    </row>
    <row r="238" spans="1:20" customFormat="1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0"/>
        <v>0</v>
      </c>
      <c r="P238">
        <f t="shared" si="21"/>
        <v>-11223.563845405923</v>
      </c>
      <c r="Q238" t="str">
        <f t="shared" si="22"/>
        <v>film &amp; video</v>
      </c>
      <c r="R238" t="str">
        <f t="shared" si="23"/>
        <v>drama</v>
      </c>
      <c r="S238" s="11">
        <f t="shared" si="24"/>
        <v>42320.876145833332</v>
      </c>
      <c r="T238" s="11">
        <f t="shared" si="25"/>
        <v>42373.791666666664</v>
      </c>
    </row>
    <row r="239" spans="1:20" customFormat="1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0</v>
      </c>
      <c r="M239" t="b">
        <v>0</v>
      </c>
      <c r="N239" t="s">
        <v>8268</v>
      </c>
      <c r="O239">
        <f t="shared" si="20"/>
        <v>0.33333333333333337</v>
      </c>
      <c r="P239">
        <f t="shared" si="21"/>
        <v>-11173.563845405923</v>
      </c>
      <c r="Q239" t="str">
        <f t="shared" si="22"/>
        <v>film &amp; video</v>
      </c>
      <c r="R239" t="str">
        <f t="shared" si="23"/>
        <v>drama</v>
      </c>
      <c r="S239" s="11">
        <f t="shared" si="24"/>
        <v>42377.368854166663</v>
      </c>
      <c r="T239" s="11">
        <f t="shared" si="25"/>
        <v>42437.368854166663</v>
      </c>
    </row>
    <row r="240" spans="1:20" customFormat="1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0"/>
        <v>0</v>
      </c>
      <c r="P240">
        <f t="shared" si="21"/>
        <v>-11223.563845405923</v>
      </c>
      <c r="Q240" t="str">
        <f t="shared" si="22"/>
        <v>film &amp; video</v>
      </c>
      <c r="R240" t="str">
        <f t="shared" si="23"/>
        <v>drama</v>
      </c>
      <c r="S240" s="11">
        <f t="shared" si="24"/>
        <v>42713.754166666666</v>
      </c>
      <c r="T240" s="11">
        <f t="shared" si="25"/>
        <v>42734.166666666664</v>
      </c>
    </row>
    <row r="241" spans="1:20" customFormat="1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0</v>
      </c>
      <c r="M241" t="b">
        <v>0</v>
      </c>
      <c r="N241" t="s">
        <v>8268</v>
      </c>
      <c r="O241">
        <f t="shared" si="20"/>
        <v>25</v>
      </c>
      <c r="P241">
        <f t="shared" si="21"/>
        <v>-10973.563845405923</v>
      </c>
      <c r="Q241" t="str">
        <f t="shared" si="22"/>
        <v>film &amp; video</v>
      </c>
      <c r="R241" t="str">
        <f t="shared" si="23"/>
        <v>drama</v>
      </c>
      <c r="S241" s="11">
        <f t="shared" si="24"/>
        <v>42296.901967592588</v>
      </c>
      <c r="T241" s="11">
        <f t="shared" si="25"/>
        <v>42316.291666666664</v>
      </c>
    </row>
    <row r="242" spans="1:20" customFormat="1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0</v>
      </c>
      <c r="M242" t="b">
        <v>1</v>
      </c>
      <c r="N242" t="s">
        <v>8269</v>
      </c>
      <c r="O242">
        <f t="shared" si="20"/>
        <v>107.63413333333334</v>
      </c>
      <c r="P242">
        <f t="shared" si="21"/>
        <v>4921.5561545940782</v>
      </c>
      <c r="Q242" t="str">
        <f t="shared" si="22"/>
        <v>film &amp; video</v>
      </c>
      <c r="R242" t="str">
        <f t="shared" si="23"/>
        <v>documentary</v>
      </c>
      <c r="S242" s="11">
        <f t="shared" si="24"/>
        <v>41354.500127314815</v>
      </c>
      <c r="T242" s="11">
        <f t="shared" si="25"/>
        <v>41399.500127314815</v>
      </c>
    </row>
    <row r="243" spans="1:20" customFormat="1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0</v>
      </c>
      <c r="M243" t="b">
        <v>1</v>
      </c>
      <c r="N243" t="s">
        <v>8269</v>
      </c>
      <c r="O243">
        <f t="shared" si="20"/>
        <v>112.63736263736264</v>
      </c>
      <c r="P243">
        <f t="shared" si="21"/>
        <v>29776.436154594077</v>
      </c>
      <c r="Q243" t="str">
        <f t="shared" si="22"/>
        <v>film &amp; video</v>
      </c>
      <c r="R243" t="str">
        <f t="shared" si="23"/>
        <v>documentary</v>
      </c>
      <c r="S243" s="11">
        <f t="shared" si="24"/>
        <v>41949.489629629628</v>
      </c>
      <c r="T243" s="11">
        <f t="shared" si="25"/>
        <v>41994.489629629628</v>
      </c>
    </row>
    <row r="244" spans="1:20" customFormat="1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0</v>
      </c>
      <c r="M244" t="b">
        <v>1</v>
      </c>
      <c r="N244" t="s">
        <v>8269</v>
      </c>
      <c r="O244">
        <f t="shared" si="20"/>
        <v>113.46153846153845</v>
      </c>
      <c r="P244">
        <f t="shared" si="21"/>
        <v>3526.4361545940774</v>
      </c>
      <c r="Q244" t="str">
        <f t="shared" si="22"/>
        <v>film &amp; video</v>
      </c>
      <c r="R244" t="str">
        <f t="shared" si="23"/>
        <v>documentary</v>
      </c>
      <c r="S244" s="11">
        <f t="shared" si="24"/>
        <v>40862.28460648148</v>
      </c>
      <c r="T244" s="11">
        <f t="shared" si="25"/>
        <v>40897.28460648148</v>
      </c>
    </row>
    <row r="245" spans="1:20" customFormat="1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0</v>
      </c>
      <c r="M245" t="b">
        <v>1</v>
      </c>
      <c r="N245" t="s">
        <v>8269</v>
      </c>
      <c r="O245">
        <f t="shared" si="20"/>
        <v>102.592</v>
      </c>
      <c r="P245">
        <f t="shared" si="21"/>
        <v>14424.436154594077</v>
      </c>
      <c r="Q245" t="str">
        <f t="shared" si="22"/>
        <v>film &amp; video</v>
      </c>
      <c r="R245" t="str">
        <f t="shared" si="23"/>
        <v>documentary</v>
      </c>
      <c r="S245" s="11">
        <f t="shared" si="24"/>
        <v>41661.839166666665</v>
      </c>
      <c r="T245" s="11">
        <f t="shared" si="25"/>
        <v>41691.839166666665</v>
      </c>
    </row>
    <row r="246" spans="1:20" customFormat="1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0</v>
      </c>
      <c r="M246" t="b">
        <v>1</v>
      </c>
      <c r="N246" t="s">
        <v>8269</v>
      </c>
      <c r="O246">
        <f t="shared" si="20"/>
        <v>113.75714285714287</v>
      </c>
      <c r="P246">
        <f t="shared" si="21"/>
        <v>-7242.0638454059226</v>
      </c>
      <c r="Q246" t="str">
        <f t="shared" si="22"/>
        <v>film &amp; video</v>
      </c>
      <c r="R246" t="str">
        <f t="shared" si="23"/>
        <v>documentary</v>
      </c>
      <c r="S246" s="11">
        <f t="shared" si="24"/>
        <v>40213.115266203698</v>
      </c>
      <c r="T246" s="11">
        <f t="shared" si="25"/>
        <v>40253.087500000001</v>
      </c>
    </row>
    <row r="247" spans="1:20" customFormat="1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0</v>
      </c>
      <c r="M247" t="b">
        <v>1</v>
      </c>
      <c r="N247" t="s">
        <v>8269</v>
      </c>
      <c r="O247">
        <f t="shared" si="20"/>
        <v>103.71999999999998</v>
      </c>
      <c r="P247">
        <f t="shared" si="21"/>
        <v>-6037.5638454059226</v>
      </c>
      <c r="Q247" t="str">
        <f t="shared" si="22"/>
        <v>film &amp; video</v>
      </c>
      <c r="R247" t="str">
        <f t="shared" si="23"/>
        <v>documentary</v>
      </c>
      <c r="S247" s="11">
        <f t="shared" si="24"/>
        <v>41106.844733796293</v>
      </c>
      <c r="T247" s="11">
        <f t="shared" si="25"/>
        <v>41136.844733796293</v>
      </c>
    </row>
    <row r="248" spans="1:20" customFormat="1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0</v>
      </c>
      <c r="M248" t="b">
        <v>1</v>
      </c>
      <c r="N248" t="s">
        <v>8269</v>
      </c>
      <c r="O248">
        <f t="shared" si="20"/>
        <v>305.46000000000004</v>
      </c>
      <c r="P248">
        <f t="shared" si="21"/>
        <v>4049.4361545940774</v>
      </c>
      <c r="Q248" t="str">
        <f t="shared" si="22"/>
        <v>film &amp; video</v>
      </c>
      <c r="R248" t="str">
        <f t="shared" si="23"/>
        <v>documentary</v>
      </c>
      <c r="S248" s="11">
        <f t="shared" si="24"/>
        <v>40480.155150462961</v>
      </c>
      <c r="T248" s="11">
        <f t="shared" si="25"/>
        <v>40530.196817129625</v>
      </c>
    </row>
    <row r="249" spans="1:20" customFormat="1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0</v>
      </c>
      <c r="M249" t="b">
        <v>1</v>
      </c>
      <c r="N249" t="s">
        <v>8269</v>
      </c>
      <c r="O249">
        <f t="shared" si="20"/>
        <v>134.1</v>
      </c>
      <c r="P249">
        <f t="shared" si="21"/>
        <v>-4518.5638454059226</v>
      </c>
      <c r="Q249" t="str">
        <f t="shared" si="22"/>
        <v>film &amp; video</v>
      </c>
      <c r="R249" t="str">
        <f t="shared" si="23"/>
        <v>documentary</v>
      </c>
      <c r="S249" s="11">
        <f t="shared" si="24"/>
        <v>40430.395995370367</v>
      </c>
      <c r="T249" s="11">
        <f t="shared" si="25"/>
        <v>40466.943749999999</v>
      </c>
    </row>
    <row r="250" spans="1:20" customFormat="1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0</v>
      </c>
      <c r="M250" t="b">
        <v>1</v>
      </c>
      <c r="N250" t="s">
        <v>8269</v>
      </c>
      <c r="O250">
        <f t="shared" si="20"/>
        <v>101.33294117647058</v>
      </c>
      <c r="P250">
        <f t="shared" si="21"/>
        <v>74909.436154594077</v>
      </c>
      <c r="Q250" t="str">
        <f t="shared" si="22"/>
        <v>film &amp; video</v>
      </c>
      <c r="R250" t="str">
        <f t="shared" si="23"/>
        <v>documentary</v>
      </c>
      <c r="S250" s="11">
        <f t="shared" si="24"/>
        <v>40870.566076388888</v>
      </c>
      <c r="T250" s="11">
        <f t="shared" si="25"/>
        <v>40915.566076388888</v>
      </c>
    </row>
    <row r="251" spans="1:20" customFormat="1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0</v>
      </c>
      <c r="M251" t="b">
        <v>1</v>
      </c>
      <c r="N251" t="s">
        <v>8269</v>
      </c>
      <c r="O251">
        <f t="shared" si="20"/>
        <v>112.92</v>
      </c>
      <c r="P251">
        <f t="shared" si="21"/>
        <v>68.436154594077379</v>
      </c>
      <c r="Q251" t="str">
        <f t="shared" si="22"/>
        <v>film &amp; video</v>
      </c>
      <c r="R251" t="str">
        <f t="shared" si="23"/>
        <v>documentary</v>
      </c>
      <c r="S251" s="11">
        <f t="shared" si="24"/>
        <v>40332.715509259258</v>
      </c>
      <c r="T251" s="11">
        <f t="shared" si="25"/>
        <v>40412.527777777774</v>
      </c>
    </row>
    <row r="252" spans="1:20" customFormat="1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0</v>
      </c>
      <c r="M252" t="b">
        <v>1</v>
      </c>
      <c r="N252" t="s">
        <v>8269</v>
      </c>
      <c r="O252">
        <f t="shared" si="20"/>
        <v>105.58333333333334</v>
      </c>
      <c r="P252">
        <f t="shared" si="21"/>
        <v>20451.436154594077</v>
      </c>
      <c r="Q252" t="str">
        <f t="shared" si="22"/>
        <v>film &amp; video</v>
      </c>
      <c r="R252" t="str">
        <f t="shared" si="23"/>
        <v>documentary</v>
      </c>
      <c r="S252" s="11">
        <f t="shared" si="24"/>
        <v>41401.357534722221</v>
      </c>
      <c r="T252" s="11">
        <f t="shared" si="25"/>
        <v>41431.357534722221</v>
      </c>
    </row>
    <row r="253" spans="1:20" customFormat="1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0</v>
      </c>
      <c r="M253" t="b">
        <v>1</v>
      </c>
      <c r="N253" t="s">
        <v>8269</v>
      </c>
      <c r="O253">
        <f t="shared" si="20"/>
        <v>125.57142857142858</v>
      </c>
      <c r="P253">
        <f t="shared" si="21"/>
        <v>-6828.5638454059226</v>
      </c>
      <c r="Q253" t="str">
        <f t="shared" si="22"/>
        <v>film &amp; video</v>
      </c>
      <c r="R253" t="str">
        <f t="shared" si="23"/>
        <v>documentary</v>
      </c>
      <c r="S253" s="11">
        <f t="shared" si="24"/>
        <v>41013.579236111109</v>
      </c>
      <c r="T253" s="11">
        <f t="shared" si="25"/>
        <v>41045.583333333328</v>
      </c>
    </row>
    <row r="254" spans="1:20" customFormat="1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0</v>
      </c>
      <c r="M254" t="b">
        <v>1</v>
      </c>
      <c r="N254" t="s">
        <v>8269</v>
      </c>
      <c r="O254">
        <f t="shared" si="20"/>
        <v>184.56</v>
      </c>
      <c r="P254">
        <f t="shared" si="21"/>
        <v>-1995.5638454059226</v>
      </c>
      <c r="Q254" t="str">
        <f t="shared" si="22"/>
        <v>film &amp; video</v>
      </c>
      <c r="R254" t="str">
        <f t="shared" si="23"/>
        <v>documentary</v>
      </c>
      <c r="S254" s="11">
        <f t="shared" si="24"/>
        <v>40266.454374999994</v>
      </c>
      <c r="T254" s="11">
        <f t="shared" si="25"/>
        <v>40329.957638888889</v>
      </c>
    </row>
    <row r="255" spans="1:20" customFormat="1" ht="6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0</v>
      </c>
      <c r="M255" t="b">
        <v>1</v>
      </c>
      <c r="N255" t="s">
        <v>8269</v>
      </c>
      <c r="O255">
        <f t="shared" si="20"/>
        <v>100.73333333333335</v>
      </c>
      <c r="P255">
        <f t="shared" si="21"/>
        <v>-9712.5638454059226</v>
      </c>
      <c r="Q255" t="str">
        <f t="shared" si="22"/>
        <v>film &amp; video</v>
      </c>
      <c r="R255" t="str">
        <f t="shared" si="23"/>
        <v>documentary</v>
      </c>
      <c r="S255" s="11">
        <f t="shared" si="24"/>
        <v>40924.44253472222</v>
      </c>
      <c r="T255" s="11">
        <f t="shared" si="25"/>
        <v>40954.44253472222</v>
      </c>
    </row>
    <row r="256" spans="1:20" customFormat="1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0</v>
      </c>
      <c r="M256" t="b">
        <v>1</v>
      </c>
      <c r="N256" t="s">
        <v>8269</v>
      </c>
      <c r="O256">
        <f t="shared" si="20"/>
        <v>116.94725</v>
      </c>
      <c r="P256">
        <f t="shared" si="21"/>
        <v>16843.776154594078</v>
      </c>
      <c r="Q256" t="str">
        <f t="shared" si="22"/>
        <v>film &amp; video</v>
      </c>
      <c r="R256" t="str">
        <f t="shared" si="23"/>
        <v>documentary</v>
      </c>
      <c r="S256" s="11">
        <f t="shared" si="24"/>
        <v>42263.744328703702</v>
      </c>
      <c r="T256" s="11">
        <f t="shared" si="25"/>
        <v>42293.874999999993</v>
      </c>
    </row>
    <row r="257" spans="1:20" customFormat="1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0</v>
      </c>
      <c r="M257" t="b">
        <v>1</v>
      </c>
      <c r="N257" t="s">
        <v>8269</v>
      </c>
      <c r="O257">
        <f t="shared" si="20"/>
        <v>106.73325</v>
      </c>
      <c r="P257">
        <f t="shared" si="21"/>
        <v>-2684.9038454059228</v>
      </c>
      <c r="Q257" t="str">
        <f t="shared" si="22"/>
        <v>film &amp; video</v>
      </c>
      <c r="R257" t="str">
        <f t="shared" si="23"/>
        <v>documentary</v>
      </c>
      <c r="S257" s="11">
        <f t="shared" si="24"/>
        <v>40588.318078703705</v>
      </c>
      <c r="T257" s="11">
        <f t="shared" si="25"/>
        <v>40618.276412037034</v>
      </c>
    </row>
    <row r="258" spans="1:20" customFormat="1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0</v>
      </c>
      <c r="M258" t="b">
        <v>1</v>
      </c>
      <c r="N258" t="s">
        <v>8269</v>
      </c>
      <c r="O258">
        <f t="shared" si="20"/>
        <v>139.1</v>
      </c>
      <c r="P258">
        <f t="shared" si="21"/>
        <v>6859.4361545940774</v>
      </c>
      <c r="Q258" t="str">
        <f t="shared" si="22"/>
        <v>film &amp; video</v>
      </c>
      <c r="R258" t="str">
        <f t="shared" si="23"/>
        <v>documentary</v>
      </c>
      <c r="S258" s="11">
        <f t="shared" si="24"/>
        <v>41319.560960648145</v>
      </c>
      <c r="T258" s="11">
        <f t="shared" si="25"/>
        <v>41349.560960648145</v>
      </c>
    </row>
    <row r="259" spans="1:20" customFormat="1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0</v>
      </c>
      <c r="M259" t="b">
        <v>1</v>
      </c>
      <c r="N259" t="s">
        <v>8269</v>
      </c>
      <c r="O259">
        <f t="shared" ref="O259:O322" si="26">E259/D259*100</f>
        <v>106.72648571428572</v>
      </c>
      <c r="P259">
        <f t="shared" ref="P259:P322" si="27">E259-$E$4116</f>
        <v>26130.706154594074</v>
      </c>
      <c r="Q259" t="str">
        <f t="shared" ref="Q259:Q322" si="28">IF(ISNUMBER(SEARCH("film &amp; video",N259)),"film &amp; video",IF(ISNUMBER(SEARCH("food",N259)),"food",IF(ISNUMBER(SEARCH("games",N259)),"games",IF(ISNUMBER(SEARCH("journalism",N259)),"journalism",IF(ISNUMBER(SEARCH("music",N259)),"music",IF(ISNUMBER(SEARCH("photography",N259)),"photography",IF(ISNUMBER(SEARCH("publishing",N259)),"publishing",IF(ISNUMBER(SEARCH("technology",N259)),"technology",IF(ISNUMBER(SEARCH("theater",N259)),"theater",0)))))))))</f>
        <v>film &amp; video</v>
      </c>
      <c r="R259" t="str">
        <f t="shared" ref="R259:R322" si="29">IF(ISNUMBER(SEARCH("animation",N259)),"animation",IF(ISNUMBER(SEARCH("art books",N259)),"art books",IF(ISNUMBER(SEARCH("audio",N259)),"audio",IF(ISNUMBER(SEARCH("children's books",N259)),"children's books",IF(ISNUMBER(SEARCH("classical music",N259)),"classical music",IF(ISNUMBER(SEARCH("documentary",N259)),"documentary",IF(ISNUMBER(SEARCH("drama",N259)),"drama",IF(ISNUMBER(SEARCH("electronic music",N259)),"electronic music",IF(ISNUMBER(SEARCH("faith",N259)),"faith",IF(ISNUMBER(SEARCH("fiction",N259)),"fiction",IF(ISNUMBER(SEARCH("food trucks",N259)),"food trucks",IF(ISNUMBER(SEARCH("gadgets",N259)),"gadgets",IF(ISNUMBER(SEARCH("hardware",N259)),"hardware",IF(ISNUMBER(SEARCH("indie rock",N259)),"indie rock",IF(ISNUMBER(SEARCH("jazz",N259)),"jazz",IF(ISNUMBER(SEARCH("makerspaces",N259)),"makerspaces",IF(ISNUMBER(SEARCH("metal",N259)),"metal",IF(ISNUMBER(SEARCH("mobile games",N259)),"mobile games",IF(ISNUMBER(SEARCH("musical",N259)),"musical",IF(ISNUMBER(SEARCH("nature",N259)),"nature",IF(ISNUMBER(SEARCH("nonfiction",N259)),"nonfiction",IF(ISNUMBER(SEARCH("people",N259)),"people",IF(ISNUMBER(SEARCH("photobooks",N259)),"photobooks",IF(ISNUMBER(SEARCH("places",N259)),"places",IF(ISNUMBER(SEARCH("plays",N259)),"plays",IF(ISNUMBER(SEARCH("pop",N259)),"pop",IF(ISNUMBER(SEARCH("radio &amp; podcasts",N259)),"radio &amp; podcasts",IF(ISNUMBER(SEARCH("restaurants",N259)),"restaurants",IF(ISNUMBER(SEARCH("rock",N259)),"rock",IF(ISNUMBER(SEARCH("science fiction",N259)),"science fiction",IF(ISNUMBER(SEARCH("shorts",N259)),"shorts",IF(ISNUMBER(SEARCH("small batch",N259)),"small batch",IF(ISNUMBER(SEARCH("space exploration",N259)),"space exploration",IF(ISNUMBER(SEARCH("spaces",N259)),"spaces",IF(ISNUMBER(SEARCH("tabletop games",N259)),"tabletop games",IF(ISNUMBER(SEARCH("television",N259)),"television",IF(ISNUMBER(SEARCH("translations",N259)),"translations",IF(ISNUMBER(SEARCH("video games",N259)),"video games",IF(ISNUMBER(SEARCH("wearables",N259)),"wearables",IF(ISNUMBER(SEARCH("web",N259)),"web",IF(ISNUMBER(SEARCH("world music",N259)),"world music",0)))))))))))))))))))))))))))))))))))))))))</f>
        <v>documentary</v>
      </c>
      <c r="S259" s="11">
        <f t="shared" si="24"/>
        <v>42479.418541666666</v>
      </c>
      <c r="T259" s="11">
        <f t="shared" si="25"/>
        <v>42509.418541666666</v>
      </c>
    </row>
    <row r="260" spans="1:20" customFormat="1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0</v>
      </c>
      <c r="M260" t="b">
        <v>1</v>
      </c>
      <c r="N260" t="s">
        <v>8269</v>
      </c>
      <c r="O260">
        <f t="shared" si="26"/>
        <v>191.14</v>
      </c>
      <c r="P260">
        <f t="shared" si="27"/>
        <v>46118.436154594077</v>
      </c>
      <c r="Q260" t="str">
        <f t="shared" si="28"/>
        <v>film &amp; video</v>
      </c>
      <c r="R260" t="str">
        <f t="shared" si="29"/>
        <v>documentary</v>
      </c>
      <c r="S260" s="11">
        <f t="shared" si="24"/>
        <v>40681.843356481477</v>
      </c>
      <c r="T260" s="11">
        <f t="shared" si="25"/>
        <v>40711.843356481477</v>
      </c>
    </row>
    <row r="261" spans="1:20" customFormat="1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0</v>
      </c>
      <c r="M261" t="b">
        <v>1</v>
      </c>
      <c r="N261" t="s">
        <v>8269</v>
      </c>
      <c r="O261">
        <f t="shared" si="26"/>
        <v>131.93789333333334</v>
      </c>
      <c r="P261">
        <f t="shared" si="27"/>
        <v>87729.856154594076</v>
      </c>
      <c r="Q261" t="str">
        <f t="shared" si="28"/>
        <v>film &amp; video</v>
      </c>
      <c r="R261" t="str">
        <f t="shared" si="29"/>
        <v>documentary</v>
      </c>
      <c r="S261" s="11">
        <f t="shared" si="24"/>
        <v>42072.529733796291</v>
      </c>
      <c r="T261" s="11">
        <f t="shared" si="25"/>
        <v>42102.529733796291</v>
      </c>
    </row>
    <row r="262" spans="1:20" customFormat="1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0</v>
      </c>
      <c r="M262" t="b">
        <v>1</v>
      </c>
      <c r="N262" t="s">
        <v>8269</v>
      </c>
      <c r="O262">
        <f t="shared" si="26"/>
        <v>106.4</v>
      </c>
      <c r="P262">
        <f t="shared" si="27"/>
        <v>-583.56384540592262</v>
      </c>
      <c r="Q262" t="str">
        <f t="shared" si="28"/>
        <v>film &amp; video</v>
      </c>
      <c r="R262" t="str">
        <f t="shared" si="29"/>
        <v>documentary</v>
      </c>
      <c r="S262" s="11">
        <f t="shared" si="24"/>
        <v>40330.547210648147</v>
      </c>
      <c r="T262" s="11">
        <f t="shared" si="25"/>
        <v>40376.207638888889</v>
      </c>
    </row>
    <row r="263" spans="1:20" customFormat="1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0</v>
      </c>
      <c r="M263" t="b">
        <v>1</v>
      </c>
      <c r="N263" t="s">
        <v>8269</v>
      </c>
      <c r="O263">
        <f t="shared" si="26"/>
        <v>107.4</v>
      </c>
      <c r="P263">
        <f t="shared" si="27"/>
        <v>10256.436154594077</v>
      </c>
      <c r="Q263" t="str">
        <f t="shared" si="28"/>
        <v>film &amp; video</v>
      </c>
      <c r="R263" t="str">
        <f t="shared" si="29"/>
        <v>documentary</v>
      </c>
      <c r="S263" s="11">
        <f t="shared" si="24"/>
        <v>41017.677129629628</v>
      </c>
      <c r="T263" s="11">
        <f t="shared" si="25"/>
        <v>41067.413194444445</v>
      </c>
    </row>
    <row r="264" spans="1:20" customFormat="1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0</v>
      </c>
      <c r="M264" t="b">
        <v>1</v>
      </c>
      <c r="N264" t="s">
        <v>8269</v>
      </c>
      <c r="O264">
        <f t="shared" si="26"/>
        <v>240</v>
      </c>
      <c r="P264">
        <f t="shared" si="27"/>
        <v>-5223.5638454059226</v>
      </c>
      <c r="Q264" t="str">
        <f t="shared" si="28"/>
        <v>film &amp; video</v>
      </c>
      <c r="R264" t="str">
        <f t="shared" si="29"/>
        <v>documentary</v>
      </c>
      <c r="S264" s="11">
        <f t="shared" si="24"/>
        <v>40555.039675925924</v>
      </c>
      <c r="T264" s="11">
        <f t="shared" si="25"/>
        <v>40600.039675925924</v>
      </c>
    </row>
    <row r="265" spans="1:20" customFormat="1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0</v>
      </c>
      <c r="M265" t="b">
        <v>1</v>
      </c>
      <c r="N265" t="s">
        <v>8269</v>
      </c>
      <c r="O265">
        <f t="shared" si="26"/>
        <v>118.08108</v>
      </c>
      <c r="P265">
        <f t="shared" si="27"/>
        <v>18296.706154594078</v>
      </c>
      <c r="Q265" t="str">
        <f t="shared" si="28"/>
        <v>film &amp; video</v>
      </c>
      <c r="R265" t="str">
        <f t="shared" si="29"/>
        <v>documentary</v>
      </c>
      <c r="S265" s="11">
        <f t="shared" si="24"/>
        <v>41149.746458333328</v>
      </c>
      <c r="T265" s="11">
        <f t="shared" si="25"/>
        <v>41179.746458333328</v>
      </c>
    </row>
    <row r="266" spans="1:20" customFormat="1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0</v>
      </c>
      <c r="M266" t="b">
        <v>1</v>
      </c>
      <c r="N266" t="s">
        <v>8269</v>
      </c>
      <c r="O266">
        <f t="shared" si="26"/>
        <v>118.19999999999999</v>
      </c>
      <c r="P266">
        <f t="shared" si="27"/>
        <v>-5313.5638454059226</v>
      </c>
      <c r="Q266" t="str">
        <f t="shared" si="28"/>
        <v>film &amp; video</v>
      </c>
      <c r="R266" t="str">
        <f t="shared" si="29"/>
        <v>documentary</v>
      </c>
      <c r="S266" s="11">
        <f t="shared" si="24"/>
        <v>41010.411979166667</v>
      </c>
      <c r="T266" s="11">
        <f t="shared" si="25"/>
        <v>41040.411979166667</v>
      </c>
    </row>
    <row r="267" spans="1:20" customFormat="1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0</v>
      </c>
      <c r="M267" t="b">
        <v>1</v>
      </c>
      <c r="N267" t="s">
        <v>8269</v>
      </c>
      <c r="O267">
        <f t="shared" si="26"/>
        <v>111.1</v>
      </c>
      <c r="P267">
        <f t="shared" si="27"/>
        <v>-5668.5638454059226</v>
      </c>
      <c r="Q267" t="str">
        <f t="shared" si="28"/>
        <v>film &amp; video</v>
      </c>
      <c r="R267" t="str">
        <f t="shared" si="29"/>
        <v>documentary</v>
      </c>
      <c r="S267" s="11">
        <f t="shared" si="24"/>
        <v>40267.03738425926</v>
      </c>
      <c r="T267" s="11">
        <f t="shared" si="25"/>
        <v>40308.636111111111</v>
      </c>
    </row>
    <row r="268" spans="1:20" customFormat="1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0</v>
      </c>
      <c r="M268" t="b">
        <v>1</v>
      </c>
      <c r="N268" t="s">
        <v>8269</v>
      </c>
      <c r="O268">
        <f t="shared" si="26"/>
        <v>145.5</v>
      </c>
      <c r="P268">
        <f t="shared" si="27"/>
        <v>-9768.5638454059226</v>
      </c>
      <c r="Q268" t="str">
        <f t="shared" si="28"/>
        <v>film &amp; video</v>
      </c>
      <c r="R268" t="str">
        <f t="shared" si="29"/>
        <v>documentary</v>
      </c>
      <c r="S268" s="11">
        <f t="shared" si="24"/>
        <v>40204.966516203705</v>
      </c>
      <c r="T268" s="11">
        <f t="shared" si="25"/>
        <v>40290.95208333333</v>
      </c>
    </row>
    <row r="269" spans="1:20" customFormat="1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0</v>
      </c>
      <c r="M269" t="b">
        <v>1</v>
      </c>
      <c r="N269" t="s">
        <v>8269</v>
      </c>
      <c r="O269">
        <f t="shared" si="26"/>
        <v>131.62883248730967</v>
      </c>
      <c r="P269">
        <f t="shared" si="27"/>
        <v>1741.8761545940779</v>
      </c>
      <c r="Q269" t="str">
        <f t="shared" si="28"/>
        <v>film &amp; video</v>
      </c>
      <c r="R269" t="str">
        <f t="shared" si="29"/>
        <v>documentary</v>
      </c>
      <c r="S269" s="11">
        <f t="shared" si="24"/>
        <v>41785.244201388887</v>
      </c>
      <c r="T269" s="11">
        <f t="shared" si="25"/>
        <v>41815.244201388887</v>
      </c>
    </row>
    <row r="270" spans="1:20" customFormat="1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0</v>
      </c>
      <c r="M270" t="b">
        <v>1</v>
      </c>
      <c r="N270" t="s">
        <v>8269</v>
      </c>
      <c r="O270">
        <f t="shared" si="26"/>
        <v>111.4</v>
      </c>
      <c r="P270">
        <f t="shared" si="27"/>
        <v>-5653.5638454059226</v>
      </c>
      <c r="Q270" t="str">
        <f t="shared" si="28"/>
        <v>film &amp; video</v>
      </c>
      <c r="R270" t="str">
        <f t="shared" si="29"/>
        <v>documentary</v>
      </c>
      <c r="S270" s="11">
        <f t="shared" si="24"/>
        <v>40808.944189814814</v>
      </c>
      <c r="T270" s="11">
        <f t="shared" si="25"/>
        <v>40853.985856481479</v>
      </c>
    </row>
    <row r="271" spans="1:20" customFormat="1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0</v>
      </c>
      <c r="M271" t="b">
        <v>1</v>
      </c>
      <c r="N271" t="s">
        <v>8269</v>
      </c>
      <c r="O271">
        <f t="shared" si="26"/>
        <v>147.23376999999999</v>
      </c>
      <c r="P271">
        <f t="shared" si="27"/>
        <v>136010.20615459408</v>
      </c>
      <c r="Q271" t="str">
        <f t="shared" si="28"/>
        <v>film &amp; video</v>
      </c>
      <c r="R271" t="str">
        <f t="shared" si="29"/>
        <v>documentary</v>
      </c>
      <c r="S271" s="11">
        <f t="shared" si="24"/>
        <v>42757.988680555551</v>
      </c>
      <c r="T271" s="11">
        <f t="shared" si="25"/>
        <v>42787.988680555551</v>
      </c>
    </row>
    <row r="272" spans="1:20" customFormat="1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0</v>
      </c>
      <c r="M272" t="b">
        <v>1</v>
      </c>
      <c r="N272" t="s">
        <v>8269</v>
      </c>
      <c r="O272">
        <f t="shared" si="26"/>
        <v>152.60869565217391</v>
      </c>
      <c r="P272">
        <f t="shared" si="27"/>
        <v>-7713.5638454059226</v>
      </c>
      <c r="Q272" t="str">
        <f t="shared" si="28"/>
        <v>film &amp; video</v>
      </c>
      <c r="R272" t="str">
        <f t="shared" si="29"/>
        <v>documentary</v>
      </c>
      <c r="S272" s="11">
        <f t="shared" si="24"/>
        <v>40637.658217592594</v>
      </c>
      <c r="T272" s="11">
        <f t="shared" si="25"/>
        <v>40687.958333333328</v>
      </c>
    </row>
    <row r="273" spans="1:20" customFormat="1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0</v>
      </c>
      <c r="M273" t="b">
        <v>1</v>
      </c>
      <c r="N273" t="s">
        <v>8269</v>
      </c>
      <c r="O273">
        <f t="shared" si="26"/>
        <v>104.67999999999999</v>
      </c>
      <c r="P273">
        <f t="shared" si="27"/>
        <v>20180.436154594077</v>
      </c>
      <c r="Q273" t="str">
        <f t="shared" si="28"/>
        <v>film &amp; video</v>
      </c>
      <c r="R273" t="str">
        <f t="shared" si="29"/>
        <v>documentary</v>
      </c>
      <c r="S273" s="11">
        <f t="shared" si="24"/>
        <v>41611.891909722217</v>
      </c>
      <c r="T273" s="11">
        <f t="shared" si="25"/>
        <v>41641.125</v>
      </c>
    </row>
    <row r="274" spans="1:20" customFormat="1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0</v>
      </c>
      <c r="M274" t="b">
        <v>1</v>
      </c>
      <c r="N274" t="s">
        <v>8269</v>
      </c>
      <c r="O274">
        <f t="shared" si="26"/>
        <v>177.43366666666668</v>
      </c>
      <c r="P274">
        <f t="shared" si="27"/>
        <v>-5900.5538454059224</v>
      </c>
      <c r="Q274" t="str">
        <f t="shared" si="28"/>
        <v>film &amp; video</v>
      </c>
      <c r="R274" t="str">
        <f t="shared" si="29"/>
        <v>documentary</v>
      </c>
      <c r="S274" s="11">
        <f t="shared" si="24"/>
        <v>40235.692025462959</v>
      </c>
      <c r="T274" s="11">
        <f t="shared" si="25"/>
        <v>40296.575694444444</v>
      </c>
    </row>
    <row r="275" spans="1:20" customFormat="1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0</v>
      </c>
      <c r="M275" t="b">
        <v>1</v>
      </c>
      <c r="N275" t="s">
        <v>8269</v>
      </c>
      <c r="O275">
        <f t="shared" si="26"/>
        <v>107.7758</v>
      </c>
      <c r="P275">
        <f t="shared" si="27"/>
        <v>-5834.7738454059227</v>
      </c>
      <c r="Q275" t="str">
        <f t="shared" si="28"/>
        <v>film &amp; video</v>
      </c>
      <c r="R275" t="str">
        <f t="shared" si="29"/>
        <v>documentary</v>
      </c>
      <c r="S275" s="11">
        <f t="shared" si="24"/>
        <v>40697.29011574074</v>
      </c>
      <c r="T275" s="11">
        <f t="shared" si="25"/>
        <v>40727.29011574074</v>
      </c>
    </row>
    <row r="276" spans="1:20" customFormat="1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0</v>
      </c>
      <c r="M276" t="b">
        <v>1</v>
      </c>
      <c r="N276" t="s">
        <v>8269</v>
      </c>
      <c r="O276">
        <f t="shared" si="26"/>
        <v>156</v>
      </c>
      <c r="P276">
        <f t="shared" si="27"/>
        <v>-4983.5638454059226</v>
      </c>
      <c r="Q276" t="str">
        <f t="shared" si="28"/>
        <v>film &amp; video</v>
      </c>
      <c r="R276" t="str">
        <f t="shared" si="29"/>
        <v>documentary</v>
      </c>
      <c r="S276" s="11">
        <f t="shared" si="24"/>
        <v>40969.704039351847</v>
      </c>
      <c r="T276" s="11">
        <f t="shared" si="25"/>
        <v>41004.082638888889</v>
      </c>
    </row>
    <row r="277" spans="1:20" customFormat="1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0</v>
      </c>
      <c r="M277" t="b">
        <v>1</v>
      </c>
      <c r="N277" t="s">
        <v>8269</v>
      </c>
      <c r="O277">
        <f t="shared" si="26"/>
        <v>108.395</v>
      </c>
      <c r="P277">
        <f t="shared" si="27"/>
        <v>10455.436154594077</v>
      </c>
      <c r="Q277" t="str">
        <f t="shared" si="28"/>
        <v>film &amp; video</v>
      </c>
      <c r="R277" t="str">
        <f t="shared" si="29"/>
        <v>documentary</v>
      </c>
      <c r="S277" s="11">
        <f t="shared" si="24"/>
        <v>41192.823680555557</v>
      </c>
      <c r="T277" s="11">
        <f t="shared" si="25"/>
        <v>41222.865347222221</v>
      </c>
    </row>
    <row r="278" spans="1:20" customFormat="1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0</v>
      </c>
      <c r="M278" t="b">
        <v>1</v>
      </c>
      <c r="N278" t="s">
        <v>8269</v>
      </c>
      <c r="O278">
        <f t="shared" si="26"/>
        <v>147.6</v>
      </c>
      <c r="P278">
        <f t="shared" si="27"/>
        <v>-5319.5638454059226</v>
      </c>
      <c r="Q278" t="str">
        <f t="shared" si="28"/>
        <v>film &amp; video</v>
      </c>
      <c r="R278" t="str">
        <f t="shared" si="29"/>
        <v>documentary</v>
      </c>
      <c r="S278" s="11">
        <f t="shared" si="24"/>
        <v>40966.873541666668</v>
      </c>
      <c r="T278" s="11">
        <f t="shared" si="25"/>
        <v>41026.831874999996</v>
      </c>
    </row>
    <row r="279" spans="1:20" customFormat="1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0</v>
      </c>
      <c r="M279" t="b">
        <v>1</v>
      </c>
      <c r="N279" t="s">
        <v>8269</v>
      </c>
      <c r="O279">
        <f t="shared" si="26"/>
        <v>110.38153846153847</v>
      </c>
      <c r="P279">
        <f t="shared" si="27"/>
        <v>60524.436154594077</v>
      </c>
      <c r="Q279" t="str">
        <f t="shared" si="28"/>
        <v>film &amp; video</v>
      </c>
      <c r="R279" t="str">
        <f t="shared" si="29"/>
        <v>documentary</v>
      </c>
      <c r="S279" s="11">
        <f t="shared" ref="S279:S342" si="30">(J279/86400)+25569+(-5/24)</f>
        <v>42117.68309027778</v>
      </c>
      <c r="T279" s="11">
        <f t="shared" ref="T279:T342" si="31">(I279/86400)+25569+(-5/24)</f>
        <v>42147.68309027778</v>
      </c>
    </row>
    <row r="280" spans="1:20" customFormat="1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0</v>
      </c>
      <c r="M280" t="b">
        <v>1</v>
      </c>
      <c r="N280" t="s">
        <v>8269</v>
      </c>
      <c r="O280">
        <f t="shared" si="26"/>
        <v>150.34814814814814</v>
      </c>
      <c r="P280">
        <f t="shared" si="27"/>
        <v>29370.436154594077</v>
      </c>
      <c r="Q280" t="str">
        <f t="shared" si="28"/>
        <v>film &amp; video</v>
      </c>
      <c r="R280" t="str">
        <f t="shared" si="29"/>
        <v>documentary</v>
      </c>
      <c r="S280" s="11">
        <f t="shared" si="30"/>
        <v>41163.832627314812</v>
      </c>
      <c r="T280" s="11">
        <f t="shared" si="31"/>
        <v>41193.832627314812</v>
      </c>
    </row>
    <row r="281" spans="1:20" customFormat="1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0</v>
      </c>
      <c r="M281" t="b">
        <v>1</v>
      </c>
      <c r="N281" t="s">
        <v>8269</v>
      </c>
      <c r="O281">
        <f t="shared" si="26"/>
        <v>157.31829411764707</v>
      </c>
      <c r="P281">
        <f t="shared" si="27"/>
        <v>15520.546154594078</v>
      </c>
      <c r="Q281" t="str">
        <f t="shared" si="28"/>
        <v>film &amp; video</v>
      </c>
      <c r="R281" t="str">
        <f t="shared" si="29"/>
        <v>documentary</v>
      </c>
      <c r="S281" s="11">
        <f t="shared" si="30"/>
        <v>42759.035833333335</v>
      </c>
      <c r="T281" s="11">
        <f t="shared" si="31"/>
        <v>42792.875694444439</v>
      </c>
    </row>
    <row r="282" spans="1:20" customFormat="1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0</v>
      </c>
      <c r="M282" t="b">
        <v>1</v>
      </c>
      <c r="N282" t="s">
        <v>8269</v>
      </c>
      <c r="O282">
        <f t="shared" si="26"/>
        <v>156.14400000000001</v>
      </c>
      <c r="P282">
        <f t="shared" si="27"/>
        <v>105884.43615459408</v>
      </c>
      <c r="Q282" t="str">
        <f t="shared" si="28"/>
        <v>film &amp; video</v>
      </c>
      <c r="R282" t="str">
        <f t="shared" si="29"/>
        <v>documentary</v>
      </c>
      <c r="S282" s="11">
        <f t="shared" si="30"/>
        <v>41744.382349537038</v>
      </c>
      <c r="T282" s="11">
        <f t="shared" si="31"/>
        <v>41789.382349537038</v>
      </c>
    </row>
    <row r="283" spans="1:20" customFormat="1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0</v>
      </c>
      <c r="M283" t="b">
        <v>1</v>
      </c>
      <c r="N283" t="s">
        <v>8269</v>
      </c>
      <c r="O283">
        <f t="shared" si="26"/>
        <v>120.58763636363636</v>
      </c>
      <c r="P283">
        <f t="shared" si="27"/>
        <v>-4591.2438454059229</v>
      </c>
      <c r="Q283" t="str">
        <f t="shared" si="28"/>
        <v>film &amp; video</v>
      </c>
      <c r="R283" t="str">
        <f t="shared" si="29"/>
        <v>documentary</v>
      </c>
      <c r="S283" s="11">
        <f t="shared" si="30"/>
        <v>39949.955011574071</v>
      </c>
      <c r="T283" s="11">
        <f t="shared" si="31"/>
        <v>40035.601388888885</v>
      </c>
    </row>
    <row r="284" spans="1:20" customFormat="1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0</v>
      </c>
      <c r="M284" t="b">
        <v>1</v>
      </c>
      <c r="N284" t="s">
        <v>8269</v>
      </c>
      <c r="O284">
        <f t="shared" si="26"/>
        <v>101.18888888888888</v>
      </c>
      <c r="P284">
        <f t="shared" si="27"/>
        <v>34311.436154594077</v>
      </c>
      <c r="Q284" t="str">
        <f t="shared" si="28"/>
        <v>film &amp; video</v>
      </c>
      <c r="R284" t="str">
        <f t="shared" si="29"/>
        <v>documentary</v>
      </c>
      <c r="S284" s="11">
        <f t="shared" si="30"/>
        <v>40194.711712962962</v>
      </c>
      <c r="T284" s="11">
        <f t="shared" si="31"/>
        <v>40231.708333333328</v>
      </c>
    </row>
    <row r="285" spans="1:20" customFormat="1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0</v>
      </c>
      <c r="M285" t="b">
        <v>1</v>
      </c>
      <c r="N285" t="s">
        <v>8269</v>
      </c>
      <c r="O285">
        <f t="shared" si="26"/>
        <v>114.27249999999999</v>
      </c>
      <c r="P285">
        <f t="shared" si="27"/>
        <v>9345.4861545940767</v>
      </c>
      <c r="Q285" t="str">
        <f t="shared" si="28"/>
        <v>film &amp; video</v>
      </c>
      <c r="R285" t="str">
        <f t="shared" si="29"/>
        <v>documentary</v>
      </c>
      <c r="S285" s="11">
        <f t="shared" si="30"/>
        <v>40675.501666666663</v>
      </c>
      <c r="T285" s="11">
        <f t="shared" si="31"/>
        <v>40694.999305555553</v>
      </c>
    </row>
    <row r="286" spans="1:20" customFormat="1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0</v>
      </c>
      <c r="M286" t="b">
        <v>1</v>
      </c>
      <c r="N286" t="s">
        <v>8269</v>
      </c>
      <c r="O286">
        <f t="shared" si="26"/>
        <v>104.62615</v>
      </c>
      <c r="P286">
        <f t="shared" si="27"/>
        <v>30626.896154594077</v>
      </c>
      <c r="Q286" t="str">
        <f t="shared" si="28"/>
        <v>film &amp; video</v>
      </c>
      <c r="R286" t="str">
        <f t="shared" si="29"/>
        <v>documentary</v>
      </c>
      <c r="S286" s="11">
        <f t="shared" si="30"/>
        <v>40904.529861111107</v>
      </c>
      <c r="T286" s="11">
        <f t="shared" si="31"/>
        <v>40929.529861111107</v>
      </c>
    </row>
    <row r="287" spans="1:20" customFormat="1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0</v>
      </c>
      <c r="M287" t="b">
        <v>1</v>
      </c>
      <c r="N287" t="s">
        <v>8269</v>
      </c>
      <c r="O287">
        <f t="shared" si="26"/>
        <v>228.82507142857142</v>
      </c>
      <c r="P287">
        <f t="shared" si="27"/>
        <v>20811.946154594076</v>
      </c>
      <c r="Q287" t="str">
        <f t="shared" si="28"/>
        <v>film &amp; video</v>
      </c>
      <c r="R287" t="str">
        <f t="shared" si="29"/>
        <v>documentary</v>
      </c>
      <c r="S287" s="11">
        <f t="shared" si="30"/>
        <v>41506.547777777778</v>
      </c>
      <c r="T287" s="11">
        <f t="shared" si="31"/>
        <v>41536.547777777778</v>
      </c>
    </row>
    <row r="288" spans="1:20" customFormat="1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0</v>
      </c>
      <c r="M288" t="b">
        <v>1</v>
      </c>
      <c r="N288" t="s">
        <v>8269</v>
      </c>
      <c r="O288">
        <f t="shared" si="26"/>
        <v>109.15333333333332</v>
      </c>
      <c r="P288">
        <f t="shared" si="27"/>
        <v>5149.4361545940774</v>
      </c>
      <c r="Q288" t="str">
        <f t="shared" si="28"/>
        <v>film &amp; video</v>
      </c>
      <c r="R288" t="str">
        <f t="shared" si="29"/>
        <v>documentary</v>
      </c>
      <c r="S288" s="11">
        <f t="shared" si="30"/>
        <v>41313.607916666668</v>
      </c>
      <c r="T288" s="11">
        <f t="shared" si="31"/>
        <v>41358.566249999996</v>
      </c>
    </row>
    <row r="289" spans="1:20" customFormat="1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0</v>
      </c>
      <c r="M289" t="b">
        <v>1</v>
      </c>
      <c r="N289" t="s">
        <v>8269</v>
      </c>
      <c r="O289">
        <f t="shared" si="26"/>
        <v>176.29999999999998</v>
      </c>
      <c r="P289">
        <f t="shared" si="27"/>
        <v>15221.436154594077</v>
      </c>
      <c r="Q289" t="str">
        <f t="shared" si="28"/>
        <v>film &amp; video</v>
      </c>
      <c r="R289" t="str">
        <f t="shared" si="29"/>
        <v>documentary</v>
      </c>
      <c r="S289" s="11">
        <f t="shared" si="30"/>
        <v>41184.069652777776</v>
      </c>
      <c r="T289" s="11">
        <f t="shared" si="31"/>
        <v>41214.958333333328</v>
      </c>
    </row>
    <row r="290" spans="1:20" customFormat="1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0</v>
      </c>
      <c r="M290" t="b">
        <v>1</v>
      </c>
      <c r="N290" t="s">
        <v>8269</v>
      </c>
      <c r="O290">
        <f t="shared" si="26"/>
        <v>103.21061999999999</v>
      </c>
      <c r="P290">
        <f t="shared" si="27"/>
        <v>40381.746154594075</v>
      </c>
      <c r="Q290" t="str">
        <f t="shared" si="28"/>
        <v>film &amp; video</v>
      </c>
      <c r="R290" t="str">
        <f t="shared" si="29"/>
        <v>documentary</v>
      </c>
      <c r="S290" s="11">
        <f t="shared" si="30"/>
        <v>41050.960567129623</v>
      </c>
      <c r="T290" s="11">
        <f t="shared" si="31"/>
        <v>41085.960567129623</v>
      </c>
    </row>
    <row r="291" spans="1:20" customFormat="1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0</v>
      </c>
      <c r="M291" t="b">
        <v>1</v>
      </c>
      <c r="N291" t="s">
        <v>8269</v>
      </c>
      <c r="O291">
        <f t="shared" si="26"/>
        <v>104.82000000000001</v>
      </c>
      <c r="P291">
        <f t="shared" si="27"/>
        <v>4499.4361545940774</v>
      </c>
      <c r="Q291" t="str">
        <f t="shared" si="28"/>
        <v>film &amp; video</v>
      </c>
      <c r="R291" t="str">
        <f t="shared" si="29"/>
        <v>documentary</v>
      </c>
      <c r="S291" s="11">
        <f t="shared" si="30"/>
        <v>41550.248078703698</v>
      </c>
      <c r="T291" s="11">
        <f t="shared" si="31"/>
        <v>41580.248078703698</v>
      </c>
    </row>
    <row r="292" spans="1:20" customFormat="1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0</v>
      </c>
      <c r="M292" t="b">
        <v>1</v>
      </c>
      <c r="N292" t="s">
        <v>8269</v>
      </c>
      <c r="O292">
        <f t="shared" si="26"/>
        <v>106.68444444444445</v>
      </c>
      <c r="P292">
        <f t="shared" si="27"/>
        <v>-6422.7638454059224</v>
      </c>
      <c r="Q292" t="str">
        <f t="shared" si="28"/>
        <v>film &amp; video</v>
      </c>
      <c r="R292" t="str">
        <f t="shared" si="29"/>
        <v>documentary</v>
      </c>
      <c r="S292" s="11">
        <f t="shared" si="30"/>
        <v>40526.160844907405</v>
      </c>
      <c r="T292" s="11">
        <f t="shared" si="31"/>
        <v>40576.124305555553</v>
      </c>
    </row>
    <row r="293" spans="1:20" customFormat="1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0</v>
      </c>
      <c r="M293" t="b">
        <v>1</v>
      </c>
      <c r="N293" t="s">
        <v>8269</v>
      </c>
      <c r="O293">
        <f t="shared" si="26"/>
        <v>120.02</v>
      </c>
      <c r="P293">
        <f t="shared" si="27"/>
        <v>-5222.5638454059226</v>
      </c>
      <c r="Q293" t="str">
        <f t="shared" si="28"/>
        <v>film &amp; video</v>
      </c>
      <c r="R293" t="str">
        <f t="shared" si="29"/>
        <v>documentary</v>
      </c>
      <c r="S293" s="11">
        <f t="shared" si="30"/>
        <v>41376.560717592591</v>
      </c>
      <c r="T293" s="11">
        <f t="shared" si="31"/>
        <v>41394.792361111111</v>
      </c>
    </row>
    <row r="294" spans="1:20" customFormat="1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0</v>
      </c>
      <c r="M294" t="b">
        <v>1</v>
      </c>
      <c r="N294" t="s">
        <v>8269</v>
      </c>
      <c r="O294">
        <f t="shared" si="26"/>
        <v>101.50693333333334</v>
      </c>
      <c r="P294">
        <f t="shared" si="27"/>
        <v>64906.636154594074</v>
      </c>
      <c r="Q294" t="str">
        <f t="shared" si="28"/>
        <v>film &amp; video</v>
      </c>
      <c r="R294" t="str">
        <f t="shared" si="29"/>
        <v>documentary</v>
      </c>
      <c r="S294" s="11">
        <f t="shared" si="30"/>
        <v>40812.594895833332</v>
      </c>
      <c r="T294" s="11">
        <f t="shared" si="31"/>
        <v>40844.957638888889</v>
      </c>
    </row>
    <row r="295" spans="1:20" customFormat="1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0</v>
      </c>
      <c r="M295" t="b">
        <v>1</v>
      </c>
      <c r="N295" t="s">
        <v>8269</v>
      </c>
      <c r="O295">
        <f t="shared" si="26"/>
        <v>101.38461538461539</v>
      </c>
      <c r="P295">
        <f t="shared" si="27"/>
        <v>15136.436154594077</v>
      </c>
      <c r="Q295" t="str">
        <f t="shared" si="28"/>
        <v>film &amp; video</v>
      </c>
      <c r="R295" t="str">
        <f t="shared" si="29"/>
        <v>documentary</v>
      </c>
      <c r="S295" s="11">
        <f t="shared" si="30"/>
        <v>41719.459652777776</v>
      </c>
      <c r="T295" s="11">
        <f t="shared" si="31"/>
        <v>41749.459652777776</v>
      </c>
    </row>
    <row r="296" spans="1:20" customFormat="1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0</v>
      </c>
      <c r="M296" t="b">
        <v>1</v>
      </c>
      <c r="N296" t="s">
        <v>8269</v>
      </c>
      <c r="O296">
        <f t="shared" si="26"/>
        <v>100</v>
      </c>
      <c r="P296">
        <f t="shared" si="27"/>
        <v>-6223.5638454059226</v>
      </c>
      <c r="Q296" t="str">
        <f t="shared" si="28"/>
        <v>film &amp; video</v>
      </c>
      <c r="R296" t="str">
        <f t="shared" si="29"/>
        <v>documentary</v>
      </c>
      <c r="S296" s="11">
        <f t="shared" si="30"/>
        <v>40342.876087962963</v>
      </c>
      <c r="T296" s="11">
        <f t="shared" si="31"/>
        <v>40378.458333333328</v>
      </c>
    </row>
    <row r="297" spans="1:20" customFormat="1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0</v>
      </c>
      <c r="M297" t="b">
        <v>1</v>
      </c>
      <c r="N297" t="s">
        <v>8269</v>
      </c>
      <c r="O297">
        <f t="shared" si="26"/>
        <v>133.10911999999999</v>
      </c>
      <c r="P297">
        <f t="shared" si="27"/>
        <v>55330.996154594075</v>
      </c>
      <c r="Q297" t="str">
        <f t="shared" si="28"/>
        <v>film &amp; video</v>
      </c>
      <c r="R297" t="str">
        <f t="shared" si="29"/>
        <v>documentary</v>
      </c>
      <c r="S297" s="11">
        <f t="shared" si="30"/>
        <v>41518.796400462961</v>
      </c>
      <c r="T297" s="11">
        <f t="shared" si="31"/>
        <v>41578.791666666664</v>
      </c>
    </row>
    <row r="298" spans="1:20" customFormat="1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0</v>
      </c>
      <c r="M298" t="b">
        <v>1</v>
      </c>
      <c r="N298" t="s">
        <v>8269</v>
      </c>
      <c r="O298">
        <f t="shared" si="26"/>
        <v>118.72620000000001</v>
      </c>
      <c r="P298">
        <f t="shared" si="27"/>
        <v>18457.986154594077</v>
      </c>
      <c r="Q298" t="str">
        <f t="shared" si="28"/>
        <v>film &amp; video</v>
      </c>
      <c r="R298" t="str">
        <f t="shared" si="29"/>
        <v>documentary</v>
      </c>
      <c r="S298" s="11">
        <f t="shared" si="30"/>
        <v>41134.267164351848</v>
      </c>
      <c r="T298" s="11">
        <f t="shared" si="31"/>
        <v>41159.267164351848</v>
      </c>
    </row>
    <row r="299" spans="1:20" customFormat="1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0</v>
      </c>
      <c r="M299" t="b">
        <v>1</v>
      </c>
      <c r="N299" t="s">
        <v>8269</v>
      </c>
      <c r="O299">
        <f t="shared" si="26"/>
        <v>100.64</v>
      </c>
      <c r="P299">
        <f t="shared" si="27"/>
        <v>8904.4361545940774</v>
      </c>
      <c r="Q299" t="str">
        <f t="shared" si="28"/>
        <v>film &amp; video</v>
      </c>
      <c r="R299" t="str">
        <f t="shared" si="29"/>
        <v>documentary</v>
      </c>
      <c r="S299" s="11">
        <f t="shared" si="30"/>
        <v>42089.519687499997</v>
      </c>
      <c r="T299" s="11">
        <f t="shared" si="31"/>
        <v>42124.957638888889</v>
      </c>
    </row>
    <row r="300" spans="1:20" customFormat="1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0</v>
      </c>
      <c r="M300" t="b">
        <v>1</v>
      </c>
      <c r="N300" t="s">
        <v>8269</v>
      </c>
      <c r="O300">
        <f t="shared" si="26"/>
        <v>108.93241269841269</v>
      </c>
      <c r="P300">
        <f t="shared" si="27"/>
        <v>126031.27615459407</v>
      </c>
      <c r="Q300" t="str">
        <f t="shared" si="28"/>
        <v>film &amp; video</v>
      </c>
      <c r="R300" t="str">
        <f t="shared" si="29"/>
        <v>documentary</v>
      </c>
      <c r="S300" s="11">
        <f t="shared" si="30"/>
        <v>41709.255185185182</v>
      </c>
      <c r="T300" s="11">
        <f t="shared" si="31"/>
        <v>41768.666666666664</v>
      </c>
    </row>
    <row r="301" spans="1:20" customFormat="1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0</v>
      </c>
      <c r="M301" t="b">
        <v>1</v>
      </c>
      <c r="N301" t="s">
        <v>8269</v>
      </c>
      <c r="O301">
        <f t="shared" si="26"/>
        <v>178.95250000000001</v>
      </c>
      <c r="P301">
        <f t="shared" si="27"/>
        <v>6671.6861545940774</v>
      </c>
      <c r="Q301" t="str">
        <f t="shared" si="28"/>
        <v>film &amp; video</v>
      </c>
      <c r="R301" t="str">
        <f t="shared" si="29"/>
        <v>documentary</v>
      </c>
      <c r="S301" s="11">
        <f t="shared" si="30"/>
        <v>40469.016898148147</v>
      </c>
      <c r="T301" s="11">
        <f t="shared" si="31"/>
        <v>40499.058564814812</v>
      </c>
    </row>
    <row r="302" spans="1:20" customFormat="1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0</v>
      </c>
      <c r="M302" t="b">
        <v>1</v>
      </c>
      <c r="N302" t="s">
        <v>8269</v>
      </c>
      <c r="O302">
        <f t="shared" si="26"/>
        <v>101.72264</v>
      </c>
      <c r="P302">
        <f t="shared" si="27"/>
        <v>14207.096154594077</v>
      </c>
      <c r="Q302" t="str">
        <f t="shared" si="28"/>
        <v>film &amp; video</v>
      </c>
      <c r="R302" t="str">
        <f t="shared" si="29"/>
        <v>documentary</v>
      </c>
      <c r="S302" s="11">
        <f t="shared" si="30"/>
        <v>40626.751597222217</v>
      </c>
      <c r="T302" s="11">
        <f t="shared" si="31"/>
        <v>40657.751597222217</v>
      </c>
    </row>
    <row r="303" spans="1:20" customFormat="1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0</v>
      </c>
      <c r="M303" t="b">
        <v>1</v>
      </c>
      <c r="N303" t="s">
        <v>8269</v>
      </c>
      <c r="O303">
        <f t="shared" si="26"/>
        <v>118.73499999999999</v>
      </c>
      <c r="P303">
        <f t="shared" si="27"/>
        <v>4211.9861545940767</v>
      </c>
      <c r="Q303" t="str">
        <f t="shared" si="28"/>
        <v>film &amp; video</v>
      </c>
      <c r="R303" t="str">
        <f t="shared" si="29"/>
        <v>documentary</v>
      </c>
      <c r="S303" s="11">
        <f t="shared" si="30"/>
        <v>41312.529340277775</v>
      </c>
      <c r="T303" s="11">
        <f t="shared" si="31"/>
        <v>41352.487673611111</v>
      </c>
    </row>
    <row r="304" spans="1:20" customFormat="1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0</v>
      </c>
      <c r="M304" t="b">
        <v>1</v>
      </c>
      <c r="N304" t="s">
        <v>8269</v>
      </c>
      <c r="O304">
        <f t="shared" si="26"/>
        <v>100.46</v>
      </c>
      <c r="P304">
        <f t="shared" si="27"/>
        <v>-1177.5638454059226</v>
      </c>
      <c r="Q304" t="str">
        <f t="shared" si="28"/>
        <v>film &amp; video</v>
      </c>
      <c r="R304" t="str">
        <f t="shared" si="29"/>
        <v>documentary</v>
      </c>
      <c r="S304" s="11">
        <f t="shared" si="30"/>
        <v>40933.648587962962</v>
      </c>
      <c r="T304" s="11">
        <f t="shared" si="31"/>
        <v>40963.648587962962</v>
      </c>
    </row>
    <row r="305" spans="1:20" customFormat="1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0</v>
      </c>
      <c r="M305" t="b">
        <v>1</v>
      </c>
      <c r="N305" t="s">
        <v>8269</v>
      </c>
      <c r="O305">
        <f t="shared" si="26"/>
        <v>137.46666666666667</v>
      </c>
      <c r="P305">
        <f t="shared" si="27"/>
        <v>-7099.5638454059226</v>
      </c>
      <c r="Q305" t="str">
        <f t="shared" si="28"/>
        <v>film &amp; video</v>
      </c>
      <c r="R305" t="str">
        <f t="shared" si="29"/>
        <v>documentary</v>
      </c>
      <c r="S305" s="11">
        <f t="shared" si="30"/>
        <v>41031.862800925919</v>
      </c>
      <c r="T305" s="11">
        <f t="shared" si="31"/>
        <v>41061.862800925919</v>
      </c>
    </row>
    <row r="306" spans="1:20" customFormat="1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0</v>
      </c>
      <c r="M306" t="b">
        <v>1</v>
      </c>
      <c r="N306" t="s">
        <v>8269</v>
      </c>
      <c r="O306">
        <f t="shared" si="26"/>
        <v>231.64705882352939</v>
      </c>
      <c r="P306">
        <f t="shared" si="27"/>
        <v>-3347.5638454059226</v>
      </c>
      <c r="Q306" t="str">
        <f t="shared" si="28"/>
        <v>film &amp; video</v>
      </c>
      <c r="R306" t="str">
        <f t="shared" si="29"/>
        <v>documentary</v>
      </c>
      <c r="S306" s="11">
        <f t="shared" si="30"/>
        <v>41113.88653935185</v>
      </c>
      <c r="T306" s="11">
        <f t="shared" si="31"/>
        <v>41152.875</v>
      </c>
    </row>
    <row r="307" spans="1:20" customFormat="1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0</v>
      </c>
      <c r="M307" t="b">
        <v>1</v>
      </c>
      <c r="N307" t="s">
        <v>8269</v>
      </c>
      <c r="O307">
        <f t="shared" si="26"/>
        <v>130.33333333333331</v>
      </c>
      <c r="P307">
        <f t="shared" si="27"/>
        <v>-1448.5638454059226</v>
      </c>
      <c r="Q307" t="str">
        <f t="shared" si="28"/>
        <v>film &amp; video</v>
      </c>
      <c r="R307" t="str">
        <f t="shared" si="29"/>
        <v>documentary</v>
      </c>
      <c r="S307" s="11">
        <f t="shared" si="30"/>
        <v>40948.421863425923</v>
      </c>
      <c r="T307" s="11">
        <f t="shared" si="31"/>
        <v>40978.421863425923</v>
      </c>
    </row>
    <row r="308" spans="1:20" customFormat="1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0</v>
      </c>
      <c r="M308" t="b">
        <v>1</v>
      </c>
      <c r="N308" t="s">
        <v>8269</v>
      </c>
      <c r="O308">
        <f t="shared" si="26"/>
        <v>292.89999999999998</v>
      </c>
      <c r="P308">
        <f t="shared" si="27"/>
        <v>-8294.5638454059226</v>
      </c>
      <c r="Q308" t="str">
        <f t="shared" si="28"/>
        <v>film &amp; video</v>
      </c>
      <c r="R308" t="str">
        <f t="shared" si="29"/>
        <v>documentary</v>
      </c>
      <c r="S308" s="11">
        <f t="shared" si="30"/>
        <v>41333.628854166665</v>
      </c>
      <c r="T308" s="11">
        <f t="shared" si="31"/>
        <v>41353.587187499994</v>
      </c>
    </row>
    <row r="309" spans="1:20" customFormat="1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0</v>
      </c>
      <c r="M309" t="b">
        <v>1</v>
      </c>
      <c r="N309" t="s">
        <v>8269</v>
      </c>
      <c r="O309">
        <f t="shared" si="26"/>
        <v>111.31818181818183</v>
      </c>
      <c r="P309">
        <f t="shared" si="27"/>
        <v>13266.436154594077</v>
      </c>
      <c r="Q309" t="str">
        <f t="shared" si="28"/>
        <v>film &amp; video</v>
      </c>
      <c r="R309" t="str">
        <f t="shared" si="29"/>
        <v>documentary</v>
      </c>
      <c r="S309" s="11">
        <f t="shared" si="30"/>
        <v>41282.736122685186</v>
      </c>
      <c r="T309" s="11">
        <f t="shared" si="31"/>
        <v>41312.736122685186</v>
      </c>
    </row>
    <row r="310" spans="1:20" customFormat="1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0</v>
      </c>
      <c r="M310" t="b">
        <v>1</v>
      </c>
      <c r="N310" t="s">
        <v>8269</v>
      </c>
      <c r="O310">
        <f t="shared" si="26"/>
        <v>105.56666666666668</v>
      </c>
      <c r="P310">
        <f t="shared" si="27"/>
        <v>1444.4361545940774</v>
      </c>
      <c r="Q310" t="str">
        <f t="shared" si="28"/>
        <v>film &amp; video</v>
      </c>
      <c r="R310" t="str">
        <f t="shared" si="29"/>
        <v>documentary</v>
      </c>
      <c r="S310" s="11">
        <f t="shared" si="30"/>
        <v>40567.486226851848</v>
      </c>
      <c r="T310" s="11">
        <f t="shared" si="31"/>
        <v>40612.486226851848</v>
      </c>
    </row>
    <row r="311" spans="1:20" customFormat="1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0</v>
      </c>
      <c r="M311" t="b">
        <v>1</v>
      </c>
      <c r="N311" t="s">
        <v>8269</v>
      </c>
      <c r="O311">
        <f t="shared" si="26"/>
        <v>118.94444444444446</v>
      </c>
      <c r="P311">
        <f t="shared" si="27"/>
        <v>10186.436154594077</v>
      </c>
      <c r="Q311" t="str">
        <f t="shared" si="28"/>
        <v>film &amp; video</v>
      </c>
      <c r="R311" t="str">
        <f t="shared" si="29"/>
        <v>documentary</v>
      </c>
      <c r="S311" s="11">
        <f t="shared" si="30"/>
        <v>41134.543217592589</v>
      </c>
      <c r="T311" s="11">
        <f t="shared" si="31"/>
        <v>41155.543217592589</v>
      </c>
    </row>
    <row r="312" spans="1:20" customFormat="1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0</v>
      </c>
      <c r="M312" t="b">
        <v>1</v>
      </c>
      <c r="N312" t="s">
        <v>8269</v>
      </c>
      <c r="O312">
        <f t="shared" si="26"/>
        <v>104.129</v>
      </c>
      <c r="P312">
        <f t="shared" si="27"/>
        <v>-10182.273845405922</v>
      </c>
      <c r="Q312" t="str">
        <f t="shared" si="28"/>
        <v>film &amp; video</v>
      </c>
      <c r="R312" t="str">
        <f t="shared" si="29"/>
        <v>documentary</v>
      </c>
      <c r="S312" s="11">
        <f t="shared" si="30"/>
        <v>40820.974803240737</v>
      </c>
      <c r="T312" s="11">
        <f t="shared" si="31"/>
        <v>40835.875</v>
      </c>
    </row>
    <row r="313" spans="1:20" customFormat="1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0</v>
      </c>
      <c r="M313" t="b">
        <v>1</v>
      </c>
      <c r="N313" t="s">
        <v>8269</v>
      </c>
      <c r="O313">
        <f t="shared" si="26"/>
        <v>104.10165000000001</v>
      </c>
      <c r="P313">
        <f t="shared" si="27"/>
        <v>9596.7661545940791</v>
      </c>
      <c r="Q313" t="str">
        <f t="shared" si="28"/>
        <v>film &amp; video</v>
      </c>
      <c r="R313" t="str">
        <f t="shared" si="29"/>
        <v>documentary</v>
      </c>
      <c r="S313" s="11">
        <f t="shared" si="30"/>
        <v>40868.011481481481</v>
      </c>
      <c r="T313" s="11">
        <f t="shared" si="31"/>
        <v>40909.124305555553</v>
      </c>
    </row>
    <row r="314" spans="1:20" customFormat="1" ht="6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0</v>
      </c>
      <c r="M314" t="b">
        <v>1</v>
      </c>
      <c r="N314" t="s">
        <v>8269</v>
      </c>
      <c r="O314">
        <f t="shared" si="26"/>
        <v>111.87499999999999</v>
      </c>
      <c r="P314">
        <f t="shared" si="27"/>
        <v>-2273.5638454059226</v>
      </c>
      <c r="Q314" t="str">
        <f t="shared" si="28"/>
        <v>film &amp; video</v>
      </c>
      <c r="R314" t="str">
        <f t="shared" si="29"/>
        <v>documentary</v>
      </c>
      <c r="S314" s="11">
        <f t="shared" si="30"/>
        <v>41348.669351851851</v>
      </c>
      <c r="T314" s="11">
        <f t="shared" si="31"/>
        <v>41378.669351851851</v>
      </c>
    </row>
    <row r="315" spans="1:20" customFormat="1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0</v>
      </c>
      <c r="M315" t="b">
        <v>1</v>
      </c>
      <c r="N315" t="s">
        <v>8269</v>
      </c>
      <c r="O315">
        <f t="shared" si="26"/>
        <v>104.73529411764706</v>
      </c>
      <c r="P315">
        <f t="shared" si="27"/>
        <v>6581.4361545940774</v>
      </c>
      <c r="Q315" t="str">
        <f t="shared" si="28"/>
        <v>film &amp; video</v>
      </c>
      <c r="R315" t="str">
        <f t="shared" si="29"/>
        <v>documentary</v>
      </c>
      <c r="S315" s="11">
        <f t="shared" si="30"/>
        <v>40357.019606481481</v>
      </c>
      <c r="T315" s="11">
        <f t="shared" si="31"/>
        <v>40401.457638888889</v>
      </c>
    </row>
    <row r="316" spans="1:20" customFormat="1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0</v>
      </c>
      <c r="M316" t="b">
        <v>1</v>
      </c>
      <c r="N316" t="s">
        <v>8269</v>
      </c>
      <c r="O316">
        <f t="shared" si="26"/>
        <v>385.15000000000003</v>
      </c>
      <c r="P316">
        <f t="shared" si="27"/>
        <v>-7372.0638454059226</v>
      </c>
      <c r="Q316" t="str">
        <f t="shared" si="28"/>
        <v>film &amp; video</v>
      </c>
      <c r="R316" t="str">
        <f t="shared" si="29"/>
        <v>documentary</v>
      </c>
      <c r="S316" s="11">
        <f t="shared" si="30"/>
        <v>41304.624861111108</v>
      </c>
      <c r="T316" s="11">
        <f t="shared" si="31"/>
        <v>41334.624861111108</v>
      </c>
    </row>
    <row r="317" spans="1:20" customFormat="1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0</v>
      </c>
      <c r="M317" t="b">
        <v>1</v>
      </c>
      <c r="N317" t="s">
        <v>8269</v>
      </c>
      <c r="O317">
        <f t="shared" si="26"/>
        <v>101.248</v>
      </c>
      <c r="P317">
        <f t="shared" si="27"/>
        <v>14088.436154594077</v>
      </c>
      <c r="Q317" t="str">
        <f t="shared" si="28"/>
        <v>film &amp; video</v>
      </c>
      <c r="R317" t="str">
        <f t="shared" si="29"/>
        <v>documentary</v>
      </c>
      <c r="S317" s="11">
        <f t="shared" si="30"/>
        <v>41113.564050925925</v>
      </c>
      <c r="T317" s="11">
        <f t="shared" si="31"/>
        <v>41143.564050925925</v>
      </c>
    </row>
    <row r="318" spans="1:20" customFormat="1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0</v>
      </c>
      <c r="M318" t="b">
        <v>1</v>
      </c>
      <c r="N318" t="s">
        <v>8269</v>
      </c>
      <c r="O318">
        <f t="shared" si="26"/>
        <v>113.77333333333333</v>
      </c>
      <c r="P318">
        <f t="shared" si="27"/>
        <v>5842.4361545940774</v>
      </c>
      <c r="Q318" t="str">
        <f t="shared" si="28"/>
        <v>film &amp; video</v>
      </c>
      <c r="R318" t="str">
        <f t="shared" si="29"/>
        <v>documentary</v>
      </c>
      <c r="S318" s="11">
        <f t="shared" si="30"/>
        <v>41950.715243055551</v>
      </c>
      <c r="T318" s="11">
        <f t="shared" si="31"/>
        <v>41983.999305555553</v>
      </c>
    </row>
    <row r="319" spans="1:20" customFormat="1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0</v>
      </c>
      <c r="M319" t="b">
        <v>1</v>
      </c>
      <c r="N319" t="s">
        <v>8269</v>
      </c>
      <c r="O319">
        <f t="shared" si="26"/>
        <v>100.80333333333333</v>
      </c>
      <c r="P319">
        <f t="shared" si="27"/>
        <v>19017.436154594077</v>
      </c>
      <c r="Q319" t="str">
        <f t="shared" si="28"/>
        <v>film &amp; video</v>
      </c>
      <c r="R319" t="str">
        <f t="shared" si="29"/>
        <v>documentary</v>
      </c>
      <c r="S319" s="11">
        <f t="shared" si="30"/>
        <v>41589.468553240738</v>
      </c>
      <c r="T319" s="11">
        <f t="shared" si="31"/>
        <v>41619.468553240738</v>
      </c>
    </row>
    <row r="320" spans="1:20" customFormat="1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0</v>
      </c>
      <c r="M320" t="b">
        <v>1</v>
      </c>
      <c r="N320" t="s">
        <v>8269</v>
      </c>
      <c r="O320">
        <f t="shared" si="26"/>
        <v>283.32</v>
      </c>
      <c r="P320">
        <f t="shared" si="27"/>
        <v>2942.4361545940774</v>
      </c>
      <c r="Q320" t="str">
        <f t="shared" si="28"/>
        <v>film &amp; video</v>
      </c>
      <c r="R320" t="str">
        <f t="shared" si="29"/>
        <v>documentary</v>
      </c>
      <c r="S320" s="11">
        <f t="shared" si="30"/>
        <v>41329.830451388887</v>
      </c>
      <c r="T320" s="11">
        <f t="shared" si="31"/>
        <v>41359.788784722223</v>
      </c>
    </row>
    <row r="321" spans="1:20" customFormat="1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0</v>
      </c>
      <c r="M321" t="b">
        <v>1</v>
      </c>
      <c r="N321" t="s">
        <v>8269</v>
      </c>
      <c r="O321">
        <f t="shared" si="26"/>
        <v>112.68</v>
      </c>
      <c r="P321">
        <f t="shared" si="27"/>
        <v>-5589.5638454059226</v>
      </c>
      <c r="Q321" t="str">
        <f t="shared" si="28"/>
        <v>film &amp; video</v>
      </c>
      <c r="R321" t="str">
        <f t="shared" si="29"/>
        <v>documentary</v>
      </c>
      <c r="S321" s="11">
        <f t="shared" si="30"/>
        <v>40123.629965277774</v>
      </c>
      <c r="T321" s="11">
        <f t="shared" si="31"/>
        <v>40211.124305555553</v>
      </c>
    </row>
    <row r="322" spans="1:20" customFormat="1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0</v>
      </c>
      <c r="M322" t="b">
        <v>1</v>
      </c>
      <c r="N322" t="s">
        <v>8269</v>
      </c>
      <c r="O322">
        <f t="shared" si="26"/>
        <v>106.58000000000001</v>
      </c>
      <c r="P322">
        <f t="shared" si="27"/>
        <v>10092.436154594077</v>
      </c>
      <c r="Q322" t="str">
        <f t="shared" si="28"/>
        <v>film &amp; video</v>
      </c>
      <c r="R322" t="str">
        <f t="shared" si="29"/>
        <v>documentary</v>
      </c>
      <c r="S322" s="11">
        <f t="shared" si="30"/>
        <v>42331.34297453703</v>
      </c>
      <c r="T322" s="11">
        <f t="shared" si="31"/>
        <v>42360.749999999993</v>
      </c>
    </row>
    <row r="323" spans="1:20" customFormat="1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0</v>
      </c>
      <c r="M323" t="b">
        <v>1</v>
      </c>
      <c r="N323" t="s">
        <v>8269</v>
      </c>
      <c r="O323">
        <f t="shared" ref="O323:O386" si="32">E323/D323*100</f>
        <v>102.66285714285715</v>
      </c>
      <c r="P323">
        <f t="shared" ref="P323:P386" si="33">E323-$E$4116</f>
        <v>24708.436154594077</v>
      </c>
      <c r="Q323" t="str">
        <f t="shared" ref="Q323:Q386" si="34">IF(ISNUMBER(SEARCH("film &amp; video",N323)),"film &amp; video",IF(ISNUMBER(SEARCH("food",N323)),"food",IF(ISNUMBER(SEARCH("games",N323)),"games",IF(ISNUMBER(SEARCH("journalism",N323)),"journalism",IF(ISNUMBER(SEARCH("music",N323)),"music",IF(ISNUMBER(SEARCH("photography",N323)),"photography",IF(ISNUMBER(SEARCH("publishing",N323)),"publishing",IF(ISNUMBER(SEARCH("technology",N323)),"technology",IF(ISNUMBER(SEARCH("theater",N323)),"theater",0)))))))))</f>
        <v>film &amp; video</v>
      </c>
      <c r="R323" t="str">
        <f t="shared" ref="R323:R386" si="35">IF(ISNUMBER(SEARCH("animation",N323)),"animation",IF(ISNUMBER(SEARCH("art books",N323)),"art books",IF(ISNUMBER(SEARCH("audio",N323)),"audio",IF(ISNUMBER(SEARCH("children's books",N323)),"children's books",IF(ISNUMBER(SEARCH("classical music",N323)),"classical music",IF(ISNUMBER(SEARCH("documentary",N323)),"documentary",IF(ISNUMBER(SEARCH("drama",N323)),"drama",IF(ISNUMBER(SEARCH("electronic music",N323)),"electronic music",IF(ISNUMBER(SEARCH("faith",N323)),"faith",IF(ISNUMBER(SEARCH("fiction",N323)),"fiction",IF(ISNUMBER(SEARCH("food trucks",N323)),"food trucks",IF(ISNUMBER(SEARCH("gadgets",N323)),"gadgets",IF(ISNUMBER(SEARCH("hardware",N323)),"hardware",IF(ISNUMBER(SEARCH("indie rock",N323)),"indie rock",IF(ISNUMBER(SEARCH("jazz",N323)),"jazz",IF(ISNUMBER(SEARCH("makerspaces",N323)),"makerspaces",IF(ISNUMBER(SEARCH("metal",N323)),"metal",IF(ISNUMBER(SEARCH("mobile games",N323)),"mobile games",IF(ISNUMBER(SEARCH("musical",N323)),"musical",IF(ISNUMBER(SEARCH("nature",N323)),"nature",IF(ISNUMBER(SEARCH("nonfiction",N323)),"nonfiction",IF(ISNUMBER(SEARCH("people",N323)),"people",IF(ISNUMBER(SEARCH("photobooks",N323)),"photobooks",IF(ISNUMBER(SEARCH("places",N323)),"places",IF(ISNUMBER(SEARCH("plays",N323)),"plays",IF(ISNUMBER(SEARCH("pop",N323)),"pop",IF(ISNUMBER(SEARCH("radio &amp; podcasts",N323)),"radio &amp; podcasts",IF(ISNUMBER(SEARCH("restaurants",N323)),"restaurants",IF(ISNUMBER(SEARCH("rock",N323)),"rock",IF(ISNUMBER(SEARCH("science fiction",N323)),"science fiction",IF(ISNUMBER(SEARCH("shorts",N323)),"shorts",IF(ISNUMBER(SEARCH("small batch",N323)),"small batch",IF(ISNUMBER(SEARCH("space exploration",N323)),"space exploration",IF(ISNUMBER(SEARCH("spaces",N323)),"spaces",IF(ISNUMBER(SEARCH("tabletop games",N323)),"tabletop games",IF(ISNUMBER(SEARCH("television",N323)),"television",IF(ISNUMBER(SEARCH("translations",N323)),"translations",IF(ISNUMBER(SEARCH("video games",N323)),"video games",IF(ISNUMBER(SEARCH("wearables",N323)),"wearables",IF(ISNUMBER(SEARCH("web",N323)),"web",IF(ISNUMBER(SEARCH("world music",N323)),"world music",0)))))))))))))))))))))))))))))))))))))))))</f>
        <v>documentary</v>
      </c>
      <c r="S323" s="11">
        <f t="shared" si="30"/>
        <v>42647.238263888888</v>
      </c>
      <c r="T323" s="11">
        <f t="shared" si="31"/>
        <v>42682.279930555553</v>
      </c>
    </row>
    <row r="324" spans="1:20" customFormat="1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0</v>
      </c>
      <c r="M324" t="b">
        <v>1</v>
      </c>
      <c r="N324" t="s">
        <v>8269</v>
      </c>
      <c r="O324">
        <f t="shared" si="32"/>
        <v>107.91200000000001</v>
      </c>
      <c r="P324">
        <f t="shared" si="33"/>
        <v>15754.436154594077</v>
      </c>
      <c r="Q324" t="str">
        <f t="shared" si="34"/>
        <v>film &amp; video</v>
      </c>
      <c r="R324" t="str">
        <f t="shared" si="35"/>
        <v>documentary</v>
      </c>
      <c r="S324" s="11">
        <f t="shared" si="30"/>
        <v>42473.361666666664</v>
      </c>
      <c r="T324" s="11">
        <f t="shared" si="31"/>
        <v>42503.361666666664</v>
      </c>
    </row>
    <row r="325" spans="1:20" customFormat="1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0</v>
      </c>
      <c r="M325" t="b">
        <v>1</v>
      </c>
      <c r="N325" t="s">
        <v>8269</v>
      </c>
      <c r="O325">
        <f t="shared" si="32"/>
        <v>123.07407407407408</v>
      </c>
      <c r="P325">
        <f t="shared" si="33"/>
        <v>-4577.5638454059226</v>
      </c>
      <c r="Q325" t="str">
        <f t="shared" si="34"/>
        <v>film &amp; video</v>
      </c>
      <c r="R325" t="str">
        <f t="shared" si="35"/>
        <v>documentary</v>
      </c>
      <c r="S325" s="11">
        <f t="shared" si="30"/>
        <v>42697.113032407404</v>
      </c>
      <c r="T325" s="11">
        <f t="shared" si="31"/>
        <v>42725.124305555553</v>
      </c>
    </row>
    <row r="326" spans="1:20" customFormat="1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0</v>
      </c>
      <c r="M326" t="b">
        <v>1</v>
      </c>
      <c r="N326" t="s">
        <v>8269</v>
      </c>
      <c r="O326">
        <f t="shared" si="32"/>
        <v>101.6</v>
      </c>
      <c r="P326">
        <f t="shared" si="33"/>
        <v>-2587.5638454059226</v>
      </c>
      <c r="Q326" t="str">
        <f t="shared" si="34"/>
        <v>film &amp; video</v>
      </c>
      <c r="R326" t="str">
        <f t="shared" si="35"/>
        <v>documentary</v>
      </c>
      <c r="S326" s="11">
        <f t="shared" si="30"/>
        <v>42184.417916666665</v>
      </c>
      <c r="T326" s="11">
        <f t="shared" si="31"/>
        <v>42217.417916666665</v>
      </c>
    </row>
    <row r="327" spans="1:20" customFormat="1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0</v>
      </c>
      <c r="M327" t="b">
        <v>1</v>
      </c>
      <c r="N327" t="s">
        <v>8269</v>
      </c>
      <c r="O327">
        <f t="shared" si="32"/>
        <v>104.396</v>
      </c>
      <c r="P327">
        <f t="shared" si="33"/>
        <v>40974.436154594077</v>
      </c>
      <c r="Q327" t="str">
        <f t="shared" si="34"/>
        <v>film &amp; video</v>
      </c>
      <c r="R327" t="str">
        <f t="shared" si="35"/>
        <v>documentary</v>
      </c>
      <c r="S327" s="11">
        <f t="shared" si="30"/>
        <v>42688.979548611103</v>
      </c>
      <c r="T327" s="11">
        <f t="shared" si="31"/>
        <v>42723.979548611103</v>
      </c>
    </row>
    <row r="328" spans="1:20" customFormat="1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0</v>
      </c>
      <c r="M328" t="b">
        <v>1</v>
      </c>
      <c r="N328" t="s">
        <v>8269</v>
      </c>
      <c r="O328">
        <f t="shared" si="32"/>
        <v>112.92973333333333</v>
      </c>
      <c r="P328">
        <f t="shared" si="33"/>
        <v>158171.0361545941</v>
      </c>
      <c r="Q328" t="str">
        <f t="shared" si="34"/>
        <v>film &amp; video</v>
      </c>
      <c r="R328" t="str">
        <f t="shared" si="35"/>
        <v>documentary</v>
      </c>
      <c r="S328" s="11">
        <f t="shared" si="30"/>
        <v>42775.106550925928</v>
      </c>
      <c r="T328" s="11">
        <f t="shared" si="31"/>
        <v>42808.747916666667</v>
      </c>
    </row>
    <row r="329" spans="1:20" customFormat="1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0</v>
      </c>
      <c r="M329" t="b">
        <v>1</v>
      </c>
      <c r="N329" t="s">
        <v>8269</v>
      </c>
      <c r="O329">
        <f t="shared" si="32"/>
        <v>136.4</v>
      </c>
      <c r="P329">
        <f t="shared" si="33"/>
        <v>-5767.5638454059226</v>
      </c>
      <c r="Q329" t="str">
        <f t="shared" si="34"/>
        <v>film &amp; video</v>
      </c>
      <c r="R329" t="str">
        <f t="shared" si="35"/>
        <v>documentary</v>
      </c>
      <c r="S329" s="11">
        <f t="shared" si="30"/>
        <v>42058.026956018519</v>
      </c>
      <c r="T329" s="11">
        <f t="shared" si="31"/>
        <v>42085.124999999993</v>
      </c>
    </row>
    <row r="330" spans="1:20" customFormat="1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0</v>
      </c>
      <c r="M330" t="b">
        <v>1</v>
      </c>
      <c r="N330" t="s">
        <v>8269</v>
      </c>
      <c r="O330">
        <f t="shared" si="32"/>
        <v>103.61439999999999</v>
      </c>
      <c r="P330">
        <f t="shared" si="33"/>
        <v>66487.23615459408</v>
      </c>
      <c r="Q330" t="str">
        <f t="shared" si="34"/>
        <v>film &amp; video</v>
      </c>
      <c r="R330" t="str">
        <f t="shared" si="35"/>
        <v>documentary</v>
      </c>
      <c r="S330" s="11">
        <f t="shared" si="30"/>
        <v>42278.738287037035</v>
      </c>
      <c r="T330" s="11">
        <f t="shared" si="31"/>
        <v>42308.958333333336</v>
      </c>
    </row>
    <row r="331" spans="1:20" customFormat="1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0</v>
      </c>
      <c r="M331" t="b">
        <v>1</v>
      </c>
      <c r="N331" t="s">
        <v>8269</v>
      </c>
      <c r="O331">
        <f t="shared" si="32"/>
        <v>105.5</v>
      </c>
      <c r="P331">
        <f t="shared" si="33"/>
        <v>-673.56384540592262</v>
      </c>
      <c r="Q331" t="str">
        <f t="shared" si="34"/>
        <v>film &amp; video</v>
      </c>
      <c r="R331" t="str">
        <f t="shared" si="35"/>
        <v>documentary</v>
      </c>
      <c r="S331" s="11">
        <f t="shared" si="30"/>
        <v>42291.258414351854</v>
      </c>
      <c r="T331" s="11">
        <f t="shared" si="31"/>
        <v>42314.958333333336</v>
      </c>
    </row>
    <row r="332" spans="1:20" customFormat="1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0</v>
      </c>
      <c r="M332" t="b">
        <v>1</v>
      </c>
      <c r="N332" t="s">
        <v>8269</v>
      </c>
      <c r="O332">
        <f t="shared" si="32"/>
        <v>101.82857142857142</v>
      </c>
      <c r="P332">
        <f t="shared" si="33"/>
        <v>24416.436154594077</v>
      </c>
      <c r="Q332" t="str">
        <f t="shared" si="34"/>
        <v>film &amp; video</v>
      </c>
      <c r="R332" t="str">
        <f t="shared" si="35"/>
        <v>documentary</v>
      </c>
      <c r="S332" s="11">
        <f t="shared" si="30"/>
        <v>41379.307442129626</v>
      </c>
      <c r="T332" s="11">
        <f t="shared" si="31"/>
        <v>41410.957638888889</v>
      </c>
    </row>
    <row r="333" spans="1:20" customFormat="1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0</v>
      </c>
      <c r="M333" t="b">
        <v>1</v>
      </c>
      <c r="N333" t="s">
        <v>8269</v>
      </c>
      <c r="O333">
        <f t="shared" si="32"/>
        <v>106.60499999999999</v>
      </c>
      <c r="P333">
        <f t="shared" si="33"/>
        <v>31418.436154594077</v>
      </c>
      <c r="Q333" t="str">
        <f t="shared" si="34"/>
        <v>film &amp; video</v>
      </c>
      <c r="R333" t="str">
        <f t="shared" si="35"/>
        <v>documentary</v>
      </c>
      <c r="S333" s="11">
        <f t="shared" si="30"/>
        <v>42507.373078703698</v>
      </c>
      <c r="T333" s="11">
        <f t="shared" si="31"/>
        <v>42538.373078703698</v>
      </c>
    </row>
    <row r="334" spans="1:20" customFormat="1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0</v>
      </c>
      <c r="M334" t="b">
        <v>1</v>
      </c>
      <c r="N334" t="s">
        <v>8269</v>
      </c>
      <c r="O334">
        <f t="shared" si="32"/>
        <v>113.015</v>
      </c>
      <c r="P334">
        <f t="shared" si="33"/>
        <v>101791.43615459408</v>
      </c>
      <c r="Q334" t="str">
        <f t="shared" si="34"/>
        <v>film &amp; video</v>
      </c>
      <c r="R334" t="str">
        <f t="shared" si="35"/>
        <v>documentary</v>
      </c>
      <c r="S334" s="11">
        <f t="shared" si="30"/>
        <v>42263.471956018511</v>
      </c>
      <c r="T334" s="11">
        <f t="shared" si="31"/>
        <v>42305.124999999993</v>
      </c>
    </row>
    <row r="335" spans="1:20" customFormat="1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0</v>
      </c>
      <c r="M335" t="b">
        <v>1</v>
      </c>
      <c r="N335" t="s">
        <v>8269</v>
      </c>
      <c r="O335">
        <f t="shared" si="32"/>
        <v>125.22750000000001</v>
      </c>
      <c r="P335">
        <f t="shared" si="33"/>
        <v>38867.436154594077</v>
      </c>
      <c r="Q335" t="str">
        <f t="shared" si="34"/>
        <v>film &amp; video</v>
      </c>
      <c r="R335" t="str">
        <f t="shared" si="35"/>
        <v>documentary</v>
      </c>
      <c r="S335" s="11">
        <f t="shared" si="30"/>
        <v>42437.428136574068</v>
      </c>
      <c r="T335" s="11">
        <f t="shared" si="31"/>
        <v>42467.386469907404</v>
      </c>
    </row>
    <row r="336" spans="1:20" customFormat="1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0</v>
      </c>
      <c r="M336" t="b">
        <v>1</v>
      </c>
      <c r="N336" t="s">
        <v>8269</v>
      </c>
      <c r="O336">
        <f t="shared" si="32"/>
        <v>101.19</v>
      </c>
      <c r="P336">
        <f t="shared" si="33"/>
        <v>-1104.5638454059226</v>
      </c>
      <c r="Q336" t="str">
        <f t="shared" si="34"/>
        <v>film &amp; video</v>
      </c>
      <c r="R336" t="str">
        <f t="shared" si="35"/>
        <v>documentary</v>
      </c>
      <c r="S336" s="11">
        <f t="shared" si="30"/>
        <v>42101.474039351851</v>
      </c>
      <c r="T336" s="11">
        <f t="shared" si="31"/>
        <v>42139.583333333336</v>
      </c>
    </row>
    <row r="337" spans="1:20" customFormat="1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0</v>
      </c>
      <c r="M337" t="b">
        <v>1</v>
      </c>
      <c r="N337" t="s">
        <v>8269</v>
      </c>
      <c r="O337">
        <f t="shared" si="32"/>
        <v>102.76470588235294</v>
      </c>
      <c r="P337">
        <f t="shared" si="33"/>
        <v>-2488.5638454059226</v>
      </c>
      <c r="Q337" t="str">
        <f t="shared" si="34"/>
        <v>film &amp; video</v>
      </c>
      <c r="R337" t="str">
        <f t="shared" si="35"/>
        <v>documentary</v>
      </c>
      <c r="S337" s="11">
        <f t="shared" si="30"/>
        <v>42101.529108796291</v>
      </c>
      <c r="T337" s="11">
        <f t="shared" si="31"/>
        <v>42132.708333333336</v>
      </c>
    </row>
    <row r="338" spans="1:20" customFormat="1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0</v>
      </c>
      <c r="M338" t="b">
        <v>1</v>
      </c>
      <c r="N338" t="s">
        <v>8269</v>
      </c>
      <c r="O338">
        <f t="shared" si="32"/>
        <v>116.83911999999998</v>
      </c>
      <c r="P338">
        <f t="shared" si="33"/>
        <v>17986.216154594076</v>
      </c>
      <c r="Q338" t="str">
        <f t="shared" si="34"/>
        <v>film &amp; video</v>
      </c>
      <c r="R338" t="str">
        <f t="shared" si="35"/>
        <v>documentary</v>
      </c>
      <c r="S338" s="11">
        <f t="shared" si="30"/>
        <v>42291.387939814813</v>
      </c>
      <c r="T338" s="11">
        <f t="shared" si="31"/>
        <v>42321.429606481477</v>
      </c>
    </row>
    <row r="339" spans="1:20" customFormat="1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0</v>
      </c>
      <c r="M339" t="b">
        <v>1</v>
      </c>
      <c r="N339" t="s">
        <v>8269</v>
      </c>
      <c r="O339">
        <f t="shared" si="32"/>
        <v>101.16833333333335</v>
      </c>
      <c r="P339">
        <f t="shared" si="33"/>
        <v>-8188.5138454059224</v>
      </c>
      <c r="Q339" t="str">
        <f t="shared" si="34"/>
        <v>film &amp; video</v>
      </c>
      <c r="R339" t="str">
        <f t="shared" si="35"/>
        <v>documentary</v>
      </c>
      <c r="S339" s="11">
        <f t="shared" si="30"/>
        <v>42046.920231481483</v>
      </c>
      <c r="T339" s="11">
        <f t="shared" si="31"/>
        <v>42076.878564814811</v>
      </c>
    </row>
    <row r="340" spans="1:20" customFormat="1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0</v>
      </c>
      <c r="M340" t="b">
        <v>1</v>
      </c>
      <c r="N340" t="s">
        <v>8269</v>
      </c>
      <c r="O340">
        <f t="shared" si="32"/>
        <v>110.13360000000002</v>
      </c>
      <c r="P340">
        <f t="shared" si="33"/>
        <v>5296.4761545940783</v>
      </c>
      <c r="Q340" t="str">
        <f t="shared" si="34"/>
        <v>film &amp; video</v>
      </c>
      <c r="R340" t="str">
        <f t="shared" si="35"/>
        <v>documentary</v>
      </c>
      <c r="S340" s="11">
        <f t="shared" si="30"/>
        <v>42559.547337962962</v>
      </c>
      <c r="T340" s="11">
        <f t="shared" si="31"/>
        <v>42615.833333333336</v>
      </c>
    </row>
    <row r="341" spans="1:20" customFormat="1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0</v>
      </c>
      <c r="M341" t="b">
        <v>1</v>
      </c>
      <c r="N341" t="s">
        <v>8269</v>
      </c>
      <c r="O341">
        <f t="shared" si="32"/>
        <v>108.08333333333333</v>
      </c>
      <c r="P341">
        <f t="shared" si="33"/>
        <v>-4738.5638454059226</v>
      </c>
      <c r="Q341" t="str">
        <f t="shared" si="34"/>
        <v>film &amp; video</v>
      </c>
      <c r="R341" t="str">
        <f t="shared" si="35"/>
        <v>documentary</v>
      </c>
      <c r="S341" s="11">
        <f t="shared" si="30"/>
        <v>42093.551712962959</v>
      </c>
      <c r="T341" s="11">
        <f t="shared" si="31"/>
        <v>42123.551712962959</v>
      </c>
    </row>
    <row r="342" spans="1:20" customFormat="1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0</v>
      </c>
      <c r="M342" t="b">
        <v>1</v>
      </c>
      <c r="N342" t="s">
        <v>8269</v>
      </c>
      <c r="O342">
        <f t="shared" si="32"/>
        <v>125.02285714285715</v>
      </c>
      <c r="P342">
        <f t="shared" si="33"/>
        <v>32534.436154594077</v>
      </c>
      <c r="Q342" t="str">
        <f t="shared" si="34"/>
        <v>film &amp; video</v>
      </c>
      <c r="R342" t="str">
        <f t="shared" si="35"/>
        <v>documentary</v>
      </c>
      <c r="S342" s="11">
        <f t="shared" si="30"/>
        <v>42772.460729166669</v>
      </c>
      <c r="T342" s="11">
        <f t="shared" si="31"/>
        <v>42802.666666666664</v>
      </c>
    </row>
    <row r="343" spans="1:20" customFormat="1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0</v>
      </c>
      <c r="M343" t="b">
        <v>1</v>
      </c>
      <c r="N343" t="s">
        <v>8269</v>
      </c>
      <c r="O343">
        <f t="shared" si="32"/>
        <v>106.71428571428572</v>
      </c>
      <c r="P343">
        <f t="shared" si="33"/>
        <v>-7488.5638454059226</v>
      </c>
      <c r="Q343" t="str">
        <f t="shared" si="34"/>
        <v>film &amp; video</v>
      </c>
      <c r="R343" t="str">
        <f t="shared" si="35"/>
        <v>documentary</v>
      </c>
      <c r="S343" s="11">
        <f t="shared" ref="S343:S406" si="36">(J343/86400)+25569+(-5/24)</f>
        <v>41894.671273148146</v>
      </c>
      <c r="T343" s="11">
        <f t="shared" ref="T343:T406" si="37">(I343/86400)+25569+(-5/24)</f>
        <v>41912.957638888889</v>
      </c>
    </row>
    <row r="344" spans="1:20" customFormat="1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0</v>
      </c>
      <c r="M344" t="b">
        <v>1</v>
      </c>
      <c r="N344" t="s">
        <v>8269</v>
      </c>
      <c r="O344">
        <f t="shared" si="32"/>
        <v>100.36639999999998</v>
      </c>
      <c r="P344">
        <f t="shared" si="33"/>
        <v>43977.956154594074</v>
      </c>
      <c r="Q344" t="str">
        <f t="shared" si="34"/>
        <v>film &amp; video</v>
      </c>
      <c r="R344" t="str">
        <f t="shared" si="35"/>
        <v>documentary</v>
      </c>
      <c r="S344" s="11">
        <f t="shared" si="36"/>
        <v>42459.572511574072</v>
      </c>
      <c r="T344" s="11">
        <f t="shared" si="37"/>
        <v>42489.572511574072</v>
      </c>
    </row>
    <row r="345" spans="1:20" customFormat="1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0</v>
      </c>
      <c r="M345" t="b">
        <v>1</v>
      </c>
      <c r="N345" t="s">
        <v>8269</v>
      </c>
      <c r="O345">
        <f t="shared" si="32"/>
        <v>102.02863333333335</v>
      </c>
      <c r="P345">
        <f t="shared" si="33"/>
        <v>19385.026154594078</v>
      </c>
      <c r="Q345" t="str">
        <f t="shared" si="34"/>
        <v>film &amp; video</v>
      </c>
      <c r="R345" t="str">
        <f t="shared" si="35"/>
        <v>documentary</v>
      </c>
      <c r="S345" s="11">
        <f t="shared" si="36"/>
        <v>41926.529456018514</v>
      </c>
      <c r="T345" s="11">
        <f t="shared" si="37"/>
        <v>41956.916666666664</v>
      </c>
    </row>
    <row r="346" spans="1:20" customFormat="1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0</v>
      </c>
      <c r="M346" t="b">
        <v>1</v>
      </c>
      <c r="N346" t="s">
        <v>8269</v>
      </c>
      <c r="O346">
        <f t="shared" si="32"/>
        <v>102.08358208955224</v>
      </c>
      <c r="P346">
        <f t="shared" si="33"/>
        <v>22974.436154594077</v>
      </c>
      <c r="Q346" t="str">
        <f t="shared" si="34"/>
        <v>film &amp; video</v>
      </c>
      <c r="R346" t="str">
        <f t="shared" si="35"/>
        <v>documentary</v>
      </c>
      <c r="S346" s="11">
        <f t="shared" si="36"/>
        <v>42111.762662037036</v>
      </c>
      <c r="T346" s="11">
        <f t="shared" si="37"/>
        <v>42155.888888888883</v>
      </c>
    </row>
    <row r="347" spans="1:20" customFormat="1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0</v>
      </c>
      <c r="M347" t="b">
        <v>1</v>
      </c>
      <c r="N347" t="s">
        <v>8269</v>
      </c>
      <c r="O347">
        <f t="shared" si="32"/>
        <v>123.27586206896552</v>
      </c>
      <c r="P347">
        <f t="shared" si="33"/>
        <v>6651.4361545940774</v>
      </c>
      <c r="Q347" t="str">
        <f t="shared" si="34"/>
        <v>film &amp; video</v>
      </c>
      <c r="R347" t="str">
        <f t="shared" si="35"/>
        <v>documentary</v>
      </c>
      <c r="S347" s="11">
        <f t="shared" si="36"/>
        <v>42114.735995370364</v>
      </c>
      <c r="T347" s="11">
        <f t="shared" si="37"/>
        <v>42144.735995370364</v>
      </c>
    </row>
    <row r="348" spans="1:20" customFormat="1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0</v>
      </c>
      <c r="M348" t="b">
        <v>1</v>
      </c>
      <c r="N348" t="s">
        <v>8269</v>
      </c>
      <c r="O348">
        <f t="shared" si="32"/>
        <v>170.28880000000001</v>
      </c>
      <c r="P348">
        <f t="shared" si="33"/>
        <v>5805.3161545940784</v>
      </c>
      <c r="Q348" t="str">
        <f t="shared" si="34"/>
        <v>film &amp; video</v>
      </c>
      <c r="R348" t="str">
        <f t="shared" si="35"/>
        <v>documentary</v>
      </c>
      <c r="S348" s="11">
        <f t="shared" si="36"/>
        <v>42261.291909722218</v>
      </c>
      <c r="T348" s="11">
        <f t="shared" si="37"/>
        <v>42291.291909722218</v>
      </c>
    </row>
    <row r="349" spans="1:20" customFormat="1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0</v>
      </c>
      <c r="M349" t="b">
        <v>1</v>
      </c>
      <c r="N349" t="s">
        <v>8269</v>
      </c>
      <c r="O349">
        <f t="shared" si="32"/>
        <v>111.59049999999999</v>
      </c>
      <c r="P349">
        <f t="shared" si="33"/>
        <v>33412.636154594074</v>
      </c>
      <c r="Q349" t="str">
        <f t="shared" si="34"/>
        <v>film &amp; video</v>
      </c>
      <c r="R349" t="str">
        <f t="shared" si="35"/>
        <v>documentary</v>
      </c>
      <c r="S349" s="11">
        <f t="shared" si="36"/>
        <v>42292.287141203698</v>
      </c>
      <c r="T349" s="11">
        <f t="shared" si="37"/>
        <v>42322.32880787037</v>
      </c>
    </row>
    <row r="350" spans="1:20" customFormat="1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0</v>
      </c>
      <c r="M350" t="b">
        <v>1</v>
      </c>
      <c r="N350" t="s">
        <v>8269</v>
      </c>
      <c r="O350">
        <f t="shared" si="32"/>
        <v>103</v>
      </c>
      <c r="P350">
        <f t="shared" si="33"/>
        <v>-923.56384540592262</v>
      </c>
      <c r="Q350" t="str">
        <f t="shared" si="34"/>
        <v>film &amp; video</v>
      </c>
      <c r="R350" t="str">
        <f t="shared" si="35"/>
        <v>documentary</v>
      </c>
      <c r="S350" s="11">
        <f t="shared" si="36"/>
        <v>42207.378657407404</v>
      </c>
      <c r="T350" s="11">
        <f t="shared" si="37"/>
        <v>42237.378657407404</v>
      </c>
    </row>
    <row r="351" spans="1:20" customFormat="1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0</v>
      </c>
      <c r="M351" t="b">
        <v>1</v>
      </c>
      <c r="N351" t="s">
        <v>8269</v>
      </c>
      <c r="O351">
        <f t="shared" si="32"/>
        <v>106.63570159857905</v>
      </c>
      <c r="P351">
        <f t="shared" si="33"/>
        <v>783.61615459407767</v>
      </c>
      <c r="Q351" t="str">
        <f t="shared" si="34"/>
        <v>film &amp; video</v>
      </c>
      <c r="R351" t="str">
        <f t="shared" si="35"/>
        <v>documentary</v>
      </c>
      <c r="S351" s="11">
        <f t="shared" si="36"/>
        <v>42760.290601851848</v>
      </c>
      <c r="T351" s="11">
        <f t="shared" si="37"/>
        <v>42790.290601851848</v>
      </c>
    </row>
    <row r="352" spans="1:20" customFormat="1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0</v>
      </c>
      <c r="M352" t="b">
        <v>1</v>
      </c>
      <c r="N352" t="s">
        <v>8269</v>
      </c>
      <c r="O352">
        <f t="shared" si="32"/>
        <v>114.75999999999999</v>
      </c>
      <c r="P352">
        <f t="shared" si="33"/>
        <v>17466.436154594077</v>
      </c>
      <c r="Q352" t="str">
        <f t="shared" si="34"/>
        <v>film &amp; video</v>
      </c>
      <c r="R352" t="str">
        <f t="shared" si="35"/>
        <v>documentary</v>
      </c>
      <c r="S352" s="11">
        <f t="shared" si="36"/>
        <v>42585.857743055552</v>
      </c>
      <c r="T352" s="11">
        <f t="shared" si="37"/>
        <v>42623.957638888889</v>
      </c>
    </row>
    <row r="353" spans="1:20" customFormat="1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0</v>
      </c>
      <c r="M353" t="b">
        <v>1</v>
      </c>
      <c r="N353" t="s">
        <v>8269</v>
      </c>
      <c r="O353">
        <f t="shared" si="32"/>
        <v>127.34117647058822</v>
      </c>
      <c r="P353">
        <f t="shared" si="33"/>
        <v>32072.436154594077</v>
      </c>
      <c r="Q353" t="str">
        <f t="shared" si="34"/>
        <v>film &amp; video</v>
      </c>
      <c r="R353" t="str">
        <f t="shared" si="35"/>
        <v>documentary</v>
      </c>
      <c r="S353" s="11">
        <f t="shared" si="36"/>
        <v>42427.75641203703</v>
      </c>
      <c r="T353" s="11">
        <f t="shared" si="37"/>
        <v>42467.714745370373</v>
      </c>
    </row>
    <row r="354" spans="1:20" customFormat="1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0</v>
      </c>
      <c r="M354" t="b">
        <v>1</v>
      </c>
      <c r="N354" t="s">
        <v>8269</v>
      </c>
      <c r="O354">
        <f t="shared" si="32"/>
        <v>116.56</v>
      </c>
      <c r="P354">
        <f t="shared" si="33"/>
        <v>432.43615459407738</v>
      </c>
      <c r="Q354" t="str">
        <f t="shared" si="34"/>
        <v>film &amp; video</v>
      </c>
      <c r="R354" t="str">
        <f t="shared" si="35"/>
        <v>documentary</v>
      </c>
      <c r="S354" s="11">
        <f t="shared" si="36"/>
        <v>41889.959120370368</v>
      </c>
      <c r="T354" s="11">
        <f t="shared" si="37"/>
        <v>41919.959120370368</v>
      </c>
    </row>
    <row r="355" spans="1:20" customFormat="1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0</v>
      </c>
      <c r="M355" t="b">
        <v>1</v>
      </c>
      <c r="N355" t="s">
        <v>8269</v>
      </c>
      <c r="O355">
        <f t="shared" si="32"/>
        <v>108.61819426615318</v>
      </c>
      <c r="P355">
        <f t="shared" si="33"/>
        <v>52236.616154594078</v>
      </c>
      <c r="Q355" t="str">
        <f t="shared" si="34"/>
        <v>film &amp; video</v>
      </c>
      <c r="R355" t="str">
        <f t="shared" si="35"/>
        <v>documentary</v>
      </c>
      <c r="S355" s="11">
        <f t="shared" si="36"/>
        <v>42297.583553240744</v>
      </c>
      <c r="T355" s="11">
        <f t="shared" si="37"/>
        <v>42327.625219907401</v>
      </c>
    </row>
    <row r="356" spans="1:20" customFormat="1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0</v>
      </c>
      <c r="M356" t="b">
        <v>1</v>
      </c>
      <c r="N356" t="s">
        <v>8269</v>
      </c>
      <c r="O356">
        <f t="shared" si="32"/>
        <v>103.94285714285714</v>
      </c>
      <c r="P356">
        <f t="shared" si="33"/>
        <v>-7585.5638454059226</v>
      </c>
      <c r="Q356" t="str">
        <f t="shared" si="34"/>
        <v>film &amp; video</v>
      </c>
      <c r="R356" t="str">
        <f t="shared" si="35"/>
        <v>documentary</v>
      </c>
      <c r="S356" s="11">
        <f t="shared" si="36"/>
        <v>42438.619456018518</v>
      </c>
      <c r="T356" s="11">
        <f t="shared" si="37"/>
        <v>42468.577789351846</v>
      </c>
    </row>
    <row r="357" spans="1:20" customFormat="1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0</v>
      </c>
      <c r="M357" t="b">
        <v>1</v>
      </c>
      <c r="N357" t="s">
        <v>8269</v>
      </c>
      <c r="O357">
        <f t="shared" si="32"/>
        <v>116.25714285714285</v>
      </c>
      <c r="P357">
        <f t="shared" si="33"/>
        <v>29466.436154594077</v>
      </c>
      <c r="Q357" t="str">
        <f t="shared" si="34"/>
        <v>film &amp; video</v>
      </c>
      <c r="R357" t="str">
        <f t="shared" si="35"/>
        <v>documentary</v>
      </c>
      <c r="S357" s="11">
        <f t="shared" si="36"/>
        <v>41943.0855787037</v>
      </c>
      <c r="T357" s="11">
        <f t="shared" si="37"/>
        <v>41974.127245370364</v>
      </c>
    </row>
    <row r="358" spans="1:20" customFormat="1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0</v>
      </c>
      <c r="M358" t="b">
        <v>1</v>
      </c>
      <c r="N358" t="s">
        <v>8269</v>
      </c>
      <c r="O358">
        <f t="shared" si="32"/>
        <v>102.69239999999999</v>
      </c>
      <c r="P358">
        <f t="shared" si="33"/>
        <v>-3521.6338454059223</v>
      </c>
      <c r="Q358" t="str">
        <f t="shared" si="34"/>
        <v>film &amp; video</v>
      </c>
      <c r="R358" t="str">
        <f t="shared" si="35"/>
        <v>documentary</v>
      </c>
      <c r="S358" s="11">
        <f t="shared" si="36"/>
        <v>42415.594826388886</v>
      </c>
      <c r="T358" s="11">
        <f t="shared" si="37"/>
        <v>42445.553159722222</v>
      </c>
    </row>
    <row r="359" spans="1:20" customFormat="1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0</v>
      </c>
      <c r="M359" t="b">
        <v>1</v>
      </c>
      <c r="N359" t="s">
        <v>8269</v>
      </c>
      <c r="O359">
        <f t="shared" si="32"/>
        <v>174</v>
      </c>
      <c r="P359">
        <f t="shared" si="33"/>
        <v>14876.436154594077</v>
      </c>
      <c r="Q359" t="str">
        <f t="shared" si="34"/>
        <v>film &amp; video</v>
      </c>
      <c r="R359" t="str">
        <f t="shared" si="35"/>
        <v>documentary</v>
      </c>
      <c r="S359" s="11">
        <f t="shared" si="36"/>
        <v>42078.01385416666</v>
      </c>
      <c r="T359" s="11">
        <f t="shared" si="37"/>
        <v>42118.01385416666</v>
      </c>
    </row>
    <row r="360" spans="1:20" customFormat="1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0</v>
      </c>
      <c r="M360" t="b">
        <v>1</v>
      </c>
      <c r="N360" t="s">
        <v>8269</v>
      </c>
      <c r="O360">
        <f t="shared" si="32"/>
        <v>103.08800000000001</v>
      </c>
      <c r="P360">
        <f t="shared" si="33"/>
        <v>40320.436154594077</v>
      </c>
      <c r="Q360" t="str">
        <f t="shared" si="34"/>
        <v>film &amp; video</v>
      </c>
      <c r="R360" t="str">
        <f t="shared" si="35"/>
        <v>documentary</v>
      </c>
      <c r="S360" s="11">
        <f t="shared" si="36"/>
        <v>42507.651863425919</v>
      </c>
      <c r="T360" s="11">
        <f t="shared" si="37"/>
        <v>42536.416666666664</v>
      </c>
    </row>
    <row r="361" spans="1:20" customFormat="1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0</v>
      </c>
      <c r="M361" t="b">
        <v>1</v>
      </c>
      <c r="N361" t="s">
        <v>8269</v>
      </c>
      <c r="O361">
        <f t="shared" si="32"/>
        <v>104.85537190082646</v>
      </c>
      <c r="P361">
        <f t="shared" si="33"/>
        <v>14151.436154594077</v>
      </c>
      <c r="Q361" t="str">
        <f t="shared" si="34"/>
        <v>film &amp; video</v>
      </c>
      <c r="R361" t="str">
        <f t="shared" si="35"/>
        <v>documentary</v>
      </c>
      <c r="S361" s="11">
        <f t="shared" si="36"/>
        <v>41934.86215277778</v>
      </c>
      <c r="T361" s="11">
        <f t="shared" si="37"/>
        <v>41957.008333333331</v>
      </c>
    </row>
    <row r="362" spans="1:20" customFormat="1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0</v>
      </c>
      <c r="M362" t="b">
        <v>1</v>
      </c>
      <c r="N362" t="s">
        <v>8269</v>
      </c>
      <c r="O362">
        <f t="shared" si="32"/>
        <v>101.375</v>
      </c>
      <c r="P362">
        <f t="shared" si="33"/>
        <v>941.43615459407738</v>
      </c>
      <c r="Q362" t="str">
        <f t="shared" si="34"/>
        <v>film &amp; video</v>
      </c>
      <c r="R362" t="str">
        <f t="shared" si="35"/>
        <v>documentary</v>
      </c>
      <c r="S362" s="11">
        <f t="shared" si="36"/>
        <v>42163.689583333333</v>
      </c>
      <c r="T362" s="11">
        <f t="shared" si="37"/>
        <v>42207.924305555549</v>
      </c>
    </row>
    <row r="363" spans="1:20" customFormat="1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0</v>
      </c>
      <c r="M363" t="b">
        <v>1</v>
      </c>
      <c r="N363" t="s">
        <v>8269</v>
      </c>
      <c r="O363">
        <f t="shared" si="32"/>
        <v>111.07699999999998</v>
      </c>
      <c r="P363">
        <f t="shared" si="33"/>
        <v>27653.386154594074</v>
      </c>
      <c r="Q363" t="str">
        <f t="shared" si="34"/>
        <v>film &amp; video</v>
      </c>
      <c r="R363" t="str">
        <f t="shared" si="35"/>
        <v>documentary</v>
      </c>
      <c r="S363" s="11">
        <f t="shared" si="36"/>
        <v>41935.792893518512</v>
      </c>
      <c r="T363" s="11">
        <f t="shared" si="37"/>
        <v>41965.834560185183</v>
      </c>
    </row>
    <row r="364" spans="1:20" customFormat="1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0</v>
      </c>
      <c r="M364" t="b">
        <v>1</v>
      </c>
      <c r="N364" t="s">
        <v>8269</v>
      </c>
      <c r="O364">
        <f t="shared" si="32"/>
        <v>124.15933781686496</v>
      </c>
      <c r="P364">
        <f t="shared" si="33"/>
        <v>776.43615459407738</v>
      </c>
      <c r="Q364" t="str">
        <f t="shared" si="34"/>
        <v>film &amp; video</v>
      </c>
      <c r="R364" t="str">
        <f t="shared" si="35"/>
        <v>documentary</v>
      </c>
      <c r="S364" s="11">
        <f t="shared" si="36"/>
        <v>41837.002210648148</v>
      </c>
      <c r="T364" s="11">
        <f t="shared" si="37"/>
        <v>41858.791666666664</v>
      </c>
    </row>
    <row r="365" spans="1:20" customFormat="1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0</v>
      </c>
      <c r="M365" t="b">
        <v>1</v>
      </c>
      <c r="N365" t="s">
        <v>8269</v>
      </c>
      <c r="O365">
        <f t="shared" si="32"/>
        <v>101.33333333333334</v>
      </c>
      <c r="P365">
        <f t="shared" si="33"/>
        <v>-2179.5638454059226</v>
      </c>
      <c r="Q365" t="str">
        <f t="shared" si="34"/>
        <v>film &amp; video</v>
      </c>
      <c r="R365" t="str">
        <f t="shared" si="35"/>
        <v>documentary</v>
      </c>
      <c r="S365" s="11">
        <f t="shared" si="36"/>
        <v>40255.53629629629</v>
      </c>
      <c r="T365" s="11">
        <f t="shared" si="37"/>
        <v>40300.598611111105</v>
      </c>
    </row>
    <row r="366" spans="1:20" customFormat="1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0</v>
      </c>
      <c r="M366" t="b">
        <v>1</v>
      </c>
      <c r="N366" t="s">
        <v>8269</v>
      </c>
      <c r="O366">
        <f t="shared" si="32"/>
        <v>110.16142857142856</v>
      </c>
      <c r="P366">
        <f t="shared" si="33"/>
        <v>-3512.2638454059224</v>
      </c>
      <c r="Q366" t="str">
        <f t="shared" si="34"/>
        <v>film &amp; video</v>
      </c>
      <c r="R366" t="str">
        <f t="shared" si="35"/>
        <v>documentary</v>
      </c>
      <c r="S366" s="11">
        <f t="shared" si="36"/>
        <v>41780.651296296295</v>
      </c>
      <c r="T366" s="11">
        <f t="shared" si="37"/>
        <v>41810.957638888889</v>
      </c>
    </row>
    <row r="367" spans="1:20" customFormat="1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0</v>
      </c>
      <c r="M367" t="b">
        <v>1</v>
      </c>
      <c r="N367" t="s">
        <v>8269</v>
      </c>
      <c r="O367">
        <f t="shared" si="32"/>
        <v>103.97333333333334</v>
      </c>
      <c r="P367">
        <f t="shared" si="33"/>
        <v>4372.4361545940774</v>
      </c>
      <c r="Q367" t="str">
        <f t="shared" si="34"/>
        <v>film &amp; video</v>
      </c>
      <c r="R367" t="str">
        <f t="shared" si="35"/>
        <v>documentary</v>
      </c>
      <c r="S367" s="11">
        <f t="shared" si="36"/>
        <v>41668.398136574069</v>
      </c>
      <c r="T367" s="11">
        <f t="shared" si="37"/>
        <v>41698.398136574069</v>
      </c>
    </row>
    <row r="368" spans="1:20" customFormat="1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0</v>
      </c>
      <c r="M368" t="b">
        <v>1</v>
      </c>
      <c r="N368" t="s">
        <v>8269</v>
      </c>
      <c r="O368">
        <f t="shared" si="32"/>
        <v>101.31578947368421</v>
      </c>
      <c r="P368">
        <f t="shared" si="33"/>
        <v>27276.436154594077</v>
      </c>
      <c r="Q368" t="str">
        <f t="shared" si="34"/>
        <v>film &amp; video</v>
      </c>
      <c r="R368" t="str">
        <f t="shared" si="35"/>
        <v>documentary</v>
      </c>
      <c r="S368" s="11">
        <f t="shared" si="36"/>
        <v>41019.584699074076</v>
      </c>
      <c r="T368" s="11">
        <f t="shared" si="37"/>
        <v>41049.584699074076</v>
      </c>
    </row>
    <row r="369" spans="1:20" customFormat="1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0</v>
      </c>
      <c r="M369" t="b">
        <v>1</v>
      </c>
      <c r="N369" t="s">
        <v>8269</v>
      </c>
      <c r="O369">
        <f t="shared" si="32"/>
        <v>103.3501</v>
      </c>
      <c r="P369">
        <f t="shared" si="33"/>
        <v>-888.5538454059224</v>
      </c>
      <c r="Q369" t="str">
        <f t="shared" si="34"/>
        <v>film &amp; video</v>
      </c>
      <c r="R369" t="str">
        <f t="shared" si="35"/>
        <v>documentary</v>
      </c>
      <c r="S369" s="11">
        <f t="shared" si="36"/>
        <v>41355.368958333333</v>
      </c>
      <c r="T369" s="11">
        <f t="shared" si="37"/>
        <v>41394.999305555553</v>
      </c>
    </row>
    <row r="370" spans="1:20" customFormat="1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0</v>
      </c>
      <c r="M370" t="b">
        <v>1</v>
      </c>
      <c r="N370" t="s">
        <v>8269</v>
      </c>
      <c r="O370">
        <f t="shared" si="32"/>
        <v>104.11200000000001</v>
      </c>
      <c r="P370">
        <f t="shared" si="33"/>
        <v>1790.4361545940774</v>
      </c>
      <c r="Q370" t="str">
        <f t="shared" si="34"/>
        <v>film &amp; video</v>
      </c>
      <c r="R370" t="str">
        <f t="shared" si="35"/>
        <v>documentary</v>
      </c>
      <c r="S370" s="11">
        <f t="shared" si="36"/>
        <v>42043.397245370368</v>
      </c>
      <c r="T370" s="11">
        <f t="shared" si="37"/>
        <v>42078.355578703697</v>
      </c>
    </row>
    <row r="371" spans="1:20" customFormat="1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0</v>
      </c>
      <c r="M371" t="b">
        <v>1</v>
      </c>
      <c r="N371" t="s">
        <v>8269</v>
      </c>
      <c r="O371">
        <f t="shared" si="32"/>
        <v>110.15569230769231</v>
      </c>
      <c r="P371">
        <f t="shared" si="33"/>
        <v>-4063.4438454059227</v>
      </c>
      <c r="Q371" t="str">
        <f t="shared" si="34"/>
        <v>film &amp; video</v>
      </c>
      <c r="R371" t="str">
        <f t="shared" si="35"/>
        <v>documentary</v>
      </c>
      <c r="S371" s="11">
        <f t="shared" si="36"/>
        <v>40893.3433912037</v>
      </c>
      <c r="T371" s="11">
        <f t="shared" si="37"/>
        <v>40923.3433912037</v>
      </c>
    </row>
    <row r="372" spans="1:20" customFormat="1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0</v>
      </c>
      <c r="M372" t="b">
        <v>1</v>
      </c>
      <c r="N372" t="s">
        <v>8269</v>
      </c>
      <c r="O372">
        <f t="shared" si="32"/>
        <v>122.02</v>
      </c>
      <c r="P372">
        <f t="shared" si="33"/>
        <v>19281.436154594077</v>
      </c>
      <c r="Q372" t="str">
        <f t="shared" si="34"/>
        <v>film &amp; video</v>
      </c>
      <c r="R372" t="str">
        <f t="shared" si="35"/>
        <v>documentary</v>
      </c>
      <c r="S372" s="11">
        <f t="shared" si="36"/>
        <v>42711.586805555555</v>
      </c>
      <c r="T372" s="11">
        <f t="shared" si="37"/>
        <v>42741.586805555555</v>
      </c>
    </row>
    <row r="373" spans="1:20" customFormat="1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0</v>
      </c>
      <c r="M373" t="b">
        <v>1</v>
      </c>
      <c r="N373" t="s">
        <v>8269</v>
      </c>
      <c r="O373">
        <f t="shared" si="32"/>
        <v>114.16866666666667</v>
      </c>
      <c r="P373">
        <f t="shared" si="33"/>
        <v>160029.43615459406</v>
      </c>
      <c r="Q373" t="str">
        <f t="shared" si="34"/>
        <v>film &amp; video</v>
      </c>
      <c r="R373" t="str">
        <f t="shared" si="35"/>
        <v>documentary</v>
      </c>
      <c r="S373" s="11">
        <f t="shared" si="36"/>
        <v>41261.559479166666</v>
      </c>
      <c r="T373" s="11">
        <f t="shared" si="37"/>
        <v>41306.559479166666</v>
      </c>
    </row>
    <row r="374" spans="1:20" customFormat="1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0</v>
      </c>
      <c r="M374" t="b">
        <v>1</v>
      </c>
      <c r="N374" t="s">
        <v>8269</v>
      </c>
      <c r="O374">
        <f t="shared" si="32"/>
        <v>125.33333333333334</v>
      </c>
      <c r="P374">
        <f t="shared" si="33"/>
        <v>-10847.563845405923</v>
      </c>
      <c r="Q374" t="str">
        <f t="shared" si="34"/>
        <v>film &amp; video</v>
      </c>
      <c r="R374" t="str">
        <f t="shared" si="35"/>
        <v>documentary</v>
      </c>
      <c r="S374" s="11">
        <f t="shared" si="36"/>
        <v>42425.368564814817</v>
      </c>
      <c r="T374" s="11">
        <f t="shared" si="37"/>
        <v>42465.458333333336</v>
      </c>
    </row>
    <row r="375" spans="1:20" customFormat="1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0</v>
      </c>
      <c r="M375" t="b">
        <v>1</v>
      </c>
      <c r="N375" t="s">
        <v>8269</v>
      </c>
      <c r="O375">
        <f t="shared" si="32"/>
        <v>106.66666666666667</v>
      </c>
      <c r="P375">
        <f t="shared" si="33"/>
        <v>-3223.5638454059226</v>
      </c>
      <c r="Q375" t="str">
        <f t="shared" si="34"/>
        <v>film &amp; video</v>
      </c>
      <c r="R375" t="str">
        <f t="shared" si="35"/>
        <v>documentary</v>
      </c>
      <c r="S375" s="11">
        <f t="shared" si="36"/>
        <v>41078.703680555554</v>
      </c>
      <c r="T375" s="11">
        <f t="shared" si="37"/>
        <v>41108.703680555554</v>
      </c>
    </row>
    <row r="376" spans="1:20" customFormat="1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0</v>
      </c>
      <c r="M376" t="b">
        <v>1</v>
      </c>
      <c r="N376" t="s">
        <v>8269</v>
      </c>
      <c r="O376">
        <f t="shared" si="32"/>
        <v>130.65</v>
      </c>
      <c r="P376">
        <f t="shared" si="33"/>
        <v>-3384.5638454059226</v>
      </c>
      <c r="Q376" t="str">
        <f t="shared" si="34"/>
        <v>film &amp; video</v>
      </c>
      <c r="R376" t="str">
        <f t="shared" si="35"/>
        <v>documentary</v>
      </c>
      <c r="S376" s="11">
        <f t="shared" si="36"/>
        <v>40757.680914351848</v>
      </c>
      <c r="T376" s="11">
        <f t="shared" si="37"/>
        <v>40802.680914351848</v>
      </c>
    </row>
    <row r="377" spans="1:20" customFormat="1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0</v>
      </c>
      <c r="M377" t="b">
        <v>1</v>
      </c>
      <c r="N377" t="s">
        <v>8269</v>
      </c>
      <c r="O377">
        <f t="shared" si="32"/>
        <v>120</v>
      </c>
      <c r="P377">
        <f t="shared" si="33"/>
        <v>-10623.563845405923</v>
      </c>
      <c r="Q377" t="str">
        <f t="shared" si="34"/>
        <v>film &amp; video</v>
      </c>
      <c r="R377" t="str">
        <f t="shared" si="35"/>
        <v>documentary</v>
      </c>
      <c r="S377" s="11">
        <f t="shared" si="36"/>
        <v>41657.77674768518</v>
      </c>
      <c r="T377" s="11">
        <f t="shared" si="37"/>
        <v>41699.512499999997</v>
      </c>
    </row>
    <row r="378" spans="1:20" customFormat="1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0</v>
      </c>
      <c r="M378" t="b">
        <v>1</v>
      </c>
      <c r="N378" t="s">
        <v>8269</v>
      </c>
      <c r="O378">
        <f t="shared" si="32"/>
        <v>105.9591836734694</v>
      </c>
      <c r="P378">
        <f t="shared" si="33"/>
        <v>-8627.5638454059226</v>
      </c>
      <c r="Q378" t="str">
        <f t="shared" si="34"/>
        <v>film &amp; video</v>
      </c>
      <c r="R378" t="str">
        <f t="shared" si="35"/>
        <v>documentary</v>
      </c>
      <c r="S378" s="11">
        <f t="shared" si="36"/>
        <v>42576.244398148141</v>
      </c>
      <c r="T378" s="11">
        <f t="shared" si="37"/>
        <v>42607.244398148141</v>
      </c>
    </row>
    <row r="379" spans="1:20" customFormat="1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0</v>
      </c>
      <c r="M379" t="b">
        <v>1</v>
      </c>
      <c r="N379" t="s">
        <v>8269</v>
      </c>
      <c r="O379">
        <f t="shared" si="32"/>
        <v>114.39999999999999</v>
      </c>
      <c r="P379">
        <f t="shared" si="33"/>
        <v>2504.4361545940774</v>
      </c>
      <c r="Q379" t="str">
        <f t="shared" si="34"/>
        <v>film &amp; video</v>
      </c>
      <c r="R379" t="str">
        <f t="shared" si="35"/>
        <v>documentary</v>
      </c>
      <c r="S379" s="11">
        <f t="shared" si="36"/>
        <v>42292.042453703696</v>
      </c>
      <c r="T379" s="11">
        <f t="shared" si="37"/>
        <v>42322.084027777775</v>
      </c>
    </row>
    <row r="380" spans="1:20" customFormat="1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0</v>
      </c>
      <c r="M380" t="b">
        <v>1</v>
      </c>
      <c r="N380" t="s">
        <v>8269</v>
      </c>
      <c r="O380">
        <f t="shared" si="32"/>
        <v>111.76666666666665</v>
      </c>
      <c r="P380">
        <f t="shared" si="33"/>
        <v>-7870.5638454059226</v>
      </c>
      <c r="Q380" t="str">
        <f t="shared" si="34"/>
        <v>film &amp; video</v>
      </c>
      <c r="R380" t="str">
        <f t="shared" si="35"/>
        <v>documentary</v>
      </c>
      <c r="S380" s="11">
        <f t="shared" si="36"/>
        <v>42370.363518518519</v>
      </c>
      <c r="T380" s="11">
        <f t="shared" si="37"/>
        <v>42394.786111111105</v>
      </c>
    </row>
    <row r="381" spans="1:20" customFormat="1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0</v>
      </c>
      <c r="M381" t="b">
        <v>1</v>
      </c>
      <c r="N381" t="s">
        <v>8269</v>
      </c>
      <c r="O381">
        <f t="shared" si="32"/>
        <v>116.08000000000001</v>
      </c>
      <c r="P381">
        <f t="shared" si="33"/>
        <v>6188.4361545940774</v>
      </c>
      <c r="Q381" t="str">
        <f t="shared" si="34"/>
        <v>film &amp; video</v>
      </c>
      <c r="R381" t="str">
        <f t="shared" si="35"/>
        <v>documentary</v>
      </c>
      <c r="S381" s="11">
        <f t="shared" si="36"/>
        <v>40987.479999999996</v>
      </c>
      <c r="T381" s="11">
        <f t="shared" si="37"/>
        <v>41032.479999999996</v>
      </c>
    </row>
    <row r="382" spans="1:20" customFormat="1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0</v>
      </c>
      <c r="M382" t="b">
        <v>1</v>
      </c>
      <c r="N382" t="s">
        <v>8269</v>
      </c>
      <c r="O382">
        <f t="shared" si="32"/>
        <v>141.5</v>
      </c>
      <c r="P382">
        <f t="shared" si="33"/>
        <v>-5563.5638454059226</v>
      </c>
      <c r="Q382" t="str">
        <f t="shared" si="34"/>
        <v>film &amp; video</v>
      </c>
      <c r="R382" t="str">
        <f t="shared" si="35"/>
        <v>documentary</v>
      </c>
      <c r="S382" s="11">
        <f t="shared" si="36"/>
        <v>42367.511481481481</v>
      </c>
      <c r="T382" s="11">
        <f t="shared" si="37"/>
        <v>42392.511481481481</v>
      </c>
    </row>
    <row r="383" spans="1:20" customFormat="1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0</v>
      </c>
      <c r="M383" t="b">
        <v>1</v>
      </c>
      <c r="N383" t="s">
        <v>8269</v>
      </c>
      <c r="O383">
        <f t="shared" si="32"/>
        <v>104.72999999999999</v>
      </c>
      <c r="P383">
        <f t="shared" si="33"/>
        <v>14958.936154594077</v>
      </c>
      <c r="Q383" t="str">
        <f t="shared" si="34"/>
        <v>film &amp; video</v>
      </c>
      <c r="R383" t="str">
        <f t="shared" si="35"/>
        <v>documentary</v>
      </c>
      <c r="S383" s="11">
        <f t="shared" si="36"/>
        <v>41085.48978009259</v>
      </c>
      <c r="T383" s="11">
        <f t="shared" si="37"/>
        <v>41120</v>
      </c>
    </row>
    <row r="384" spans="1:20" customFormat="1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0</v>
      </c>
      <c r="M384" t="b">
        <v>1</v>
      </c>
      <c r="N384" t="s">
        <v>8269</v>
      </c>
      <c r="O384">
        <f t="shared" si="32"/>
        <v>255.83333333333331</v>
      </c>
      <c r="P384">
        <f t="shared" si="33"/>
        <v>-9688.5638454059226</v>
      </c>
      <c r="Q384" t="str">
        <f t="shared" si="34"/>
        <v>film &amp; video</v>
      </c>
      <c r="R384" t="str">
        <f t="shared" si="35"/>
        <v>documentary</v>
      </c>
      <c r="S384" s="11">
        <f t="shared" si="36"/>
        <v>41144.501157407409</v>
      </c>
      <c r="T384" s="11">
        <f t="shared" si="37"/>
        <v>41158.501157407409</v>
      </c>
    </row>
    <row r="385" spans="1:20" customFormat="1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0</v>
      </c>
      <c r="M385" t="b">
        <v>1</v>
      </c>
      <c r="N385" t="s">
        <v>8269</v>
      </c>
      <c r="O385">
        <f t="shared" si="32"/>
        <v>206.70670670670671</v>
      </c>
      <c r="P385">
        <f t="shared" si="33"/>
        <v>-9158.5638454059226</v>
      </c>
      <c r="Q385" t="str">
        <f t="shared" si="34"/>
        <v>film &amp; video</v>
      </c>
      <c r="R385" t="str">
        <f t="shared" si="35"/>
        <v>documentary</v>
      </c>
      <c r="S385" s="11">
        <f t="shared" si="36"/>
        <v>41754.90924768518</v>
      </c>
      <c r="T385" s="11">
        <f t="shared" si="37"/>
        <v>41777.90924768518</v>
      </c>
    </row>
    <row r="386" spans="1:20" customFormat="1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0</v>
      </c>
      <c r="M386" t="b">
        <v>1</v>
      </c>
      <c r="N386" t="s">
        <v>8269</v>
      </c>
      <c r="O386">
        <f t="shared" si="32"/>
        <v>112.105</v>
      </c>
      <c r="P386">
        <f t="shared" si="33"/>
        <v>11197.436154594077</v>
      </c>
      <c r="Q386" t="str">
        <f t="shared" si="34"/>
        <v>film &amp; video</v>
      </c>
      <c r="R386" t="str">
        <f t="shared" si="35"/>
        <v>documentary</v>
      </c>
      <c r="S386" s="11">
        <f t="shared" si="36"/>
        <v>41980.573460648149</v>
      </c>
      <c r="T386" s="11">
        <f t="shared" si="37"/>
        <v>42010.573460648149</v>
      </c>
    </row>
    <row r="387" spans="1:20" customFormat="1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0</v>
      </c>
      <c r="M387" t="b">
        <v>1</v>
      </c>
      <c r="N387" t="s">
        <v>8269</v>
      </c>
      <c r="O387">
        <f t="shared" ref="O387:O450" si="38">E387/D387*100</f>
        <v>105.982</v>
      </c>
      <c r="P387">
        <f t="shared" ref="P387:P450" si="39">E387-$E$4116</f>
        <v>15271.936154594077</v>
      </c>
      <c r="Q387" t="str">
        <f t="shared" ref="Q387:Q450" si="40">IF(ISNUMBER(SEARCH("film &amp; video",N387)),"film &amp; video",IF(ISNUMBER(SEARCH("food",N387)),"food",IF(ISNUMBER(SEARCH("games",N387)),"games",IF(ISNUMBER(SEARCH("journalism",N387)),"journalism",IF(ISNUMBER(SEARCH("music",N387)),"music",IF(ISNUMBER(SEARCH("photography",N387)),"photography",IF(ISNUMBER(SEARCH("publishing",N387)),"publishing",IF(ISNUMBER(SEARCH("technology",N387)),"technology",IF(ISNUMBER(SEARCH("theater",N387)),"theater",0)))))))))</f>
        <v>film &amp; video</v>
      </c>
      <c r="R387" t="str">
        <f t="shared" ref="R387:R450" si="41">IF(ISNUMBER(SEARCH("animation",N387)),"animation",IF(ISNUMBER(SEARCH("art books",N387)),"art books",IF(ISNUMBER(SEARCH("audio",N387)),"audio",IF(ISNUMBER(SEARCH("children's books",N387)),"children's books",IF(ISNUMBER(SEARCH("classical music",N387)),"classical music",IF(ISNUMBER(SEARCH("documentary",N387)),"documentary",IF(ISNUMBER(SEARCH("drama",N387)),"drama",IF(ISNUMBER(SEARCH("electronic music",N387)),"electronic music",IF(ISNUMBER(SEARCH("faith",N387)),"faith",IF(ISNUMBER(SEARCH("fiction",N387)),"fiction",IF(ISNUMBER(SEARCH("food trucks",N387)),"food trucks",IF(ISNUMBER(SEARCH("gadgets",N387)),"gadgets",IF(ISNUMBER(SEARCH("hardware",N387)),"hardware",IF(ISNUMBER(SEARCH("indie rock",N387)),"indie rock",IF(ISNUMBER(SEARCH("jazz",N387)),"jazz",IF(ISNUMBER(SEARCH("makerspaces",N387)),"makerspaces",IF(ISNUMBER(SEARCH("metal",N387)),"metal",IF(ISNUMBER(SEARCH("mobile games",N387)),"mobile games",IF(ISNUMBER(SEARCH("musical",N387)),"musical",IF(ISNUMBER(SEARCH("nature",N387)),"nature",IF(ISNUMBER(SEARCH("nonfiction",N387)),"nonfiction",IF(ISNUMBER(SEARCH("people",N387)),"people",IF(ISNUMBER(SEARCH("photobooks",N387)),"photobooks",IF(ISNUMBER(SEARCH("places",N387)),"places",IF(ISNUMBER(SEARCH("plays",N387)),"plays",IF(ISNUMBER(SEARCH("pop",N387)),"pop",IF(ISNUMBER(SEARCH("radio &amp; podcasts",N387)),"radio &amp; podcasts",IF(ISNUMBER(SEARCH("restaurants",N387)),"restaurants",IF(ISNUMBER(SEARCH("rock",N387)),"rock",IF(ISNUMBER(SEARCH("science fiction",N387)),"science fiction",IF(ISNUMBER(SEARCH("shorts",N387)),"shorts",IF(ISNUMBER(SEARCH("small batch",N387)),"small batch",IF(ISNUMBER(SEARCH("space exploration",N387)),"space exploration",IF(ISNUMBER(SEARCH("spaces",N387)),"spaces",IF(ISNUMBER(SEARCH("tabletop games",N387)),"tabletop games",IF(ISNUMBER(SEARCH("television",N387)),"television",IF(ISNUMBER(SEARCH("translations",N387)),"translations",IF(ISNUMBER(SEARCH("video games",N387)),"video games",IF(ISNUMBER(SEARCH("wearables",N387)),"wearables",IF(ISNUMBER(SEARCH("web",N387)),"web",IF(ISNUMBER(SEARCH("world music",N387)),"world music",0)))))))))))))))))))))))))))))))))))))))))</f>
        <v>documentary</v>
      </c>
      <c r="S387" s="11">
        <f t="shared" si="36"/>
        <v>41934.376168981478</v>
      </c>
      <c r="T387" s="11">
        <f t="shared" si="37"/>
        <v>41964.41783564815</v>
      </c>
    </row>
    <row r="388" spans="1:20" customFormat="1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0</v>
      </c>
      <c r="M388" t="b">
        <v>1</v>
      </c>
      <c r="N388" t="s">
        <v>8269</v>
      </c>
      <c r="O388">
        <f t="shared" si="38"/>
        <v>100.16666666666667</v>
      </c>
      <c r="P388">
        <f t="shared" si="39"/>
        <v>-10622.563845405923</v>
      </c>
      <c r="Q388" t="str">
        <f t="shared" si="40"/>
        <v>film &amp; video</v>
      </c>
      <c r="R388" t="str">
        <f t="shared" si="41"/>
        <v>documentary</v>
      </c>
      <c r="S388" s="11">
        <f t="shared" si="36"/>
        <v>42211.742951388886</v>
      </c>
      <c r="T388" s="11">
        <f t="shared" si="37"/>
        <v>42226.742951388886</v>
      </c>
    </row>
    <row r="389" spans="1:20" customFormat="1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0</v>
      </c>
      <c r="M389" t="b">
        <v>1</v>
      </c>
      <c r="N389" t="s">
        <v>8269</v>
      </c>
      <c r="O389">
        <f t="shared" si="38"/>
        <v>213.98947368421051</v>
      </c>
      <c r="P389">
        <f t="shared" si="39"/>
        <v>70092.436154594077</v>
      </c>
      <c r="Q389" t="str">
        <f t="shared" si="40"/>
        <v>film &amp; video</v>
      </c>
      <c r="R389" t="str">
        <f t="shared" si="41"/>
        <v>documentary</v>
      </c>
      <c r="S389" s="11">
        <f t="shared" si="36"/>
        <v>42200.468263888884</v>
      </c>
      <c r="T389" s="11">
        <f t="shared" si="37"/>
        <v>42231.041666666664</v>
      </c>
    </row>
    <row r="390" spans="1:20" customFormat="1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0</v>
      </c>
      <c r="M390" t="b">
        <v>1</v>
      </c>
      <c r="N390" t="s">
        <v>8269</v>
      </c>
      <c r="O390">
        <f t="shared" si="38"/>
        <v>126.16000000000001</v>
      </c>
      <c r="P390">
        <f t="shared" si="39"/>
        <v>-4915.5638454059226</v>
      </c>
      <c r="Q390" t="str">
        <f t="shared" si="40"/>
        <v>film &amp; video</v>
      </c>
      <c r="R390" t="str">
        <f t="shared" si="41"/>
        <v>documentary</v>
      </c>
      <c r="S390" s="11">
        <f t="shared" si="36"/>
        <v>42548.86782407407</v>
      </c>
      <c r="T390" s="11">
        <f t="shared" si="37"/>
        <v>42578.86782407407</v>
      </c>
    </row>
    <row r="391" spans="1:20" customFormat="1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0</v>
      </c>
      <c r="M391" t="b">
        <v>1</v>
      </c>
      <c r="N391" t="s">
        <v>8269</v>
      </c>
      <c r="O391">
        <f t="shared" si="38"/>
        <v>181.53547058823528</v>
      </c>
      <c r="P391">
        <f t="shared" si="39"/>
        <v>112220.55615459407</v>
      </c>
      <c r="Q391" t="str">
        <f t="shared" si="40"/>
        <v>film &amp; video</v>
      </c>
      <c r="R391" t="str">
        <f t="shared" si="41"/>
        <v>documentary</v>
      </c>
      <c r="S391" s="11">
        <f t="shared" si="36"/>
        <v>41673.854745370372</v>
      </c>
      <c r="T391" s="11">
        <f t="shared" si="37"/>
        <v>41705.749305555553</v>
      </c>
    </row>
    <row r="392" spans="1:20" customFormat="1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0</v>
      </c>
      <c r="M392" t="b">
        <v>1</v>
      </c>
      <c r="N392" t="s">
        <v>8269</v>
      </c>
      <c r="O392">
        <f t="shared" si="38"/>
        <v>100</v>
      </c>
      <c r="P392">
        <f t="shared" si="39"/>
        <v>-10223.563845405923</v>
      </c>
      <c r="Q392" t="str">
        <f t="shared" si="40"/>
        <v>film &amp; video</v>
      </c>
      <c r="R392" t="str">
        <f t="shared" si="41"/>
        <v>documentary</v>
      </c>
      <c r="S392" s="11">
        <f t="shared" si="36"/>
        <v>42111.828379629624</v>
      </c>
      <c r="T392" s="11">
        <f t="shared" si="37"/>
        <v>42131.828379629624</v>
      </c>
    </row>
    <row r="393" spans="1:20" customFormat="1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0</v>
      </c>
      <c r="M393" t="b">
        <v>1</v>
      </c>
      <c r="N393" t="s">
        <v>8269</v>
      </c>
      <c r="O393">
        <f t="shared" si="38"/>
        <v>100.61</v>
      </c>
      <c r="P393">
        <f t="shared" si="39"/>
        <v>8898.4361545940774</v>
      </c>
      <c r="Q393" t="str">
        <f t="shared" si="40"/>
        <v>film &amp; video</v>
      </c>
      <c r="R393" t="str">
        <f t="shared" si="41"/>
        <v>documentary</v>
      </c>
      <c r="S393" s="11">
        <f t="shared" si="36"/>
        <v>40864.833923611106</v>
      </c>
      <c r="T393" s="11">
        <f t="shared" si="37"/>
        <v>40894.832638888889</v>
      </c>
    </row>
    <row r="394" spans="1:20" customFormat="1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0</v>
      </c>
      <c r="M394" t="b">
        <v>1</v>
      </c>
      <c r="N394" t="s">
        <v>8269</v>
      </c>
      <c r="O394">
        <f t="shared" si="38"/>
        <v>100.9027027027027</v>
      </c>
      <c r="P394">
        <f t="shared" si="39"/>
        <v>7443.4361545940774</v>
      </c>
      <c r="Q394" t="str">
        <f t="shared" si="40"/>
        <v>film &amp; video</v>
      </c>
      <c r="R394" t="str">
        <f t="shared" si="41"/>
        <v>documentary</v>
      </c>
      <c r="S394" s="11">
        <f t="shared" si="36"/>
        <v>40763.508923611109</v>
      </c>
      <c r="T394" s="11">
        <f t="shared" si="37"/>
        <v>40793.916666666664</v>
      </c>
    </row>
    <row r="395" spans="1:20" customFormat="1" ht="4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0</v>
      </c>
      <c r="M395" t="b">
        <v>1</v>
      </c>
      <c r="N395" t="s">
        <v>8269</v>
      </c>
      <c r="O395">
        <f t="shared" si="38"/>
        <v>110.446</v>
      </c>
      <c r="P395">
        <f t="shared" si="39"/>
        <v>43999.436154594077</v>
      </c>
      <c r="Q395" t="str">
        <f t="shared" si="40"/>
        <v>film &amp; video</v>
      </c>
      <c r="R395" t="str">
        <f t="shared" si="41"/>
        <v>documentary</v>
      </c>
      <c r="S395" s="11">
        <f t="shared" si="36"/>
        <v>41526.500601851847</v>
      </c>
      <c r="T395" s="11">
        <f t="shared" si="37"/>
        <v>41557.500601851847</v>
      </c>
    </row>
    <row r="396" spans="1:20" customFormat="1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0</v>
      </c>
      <c r="M396" t="b">
        <v>1</v>
      </c>
      <c r="N396" t="s">
        <v>8269</v>
      </c>
      <c r="O396">
        <f t="shared" si="38"/>
        <v>111.8936170212766</v>
      </c>
      <c r="P396">
        <f t="shared" si="39"/>
        <v>-5964.5638454059226</v>
      </c>
      <c r="Q396" t="str">
        <f t="shared" si="40"/>
        <v>film &amp; video</v>
      </c>
      <c r="R396" t="str">
        <f t="shared" si="41"/>
        <v>documentary</v>
      </c>
      <c r="S396" s="11">
        <f t="shared" si="36"/>
        <v>42417.60974537037</v>
      </c>
      <c r="T396" s="11">
        <f t="shared" si="37"/>
        <v>42477.568078703705</v>
      </c>
    </row>
    <row r="397" spans="1:20" customFormat="1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0</v>
      </c>
      <c r="M397" t="b">
        <v>1</v>
      </c>
      <c r="N397" t="s">
        <v>8269</v>
      </c>
      <c r="O397">
        <f t="shared" si="38"/>
        <v>108.04450000000001</v>
      </c>
      <c r="P397">
        <f t="shared" si="39"/>
        <v>-419.11384540592189</v>
      </c>
      <c r="Q397" t="str">
        <f t="shared" si="40"/>
        <v>film &amp; video</v>
      </c>
      <c r="R397" t="str">
        <f t="shared" si="41"/>
        <v>documentary</v>
      </c>
      <c r="S397" s="11">
        <f t="shared" si="36"/>
        <v>40990.700925925921</v>
      </c>
      <c r="T397" s="11">
        <f t="shared" si="37"/>
        <v>41026.688888888886</v>
      </c>
    </row>
    <row r="398" spans="1:20" customFormat="1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0</v>
      </c>
      <c r="M398" t="b">
        <v>1</v>
      </c>
      <c r="N398" t="s">
        <v>8269</v>
      </c>
      <c r="O398">
        <f t="shared" si="38"/>
        <v>106.66666666666667</v>
      </c>
      <c r="P398">
        <f t="shared" si="39"/>
        <v>4776.4361545940774</v>
      </c>
      <c r="Q398" t="str">
        <f t="shared" si="40"/>
        <v>film &amp; video</v>
      </c>
      <c r="R398" t="str">
        <f t="shared" si="41"/>
        <v>documentary</v>
      </c>
      <c r="S398" s="11">
        <f t="shared" si="36"/>
        <v>41082.356550925928</v>
      </c>
      <c r="T398" s="11">
        <f t="shared" si="37"/>
        <v>41097.356550925928</v>
      </c>
    </row>
    <row r="399" spans="1:20" customFormat="1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0</v>
      </c>
      <c r="M399" t="b">
        <v>1</v>
      </c>
      <c r="N399" t="s">
        <v>8269</v>
      </c>
      <c r="O399">
        <f t="shared" si="38"/>
        <v>103.90027322404372</v>
      </c>
      <c r="P399">
        <f t="shared" si="39"/>
        <v>1705.7861545940777</v>
      </c>
      <c r="Q399" t="str">
        <f t="shared" si="40"/>
        <v>film &amp; video</v>
      </c>
      <c r="R399" t="str">
        <f t="shared" si="41"/>
        <v>documentary</v>
      </c>
      <c r="S399" s="11">
        <f t="shared" si="36"/>
        <v>40379.568101851852</v>
      </c>
      <c r="T399" s="11">
        <f t="shared" si="37"/>
        <v>40421.947222222218</v>
      </c>
    </row>
    <row r="400" spans="1:20" customFormat="1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0</v>
      </c>
      <c r="M400" t="b">
        <v>1</v>
      </c>
      <c r="N400" t="s">
        <v>8269</v>
      </c>
      <c r="O400">
        <f t="shared" si="38"/>
        <v>125.16000000000001</v>
      </c>
      <c r="P400">
        <f t="shared" si="39"/>
        <v>-1836.5638454059226</v>
      </c>
      <c r="Q400" t="str">
        <f t="shared" si="40"/>
        <v>film &amp; video</v>
      </c>
      <c r="R400" t="str">
        <f t="shared" si="41"/>
        <v>documentary</v>
      </c>
      <c r="S400" s="11">
        <f t="shared" si="36"/>
        <v>42078.584791666661</v>
      </c>
      <c r="T400" s="11">
        <f t="shared" si="37"/>
        <v>42123.584791666661</v>
      </c>
    </row>
    <row r="401" spans="1:20" customFormat="1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0</v>
      </c>
      <c r="M401" t="b">
        <v>1</v>
      </c>
      <c r="N401" t="s">
        <v>8269</v>
      </c>
      <c r="O401">
        <f t="shared" si="38"/>
        <v>106.80499999999999</v>
      </c>
      <c r="P401">
        <f t="shared" si="39"/>
        <v>10137.436154594077</v>
      </c>
      <c r="Q401" t="str">
        <f t="shared" si="40"/>
        <v>film &amp; video</v>
      </c>
      <c r="R401" t="str">
        <f t="shared" si="41"/>
        <v>documentary</v>
      </c>
      <c r="S401" s="11">
        <f t="shared" si="36"/>
        <v>42687.667442129627</v>
      </c>
      <c r="T401" s="11">
        <f t="shared" si="37"/>
        <v>42718.291666666664</v>
      </c>
    </row>
    <row r="402" spans="1:20" customFormat="1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0</v>
      </c>
      <c r="M402" t="b">
        <v>1</v>
      </c>
      <c r="N402" t="s">
        <v>8269</v>
      </c>
      <c r="O402">
        <f t="shared" si="38"/>
        <v>112.30249999999999</v>
      </c>
      <c r="P402">
        <f t="shared" si="39"/>
        <v>6.6861545940773794</v>
      </c>
      <c r="Q402" t="str">
        <f t="shared" si="40"/>
        <v>film &amp; video</v>
      </c>
      <c r="R402" t="str">
        <f t="shared" si="41"/>
        <v>documentary</v>
      </c>
      <c r="S402" s="11">
        <f t="shared" si="36"/>
        <v>41745.427627314813</v>
      </c>
      <c r="T402" s="11">
        <f t="shared" si="37"/>
        <v>41775.9375</v>
      </c>
    </row>
    <row r="403" spans="1:20" customFormat="1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0</v>
      </c>
      <c r="M403" t="b">
        <v>1</v>
      </c>
      <c r="N403" t="s">
        <v>8269</v>
      </c>
      <c r="O403">
        <f t="shared" si="38"/>
        <v>103.812</v>
      </c>
      <c r="P403">
        <f t="shared" si="39"/>
        <v>40682.436154594077</v>
      </c>
      <c r="Q403" t="str">
        <f t="shared" si="40"/>
        <v>film &amp; video</v>
      </c>
      <c r="R403" t="str">
        <f t="shared" si="41"/>
        <v>documentary</v>
      </c>
      <c r="S403" s="11">
        <f t="shared" si="36"/>
        <v>40732.633912037032</v>
      </c>
      <c r="T403" s="11">
        <f t="shared" si="37"/>
        <v>40762.633912037032</v>
      </c>
    </row>
    <row r="404" spans="1:20" customFormat="1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0</v>
      </c>
      <c r="M404" t="b">
        <v>1</v>
      </c>
      <c r="N404" t="s">
        <v>8269</v>
      </c>
      <c r="O404">
        <f t="shared" si="38"/>
        <v>141.65</v>
      </c>
      <c r="P404">
        <f t="shared" si="39"/>
        <v>-8390.5638454059226</v>
      </c>
      <c r="Q404" t="str">
        <f t="shared" si="40"/>
        <v>film &amp; video</v>
      </c>
      <c r="R404" t="str">
        <f t="shared" si="41"/>
        <v>documentary</v>
      </c>
      <c r="S404" s="11">
        <f t="shared" si="36"/>
        <v>42292.331215277773</v>
      </c>
      <c r="T404" s="11">
        <f t="shared" si="37"/>
        <v>42313.372881944444</v>
      </c>
    </row>
    <row r="405" spans="1:20" customFormat="1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0</v>
      </c>
      <c r="M405" t="b">
        <v>1</v>
      </c>
      <c r="N405" t="s">
        <v>8269</v>
      </c>
      <c r="O405">
        <f t="shared" si="38"/>
        <v>105.25999999999999</v>
      </c>
      <c r="P405">
        <f t="shared" si="39"/>
        <v>-5960.5638454059226</v>
      </c>
      <c r="Q405" t="str">
        <f t="shared" si="40"/>
        <v>film &amp; video</v>
      </c>
      <c r="R405" t="str">
        <f t="shared" si="41"/>
        <v>documentary</v>
      </c>
      <c r="S405" s="11">
        <f t="shared" si="36"/>
        <v>40718.102326388886</v>
      </c>
      <c r="T405" s="11">
        <f t="shared" si="37"/>
        <v>40765.088888888888</v>
      </c>
    </row>
    <row r="406" spans="1:20" customFormat="1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0</v>
      </c>
      <c r="M406" t="b">
        <v>1</v>
      </c>
      <c r="N406" t="s">
        <v>8269</v>
      </c>
      <c r="O406">
        <f t="shared" si="38"/>
        <v>103.09142857142857</v>
      </c>
      <c r="P406">
        <f t="shared" si="39"/>
        <v>24858.436154594077</v>
      </c>
      <c r="Q406" t="str">
        <f t="shared" si="40"/>
        <v>film &amp; video</v>
      </c>
      <c r="R406" t="str">
        <f t="shared" si="41"/>
        <v>documentary</v>
      </c>
      <c r="S406" s="11">
        <f t="shared" si="36"/>
        <v>41646.419699074067</v>
      </c>
      <c r="T406" s="11">
        <f t="shared" si="37"/>
        <v>41675.75277777778</v>
      </c>
    </row>
    <row r="407" spans="1:20" customFormat="1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0</v>
      </c>
      <c r="M407" t="b">
        <v>1</v>
      </c>
      <c r="N407" t="s">
        <v>8269</v>
      </c>
      <c r="O407">
        <f t="shared" si="38"/>
        <v>107.65957446808511</v>
      </c>
      <c r="P407">
        <f t="shared" si="39"/>
        <v>-8187.5638454059226</v>
      </c>
      <c r="Q407" t="str">
        <f t="shared" si="40"/>
        <v>film &amp; video</v>
      </c>
      <c r="R407" t="str">
        <f t="shared" si="41"/>
        <v>documentary</v>
      </c>
      <c r="S407" s="11">
        <f t="shared" ref="S407:S470" si="42">(J407/86400)+25569+(-5/24)</f>
        <v>41673.876608796294</v>
      </c>
      <c r="T407" s="11">
        <f t="shared" ref="T407:T470" si="43">(I407/86400)+25569+(-5/24)</f>
        <v>41703.876608796294</v>
      </c>
    </row>
    <row r="408" spans="1:20" customFormat="1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0</v>
      </c>
      <c r="M408" t="b">
        <v>1</v>
      </c>
      <c r="N408" t="s">
        <v>8269</v>
      </c>
      <c r="O408">
        <f t="shared" si="38"/>
        <v>107.70464285714286</v>
      </c>
      <c r="P408">
        <f t="shared" si="39"/>
        <v>-8207.8338454059231</v>
      </c>
      <c r="Q408" t="str">
        <f t="shared" si="40"/>
        <v>film &amp; video</v>
      </c>
      <c r="R408" t="str">
        <f t="shared" si="41"/>
        <v>documentary</v>
      </c>
      <c r="S408" s="11">
        <f t="shared" si="42"/>
        <v>40637.95413194444</v>
      </c>
      <c r="T408" s="11">
        <f t="shared" si="43"/>
        <v>40672.040972222218</v>
      </c>
    </row>
    <row r="409" spans="1:20" customFormat="1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0</v>
      </c>
      <c r="M409" t="b">
        <v>1</v>
      </c>
      <c r="N409" t="s">
        <v>8269</v>
      </c>
      <c r="O409">
        <f t="shared" si="38"/>
        <v>101.55000000000001</v>
      </c>
      <c r="P409">
        <f t="shared" si="39"/>
        <v>-9192.5638454059226</v>
      </c>
      <c r="Q409" t="str">
        <f t="shared" si="40"/>
        <v>film &amp; video</v>
      </c>
      <c r="R409" t="str">
        <f t="shared" si="41"/>
        <v>documentary</v>
      </c>
      <c r="S409" s="11">
        <f t="shared" si="42"/>
        <v>40806.662615740737</v>
      </c>
      <c r="T409" s="11">
        <f t="shared" si="43"/>
        <v>40866.704282407409</v>
      </c>
    </row>
    <row r="410" spans="1:20" customFormat="1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0</v>
      </c>
      <c r="M410" t="b">
        <v>1</v>
      </c>
      <c r="N410" t="s">
        <v>8269</v>
      </c>
      <c r="O410">
        <f t="shared" si="38"/>
        <v>101.43766666666667</v>
      </c>
      <c r="P410">
        <f t="shared" si="39"/>
        <v>-5137.3038454059224</v>
      </c>
      <c r="Q410" t="str">
        <f t="shared" si="40"/>
        <v>film &amp; video</v>
      </c>
      <c r="R410" t="str">
        <f t="shared" si="41"/>
        <v>documentary</v>
      </c>
      <c r="S410" s="11">
        <f t="shared" si="42"/>
        <v>41543.527662037035</v>
      </c>
      <c r="T410" s="11">
        <f t="shared" si="43"/>
        <v>41583.569328703699</v>
      </c>
    </row>
    <row r="411" spans="1:20" customFormat="1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0</v>
      </c>
      <c r="M411" t="b">
        <v>1</v>
      </c>
      <c r="N411" t="s">
        <v>8269</v>
      </c>
      <c r="O411">
        <f t="shared" si="38"/>
        <v>136.80000000000001</v>
      </c>
      <c r="P411">
        <f t="shared" si="39"/>
        <v>-10539.563845405923</v>
      </c>
      <c r="Q411" t="str">
        <f t="shared" si="40"/>
        <v>film &amp; video</v>
      </c>
      <c r="R411" t="str">
        <f t="shared" si="41"/>
        <v>documentary</v>
      </c>
      <c r="S411" s="11">
        <f t="shared" si="42"/>
        <v>42543.654444444437</v>
      </c>
      <c r="T411" s="11">
        <f t="shared" si="43"/>
        <v>42573.654444444437</v>
      </c>
    </row>
    <row r="412" spans="1:20" customFormat="1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0</v>
      </c>
      <c r="M412" t="b">
        <v>1</v>
      </c>
      <c r="N412" t="s">
        <v>8269</v>
      </c>
      <c r="O412">
        <f t="shared" si="38"/>
        <v>128.29999999999998</v>
      </c>
      <c r="P412">
        <f t="shared" si="39"/>
        <v>-9940.5638454059226</v>
      </c>
      <c r="Q412" t="str">
        <f t="shared" si="40"/>
        <v>film &amp; video</v>
      </c>
      <c r="R412" t="str">
        <f t="shared" si="41"/>
        <v>documentary</v>
      </c>
      <c r="S412" s="11">
        <f t="shared" si="42"/>
        <v>42113.773113425923</v>
      </c>
      <c r="T412" s="11">
        <f t="shared" si="43"/>
        <v>42173.773113425923</v>
      </c>
    </row>
    <row r="413" spans="1:20" customFormat="1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0</v>
      </c>
      <c r="M413" t="b">
        <v>1</v>
      </c>
      <c r="N413" t="s">
        <v>8269</v>
      </c>
      <c r="O413">
        <f t="shared" si="38"/>
        <v>101.05</v>
      </c>
      <c r="P413">
        <f t="shared" si="39"/>
        <v>19091.436154594077</v>
      </c>
      <c r="Q413" t="str">
        <f t="shared" si="40"/>
        <v>film &amp; video</v>
      </c>
      <c r="R413" t="str">
        <f t="shared" si="41"/>
        <v>documentary</v>
      </c>
      <c r="S413" s="11">
        <f t="shared" si="42"/>
        <v>41597.967638888884</v>
      </c>
      <c r="T413" s="11">
        <f t="shared" si="43"/>
        <v>41630</v>
      </c>
    </row>
    <row r="414" spans="1:20" customFormat="1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0</v>
      </c>
      <c r="M414" t="b">
        <v>1</v>
      </c>
      <c r="N414" t="s">
        <v>8269</v>
      </c>
      <c r="O414">
        <f t="shared" si="38"/>
        <v>126.84</v>
      </c>
      <c r="P414">
        <f t="shared" si="39"/>
        <v>-8052.5638454059226</v>
      </c>
      <c r="Q414" t="str">
        <f t="shared" si="40"/>
        <v>film &amp; video</v>
      </c>
      <c r="R414" t="str">
        <f t="shared" si="41"/>
        <v>documentary</v>
      </c>
      <c r="S414" s="11">
        <f t="shared" si="42"/>
        <v>41099.534467592588</v>
      </c>
      <c r="T414" s="11">
        <f t="shared" si="43"/>
        <v>41115.534467592588</v>
      </c>
    </row>
    <row r="415" spans="1:20" customFormat="1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0</v>
      </c>
      <c r="M415" t="b">
        <v>1</v>
      </c>
      <c r="N415" t="s">
        <v>8269</v>
      </c>
      <c r="O415">
        <f t="shared" si="38"/>
        <v>105.0859375</v>
      </c>
      <c r="P415">
        <f t="shared" si="39"/>
        <v>2227.4361545940774</v>
      </c>
      <c r="Q415" t="str">
        <f t="shared" si="40"/>
        <v>film &amp; video</v>
      </c>
      <c r="R415" t="str">
        <f t="shared" si="41"/>
        <v>documentary</v>
      </c>
      <c r="S415" s="11">
        <f t="shared" si="42"/>
        <v>41079.66910879629</v>
      </c>
      <c r="T415" s="11">
        <f t="shared" si="43"/>
        <v>41109.66910879629</v>
      </c>
    </row>
    <row r="416" spans="1:20" customFormat="1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0</v>
      </c>
      <c r="M416" t="b">
        <v>1</v>
      </c>
      <c r="N416" t="s">
        <v>8269</v>
      </c>
      <c r="O416">
        <f t="shared" si="38"/>
        <v>102.85405405405406</v>
      </c>
      <c r="P416">
        <f t="shared" si="39"/>
        <v>7804.4361545940774</v>
      </c>
      <c r="Q416" t="str">
        <f t="shared" si="40"/>
        <v>film &amp; video</v>
      </c>
      <c r="R416" t="str">
        <f t="shared" si="41"/>
        <v>documentary</v>
      </c>
      <c r="S416" s="11">
        <f t="shared" si="42"/>
        <v>41528.85491898148</v>
      </c>
      <c r="T416" s="11">
        <f t="shared" si="43"/>
        <v>41558.85491898148</v>
      </c>
    </row>
    <row r="417" spans="1:20" customFormat="1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0</v>
      </c>
      <c r="M417" t="b">
        <v>1</v>
      </c>
      <c r="N417" t="s">
        <v>8269</v>
      </c>
      <c r="O417">
        <f t="shared" si="38"/>
        <v>102.14714285714285</v>
      </c>
      <c r="P417">
        <f t="shared" si="39"/>
        <v>-9793.5038454059231</v>
      </c>
      <c r="Q417" t="str">
        <f t="shared" si="40"/>
        <v>film &amp; video</v>
      </c>
      <c r="R417" t="str">
        <f t="shared" si="41"/>
        <v>documentary</v>
      </c>
      <c r="S417" s="11">
        <f t="shared" si="42"/>
        <v>41904.643541666665</v>
      </c>
      <c r="T417" s="11">
        <f t="shared" si="43"/>
        <v>41929.291666666664</v>
      </c>
    </row>
    <row r="418" spans="1:20" customFormat="1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0</v>
      </c>
      <c r="M418" t="b">
        <v>1</v>
      </c>
      <c r="N418" t="s">
        <v>8269</v>
      </c>
      <c r="O418">
        <f t="shared" si="38"/>
        <v>120.21700000000001</v>
      </c>
      <c r="P418">
        <f t="shared" si="39"/>
        <v>-10021.393845405923</v>
      </c>
      <c r="Q418" t="str">
        <f t="shared" si="40"/>
        <v>film &amp; video</v>
      </c>
      <c r="R418" t="str">
        <f t="shared" si="41"/>
        <v>documentary</v>
      </c>
      <c r="S418" s="11">
        <f t="shared" si="42"/>
        <v>41648.187858796293</v>
      </c>
      <c r="T418" s="11">
        <f t="shared" si="43"/>
        <v>41678.187858796293</v>
      </c>
    </row>
    <row r="419" spans="1:20" customFormat="1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0</v>
      </c>
      <c r="M419" t="b">
        <v>1</v>
      </c>
      <c r="N419" t="s">
        <v>8269</v>
      </c>
      <c r="O419">
        <f t="shared" si="38"/>
        <v>100.24761904761905</v>
      </c>
      <c r="P419">
        <f t="shared" si="39"/>
        <v>-697.56384540592262</v>
      </c>
      <c r="Q419" t="str">
        <f t="shared" si="40"/>
        <v>film &amp; video</v>
      </c>
      <c r="R419" t="str">
        <f t="shared" si="41"/>
        <v>documentary</v>
      </c>
      <c r="S419" s="11">
        <f t="shared" si="42"/>
        <v>41360.762268518512</v>
      </c>
      <c r="T419" s="11">
        <f t="shared" si="43"/>
        <v>41371.981249999997</v>
      </c>
    </row>
    <row r="420" spans="1:20" customFormat="1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0</v>
      </c>
      <c r="M420" t="b">
        <v>1</v>
      </c>
      <c r="N420" t="s">
        <v>8269</v>
      </c>
      <c r="O420">
        <f t="shared" si="38"/>
        <v>100.63392857142857</v>
      </c>
      <c r="P420">
        <f t="shared" si="39"/>
        <v>11318.436154594077</v>
      </c>
      <c r="Q420" t="str">
        <f t="shared" si="40"/>
        <v>film &amp; video</v>
      </c>
      <c r="R420" t="str">
        <f t="shared" si="41"/>
        <v>documentary</v>
      </c>
      <c r="S420" s="11">
        <f t="shared" si="42"/>
        <v>42178.07403935185</v>
      </c>
      <c r="T420" s="11">
        <f t="shared" si="43"/>
        <v>42208.07403935185</v>
      </c>
    </row>
    <row r="421" spans="1:20" customFormat="1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0</v>
      </c>
      <c r="M421" t="b">
        <v>1</v>
      </c>
      <c r="N421" t="s">
        <v>8269</v>
      </c>
      <c r="O421">
        <f t="shared" si="38"/>
        <v>100.4375</v>
      </c>
      <c r="P421">
        <f t="shared" si="39"/>
        <v>-3188.5638454059226</v>
      </c>
      <c r="Q421" t="str">
        <f t="shared" si="40"/>
        <v>film &amp; video</v>
      </c>
      <c r="R421" t="str">
        <f t="shared" si="41"/>
        <v>documentary</v>
      </c>
      <c r="S421" s="11">
        <f t="shared" si="42"/>
        <v>41394.634108796294</v>
      </c>
      <c r="T421" s="11">
        <f t="shared" si="43"/>
        <v>41454.634108796294</v>
      </c>
    </row>
    <row r="422" spans="1:20" customFormat="1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0</v>
      </c>
      <c r="M422" t="b">
        <v>0</v>
      </c>
      <c r="N422" t="s">
        <v>8270</v>
      </c>
      <c r="O422">
        <f t="shared" si="38"/>
        <v>0.43939393939393934</v>
      </c>
      <c r="P422">
        <f t="shared" si="39"/>
        <v>-11209.063845405923</v>
      </c>
      <c r="Q422" t="str">
        <f t="shared" si="40"/>
        <v>film &amp; video</v>
      </c>
      <c r="R422" t="str">
        <f t="shared" si="41"/>
        <v>animation</v>
      </c>
      <c r="S422" s="11">
        <f t="shared" si="42"/>
        <v>41682.028136574074</v>
      </c>
      <c r="T422" s="11">
        <f t="shared" si="43"/>
        <v>41711.986469907402</v>
      </c>
    </row>
    <row r="423" spans="1:20" customFormat="1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0</v>
      </c>
      <c r="M423" t="b">
        <v>0</v>
      </c>
      <c r="N423" t="s">
        <v>8270</v>
      </c>
      <c r="O423">
        <f t="shared" si="38"/>
        <v>2.0066666666666668</v>
      </c>
      <c r="P423">
        <f t="shared" si="39"/>
        <v>-10922.563845405923</v>
      </c>
      <c r="Q423" t="str">
        <f t="shared" si="40"/>
        <v>film &amp; video</v>
      </c>
      <c r="R423" t="str">
        <f t="shared" si="41"/>
        <v>animation</v>
      </c>
      <c r="S423" s="11">
        <f t="shared" si="42"/>
        <v>42177.283055555548</v>
      </c>
      <c r="T423" s="11">
        <f t="shared" si="43"/>
        <v>42237.283055555548</v>
      </c>
    </row>
    <row r="424" spans="1:20" customFormat="1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0</v>
      </c>
      <c r="M424" t="b">
        <v>0</v>
      </c>
      <c r="N424" t="s">
        <v>8270</v>
      </c>
      <c r="O424">
        <f t="shared" si="38"/>
        <v>1.075</v>
      </c>
      <c r="P424">
        <f t="shared" si="39"/>
        <v>-10793.563845405923</v>
      </c>
      <c r="Q424" t="str">
        <f t="shared" si="40"/>
        <v>film &amp; video</v>
      </c>
      <c r="R424" t="str">
        <f t="shared" si="41"/>
        <v>animation</v>
      </c>
      <c r="S424" s="11">
        <f t="shared" si="42"/>
        <v>41863.052048611113</v>
      </c>
      <c r="T424" s="11">
        <f t="shared" si="43"/>
        <v>41893.052048611113</v>
      </c>
    </row>
    <row r="425" spans="1:20" customFormat="1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0</v>
      </c>
      <c r="M425" t="b">
        <v>0</v>
      </c>
      <c r="N425" t="s">
        <v>8270</v>
      </c>
      <c r="O425">
        <f t="shared" si="38"/>
        <v>0.76500000000000001</v>
      </c>
      <c r="P425">
        <f t="shared" si="39"/>
        <v>-11070.563845405923</v>
      </c>
      <c r="Q425" t="str">
        <f t="shared" si="40"/>
        <v>film &amp; video</v>
      </c>
      <c r="R425" t="str">
        <f t="shared" si="41"/>
        <v>animation</v>
      </c>
      <c r="S425" s="11">
        <f t="shared" si="42"/>
        <v>41400.717939814815</v>
      </c>
      <c r="T425" s="11">
        <f t="shared" si="43"/>
        <v>41430.717939814815</v>
      </c>
    </row>
    <row r="426" spans="1:20" customFormat="1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0</v>
      </c>
      <c r="M426" t="b">
        <v>0</v>
      </c>
      <c r="N426" t="s">
        <v>8270</v>
      </c>
      <c r="O426">
        <f t="shared" si="38"/>
        <v>6.7966666666666677</v>
      </c>
      <c r="P426">
        <f t="shared" si="39"/>
        <v>-11019.663845405923</v>
      </c>
      <c r="Q426" t="str">
        <f t="shared" si="40"/>
        <v>film &amp; video</v>
      </c>
      <c r="R426" t="str">
        <f t="shared" si="41"/>
        <v>animation</v>
      </c>
      <c r="S426" s="11">
        <f t="shared" si="42"/>
        <v>40934.167812499996</v>
      </c>
      <c r="T426" s="11">
        <f t="shared" si="43"/>
        <v>40994.126145833332</v>
      </c>
    </row>
    <row r="427" spans="1:20" customFormat="1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0</v>
      </c>
      <c r="M427" t="b">
        <v>0</v>
      </c>
      <c r="N427" t="s">
        <v>8270</v>
      </c>
      <c r="O427">
        <f t="shared" si="38"/>
        <v>1.2E-2</v>
      </c>
      <c r="P427">
        <f t="shared" si="39"/>
        <v>-11217.563845405923</v>
      </c>
      <c r="Q427" t="str">
        <f t="shared" si="40"/>
        <v>film &amp; video</v>
      </c>
      <c r="R427" t="str">
        <f t="shared" si="41"/>
        <v>animation</v>
      </c>
      <c r="S427" s="11">
        <f t="shared" si="42"/>
        <v>42275.652824074066</v>
      </c>
      <c r="T427" s="11">
        <f t="shared" si="43"/>
        <v>42335.694490740738</v>
      </c>
    </row>
    <row r="428" spans="1:20" customFormat="1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0</v>
      </c>
      <c r="M428" t="b">
        <v>0</v>
      </c>
      <c r="N428" t="s">
        <v>8270</v>
      </c>
      <c r="O428">
        <f t="shared" si="38"/>
        <v>1.3299999999999998</v>
      </c>
      <c r="P428">
        <f t="shared" si="39"/>
        <v>-11090.563845405923</v>
      </c>
      <c r="Q428" t="str">
        <f t="shared" si="40"/>
        <v>film &amp; video</v>
      </c>
      <c r="R428" t="str">
        <f t="shared" si="41"/>
        <v>animation</v>
      </c>
      <c r="S428" s="11">
        <f t="shared" si="42"/>
        <v>42400.503634259258</v>
      </c>
      <c r="T428" s="11">
        <f t="shared" si="43"/>
        <v>42430.503634259258</v>
      </c>
    </row>
    <row r="429" spans="1:20" customFormat="1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8"/>
        <v>0</v>
      </c>
      <c r="P429">
        <f t="shared" si="39"/>
        <v>-11223.563845405923</v>
      </c>
      <c r="Q429" t="str">
        <f t="shared" si="40"/>
        <v>film &amp; video</v>
      </c>
      <c r="R429" t="str">
        <f t="shared" si="41"/>
        <v>animation</v>
      </c>
      <c r="S429" s="11">
        <f t="shared" si="42"/>
        <v>42285.700694444444</v>
      </c>
      <c r="T429" s="11">
        <f t="shared" si="43"/>
        <v>42299.582638888889</v>
      </c>
    </row>
    <row r="430" spans="1:20" customFormat="1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0</v>
      </c>
      <c r="M430" t="b">
        <v>0</v>
      </c>
      <c r="N430" t="s">
        <v>8270</v>
      </c>
      <c r="O430">
        <f t="shared" si="38"/>
        <v>5.6333333333333329</v>
      </c>
      <c r="P430">
        <f t="shared" si="39"/>
        <v>-10547.563845405923</v>
      </c>
      <c r="Q430" t="str">
        <f t="shared" si="40"/>
        <v>film &amp; video</v>
      </c>
      <c r="R430" t="str">
        <f t="shared" si="41"/>
        <v>animation</v>
      </c>
      <c r="S430" s="11">
        <f t="shared" si="42"/>
        <v>41778.558391203704</v>
      </c>
      <c r="T430" s="11">
        <f t="shared" si="43"/>
        <v>41806.708333333328</v>
      </c>
    </row>
    <row r="431" spans="1:20" customFormat="1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8"/>
        <v>0</v>
      </c>
      <c r="P431">
        <f t="shared" si="39"/>
        <v>-11223.563845405923</v>
      </c>
      <c r="Q431" t="str">
        <f t="shared" si="40"/>
        <v>film &amp; video</v>
      </c>
      <c r="R431" t="str">
        <f t="shared" si="41"/>
        <v>animation</v>
      </c>
      <c r="S431" s="11">
        <f t="shared" si="42"/>
        <v>40070.693078703705</v>
      </c>
      <c r="T431" s="11">
        <f t="shared" si="43"/>
        <v>40143.999305555553</v>
      </c>
    </row>
    <row r="432" spans="1:20" customFormat="1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0</v>
      </c>
      <c r="M432" t="b">
        <v>0</v>
      </c>
      <c r="N432" t="s">
        <v>8270</v>
      </c>
      <c r="O432">
        <f t="shared" si="38"/>
        <v>2.4</v>
      </c>
      <c r="P432">
        <f t="shared" si="39"/>
        <v>-11199.563845405923</v>
      </c>
      <c r="Q432" t="str">
        <f t="shared" si="40"/>
        <v>film &amp; video</v>
      </c>
      <c r="R432" t="str">
        <f t="shared" si="41"/>
        <v>animation</v>
      </c>
      <c r="S432" s="11">
        <f t="shared" si="42"/>
        <v>41512.898923611108</v>
      </c>
      <c r="T432" s="11">
        <f t="shared" si="43"/>
        <v>41527.898923611108</v>
      </c>
    </row>
    <row r="433" spans="1:20" customFormat="1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0</v>
      </c>
      <c r="M433" t="b">
        <v>0</v>
      </c>
      <c r="N433" t="s">
        <v>8270</v>
      </c>
      <c r="O433">
        <f t="shared" si="38"/>
        <v>13.833333333333334</v>
      </c>
      <c r="P433">
        <f t="shared" si="39"/>
        <v>-10808.563845405923</v>
      </c>
      <c r="Q433" t="str">
        <f t="shared" si="40"/>
        <v>film &amp; video</v>
      </c>
      <c r="R433" t="str">
        <f t="shared" si="41"/>
        <v>animation</v>
      </c>
      <c r="S433" s="11">
        <f t="shared" si="42"/>
        <v>42526.662997685184</v>
      </c>
      <c r="T433" s="11">
        <f t="shared" si="43"/>
        <v>42556.662997685184</v>
      </c>
    </row>
    <row r="434" spans="1:20" customFormat="1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0</v>
      </c>
      <c r="M434" t="b">
        <v>0</v>
      </c>
      <c r="N434" t="s">
        <v>8270</v>
      </c>
      <c r="O434">
        <f t="shared" si="38"/>
        <v>9.5</v>
      </c>
      <c r="P434">
        <f t="shared" si="39"/>
        <v>-10653.563845405923</v>
      </c>
      <c r="Q434" t="str">
        <f t="shared" si="40"/>
        <v>film &amp; video</v>
      </c>
      <c r="R434" t="str">
        <f t="shared" si="41"/>
        <v>animation</v>
      </c>
      <c r="S434" s="11">
        <f t="shared" si="42"/>
        <v>42238.51829861111</v>
      </c>
      <c r="T434" s="11">
        <f t="shared" si="43"/>
        <v>42298.51829861111</v>
      </c>
    </row>
    <row r="435" spans="1:20" customFormat="1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8"/>
        <v>0</v>
      </c>
      <c r="P435">
        <f t="shared" si="39"/>
        <v>-11223.563845405923</v>
      </c>
      <c r="Q435" t="str">
        <f t="shared" si="40"/>
        <v>film &amp; video</v>
      </c>
      <c r="R435" t="str">
        <f t="shared" si="41"/>
        <v>animation</v>
      </c>
      <c r="S435" s="11">
        <f t="shared" si="42"/>
        <v>42228.421550925923</v>
      </c>
      <c r="T435" s="11">
        <f t="shared" si="43"/>
        <v>42288.421550925923</v>
      </c>
    </row>
    <row r="436" spans="1:20" customFormat="1" ht="6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0</v>
      </c>
      <c r="M436" t="b">
        <v>0</v>
      </c>
      <c r="N436" t="s">
        <v>8270</v>
      </c>
      <c r="O436">
        <f t="shared" si="38"/>
        <v>5</v>
      </c>
      <c r="P436">
        <f t="shared" si="39"/>
        <v>-11098.563845405923</v>
      </c>
      <c r="Q436" t="str">
        <f t="shared" si="40"/>
        <v>film &amp; video</v>
      </c>
      <c r="R436" t="str">
        <f t="shared" si="41"/>
        <v>animation</v>
      </c>
      <c r="S436" s="11">
        <f t="shared" si="42"/>
        <v>41576.626180555555</v>
      </c>
      <c r="T436" s="11">
        <f t="shared" si="43"/>
        <v>41609.667847222219</v>
      </c>
    </row>
    <row r="437" spans="1:20" customFormat="1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0</v>
      </c>
      <c r="M437" t="b">
        <v>0</v>
      </c>
      <c r="N437" t="s">
        <v>8270</v>
      </c>
      <c r="O437">
        <f t="shared" si="38"/>
        <v>2.7272727272727275E-3</v>
      </c>
      <c r="P437">
        <f t="shared" si="39"/>
        <v>-11220.563845405923</v>
      </c>
      <c r="Q437" t="str">
        <f t="shared" si="40"/>
        <v>film &amp; video</v>
      </c>
      <c r="R437" t="str">
        <f t="shared" si="41"/>
        <v>animation</v>
      </c>
      <c r="S437" s="11">
        <f t="shared" si="42"/>
        <v>41500.539120370369</v>
      </c>
      <c r="T437" s="11">
        <f t="shared" si="43"/>
        <v>41530.539120370369</v>
      </c>
    </row>
    <row r="438" spans="1:20" customFormat="1" ht="6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8"/>
        <v>0</v>
      </c>
      <c r="P438">
        <f t="shared" si="39"/>
        <v>-11223.563845405923</v>
      </c>
      <c r="Q438" t="str">
        <f t="shared" si="40"/>
        <v>film &amp; video</v>
      </c>
      <c r="R438" t="str">
        <f t="shared" si="41"/>
        <v>animation</v>
      </c>
      <c r="S438" s="11">
        <f t="shared" si="42"/>
        <v>41456.154085648144</v>
      </c>
      <c r="T438" s="11">
        <f t="shared" si="43"/>
        <v>41486.154085648144</v>
      </c>
    </row>
    <row r="439" spans="1:20" customFormat="1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8"/>
        <v>0</v>
      </c>
      <c r="P439">
        <f t="shared" si="39"/>
        <v>-11223.563845405923</v>
      </c>
      <c r="Q439" t="str">
        <f t="shared" si="40"/>
        <v>film &amp; video</v>
      </c>
      <c r="R439" t="str">
        <f t="shared" si="41"/>
        <v>animation</v>
      </c>
      <c r="S439" s="11">
        <f t="shared" si="42"/>
        <v>42591.110254629624</v>
      </c>
      <c r="T439" s="11">
        <f t="shared" si="43"/>
        <v>42651.110254629624</v>
      </c>
    </row>
    <row r="440" spans="1:20" customFormat="1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0</v>
      </c>
      <c r="M440" t="b">
        <v>0</v>
      </c>
      <c r="N440" t="s">
        <v>8270</v>
      </c>
      <c r="O440">
        <f t="shared" si="38"/>
        <v>9.379999999999999</v>
      </c>
      <c r="P440">
        <f t="shared" si="39"/>
        <v>-9347.5638454059226</v>
      </c>
      <c r="Q440" t="str">
        <f t="shared" si="40"/>
        <v>film &amp; video</v>
      </c>
      <c r="R440" t="str">
        <f t="shared" si="41"/>
        <v>animation</v>
      </c>
      <c r="S440" s="11">
        <f t="shared" si="42"/>
        <v>42296.052754629629</v>
      </c>
      <c r="T440" s="11">
        <f t="shared" si="43"/>
        <v>42326.094421296293</v>
      </c>
    </row>
    <row r="441" spans="1:20" customFormat="1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8"/>
        <v>0</v>
      </c>
      <c r="P441">
        <f t="shared" si="39"/>
        <v>-11223.563845405923</v>
      </c>
      <c r="Q441" t="str">
        <f t="shared" si="40"/>
        <v>film &amp; video</v>
      </c>
      <c r="R441" t="str">
        <f t="shared" si="41"/>
        <v>animation</v>
      </c>
      <c r="S441" s="11">
        <f t="shared" si="42"/>
        <v>41919.553449074076</v>
      </c>
      <c r="T441" s="11">
        <f t="shared" si="43"/>
        <v>41929.553449074076</v>
      </c>
    </row>
    <row r="442" spans="1:20" customFormat="1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0</v>
      </c>
      <c r="M442" t="b">
        <v>0</v>
      </c>
      <c r="N442" t="s">
        <v>8270</v>
      </c>
      <c r="O442">
        <f t="shared" si="38"/>
        <v>0.1</v>
      </c>
      <c r="P442">
        <f t="shared" si="39"/>
        <v>-11218.563845405923</v>
      </c>
      <c r="Q442" t="str">
        <f t="shared" si="40"/>
        <v>film &amp; video</v>
      </c>
      <c r="R442" t="str">
        <f t="shared" si="41"/>
        <v>animation</v>
      </c>
      <c r="S442" s="11">
        <f t="shared" si="42"/>
        <v>42423.777233796289</v>
      </c>
      <c r="T442" s="11">
        <f t="shared" si="43"/>
        <v>42453.735567129632</v>
      </c>
    </row>
    <row r="443" spans="1:20" customFormat="1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8"/>
        <v>0</v>
      </c>
      <c r="P443">
        <f t="shared" si="39"/>
        <v>-11223.563845405923</v>
      </c>
      <c r="Q443" t="str">
        <f t="shared" si="40"/>
        <v>film &amp; video</v>
      </c>
      <c r="R443" t="str">
        <f t="shared" si="41"/>
        <v>animation</v>
      </c>
      <c r="S443" s="11">
        <f t="shared" si="42"/>
        <v>41550.585601851846</v>
      </c>
      <c r="T443" s="11">
        <f t="shared" si="43"/>
        <v>41580.585601851846</v>
      </c>
    </row>
    <row r="444" spans="1:20" customFormat="1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0</v>
      </c>
      <c r="M444" t="b">
        <v>0</v>
      </c>
      <c r="N444" t="s">
        <v>8270</v>
      </c>
      <c r="O444">
        <f t="shared" si="38"/>
        <v>39.358823529411765</v>
      </c>
      <c r="P444">
        <f t="shared" si="39"/>
        <v>-4532.5638454059226</v>
      </c>
      <c r="Q444" t="str">
        <f t="shared" si="40"/>
        <v>film &amp; video</v>
      </c>
      <c r="R444" t="str">
        <f t="shared" si="41"/>
        <v>animation</v>
      </c>
      <c r="S444" s="11">
        <f t="shared" si="42"/>
        <v>42024.680358796293</v>
      </c>
      <c r="T444" s="11">
        <f t="shared" si="43"/>
        <v>42054.680358796293</v>
      </c>
    </row>
    <row r="445" spans="1:20" customFormat="1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0</v>
      </c>
      <c r="M445" t="b">
        <v>0</v>
      </c>
      <c r="N445" t="s">
        <v>8270</v>
      </c>
      <c r="O445">
        <f t="shared" si="38"/>
        <v>0.1</v>
      </c>
      <c r="P445">
        <f t="shared" si="39"/>
        <v>-11213.563845405923</v>
      </c>
      <c r="Q445" t="str">
        <f t="shared" si="40"/>
        <v>film &amp; video</v>
      </c>
      <c r="R445" t="str">
        <f t="shared" si="41"/>
        <v>animation</v>
      </c>
      <c r="S445" s="11">
        <f t="shared" si="42"/>
        <v>41649.806724537033</v>
      </c>
      <c r="T445" s="11">
        <f t="shared" si="43"/>
        <v>41679.806724537033</v>
      </c>
    </row>
    <row r="446" spans="1:20" customFormat="1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0</v>
      </c>
      <c r="M446" t="b">
        <v>0</v>
      </c>
      <c r="N446" t="s">
        <v>8270</v>
      </c>
      <c r="O446">
        <f t="shared" si="38"/>
        <v>5</v>
      </c>
      <c r="P446">
        <f t="shared" si="39"/>
        <v>-11173.563845405923</v>
      </c>
      <c r="Q446" t="str">
        <f t="shared" si="40"/>
        <v>film &amp; video</v>
      </c>
      <c r="R446" t="str">
        <f t="shared" si="41"/>
        <v>animation</v>
      </c>
      <c r="S446" s="11">
        <f t="shared" si="42"/>
        <v>40894.69862268518</v>
      </c>
      <c r="T446" s="11">
        <f t="shared" si="43"/>
        <v>40954.69862268518</v>
      </c>
    </row>
    <row r="447" spans="1:20" customFormat="1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0</v>
      </c>
      <c r="M447" t="b">
        <v>0</v>
      </c>
      <c r="N447" t="s">
        <v>8270</v>
      </c>
      <c r="O447">
        <f t="shared" si="38"/>
        <v>3.3333333333333335E-3</v>
      </c>
      <c r="P447">
        <f t="shared" si="39"/>
        <v>-11221.563845405923</v>
      </c>
      <c r="Q447" t="str">
        <f t="shared" si="40"/>
        <v>film &amp; video</v>
      </c>
      <c r="R447" t="str">
        <f t="shared" si="41"/>
        <v>animation</v>
      </c>
      <c r="S447" s="11">
        <f t="shared" si="42"/>
        <v>42130.127025462956</v>
      </c>
      <c r="T447" s="11">
        <f t="shared" si="43"/>
        <v>42145.127025462956</v>
      </c>
    </row>
    <row r="448" spans="1:20" customFormat="1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0</v>
      </c>
      <c r="M448" t="b">
        <v>0</v>
      </c>
      <c r="N448" t="s">
        <v>8270</v>
      </c>
      <c r="O448">
        <f t="shared" si="38"/>
        <v>7.2952380952380951</v>
      </c>
      <c r="P448">
        <f t="shared" si="39"/>
        <v>-10457.563845405923</v>
      </c>
      <c r="Q448" t="str">
        <f t="shared" si="40"/>
        <v>film &amp; video</v>
      </c>
      <c r="R448" t="str">
        <f t="shared" si="41"/>
        <v>animation</v>
      </c>
      <c r="S448" s="11">
        <f t="shared" si="42"/>
        <v>42036.875231481477</v>
      </c>
      <c r="T448" s="11">
        <f t="shared" si="43"/>
        <v>42066.875231481477</v>
      </c>
    </row>
    <row r="449" spans="1:20" customFormat="1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0</v>
      </c>
      <c r="M449" t="b">
        <v>0</v>
      </c>
      <c r="N449" t="s">
        <v>8270</v>
      </c>
      <c r="O449">
        <f t="shared" si="38"/>
        <v>1.6666666666666666E-2</v>
      </c>
      <c r="P449">
        <f t="shared" si="39"/>
        <v>-11218.563845405923</v>
      </c>
      <c r="Q449" t="str">
        <f t="shared" si="40"/>
        <v>film &amp; video</v>
      </c>
      <c r="R449" t="str">
        <f t="shared" si="41"/>
        <v>animation</v>
      </c>
      <c r="S449" s="11">
        <f t="shared" si="42"/>
        <v>41331.34679398148</v>
      </c>
      <c r="T449" s="11">
        <f t="shared" si="43"/>
        <v>41356.305127314808</v>
      </c>
    </row>
    <row r="450" spans="1:20" customFormat="1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0</v>
      </c>
      <c r="M450" t="b">
        <v>0</v>
      </c>
      <c r="N450" t="s">
        <v>8270</v>
      </c>
      <c r="O450">
        <f t="shared" si="38"/>
        <v>3.2804000000000002</v>
      </c>
      <c r="P450">
        <f t="shared" si="39"/>
        <v>-11141.553845405922</v>
      </c>
      <c r="Q450" t="str">
        <f t="shared" si="40"/>
        <v>film &amp; video</v>
      </c>
      <c r="R450" t="str">
        <f t="shared" si="41"/>
        <v>animation</v>
      </c>
      <c r="S450" s="11">
        <f t="shared" si="42"/>
        <v>41753.549710648142</v>
      </c>
      <c r="T450" s="11">
        <f t="shared" si="43"/>
        <v>41773.549710648142</v>
      </c>
    </row>
    <row r="451" spans="1:20" customFormat="1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0</v>
      </c>
      <c r="M451" t="b">
        <v>0</v>
      </c>
      <c r="N451" t="s">
        <v>8270</v>
      </c>
      <c r="O451">
        <f t="shared" ref="O451:O514" si="44">E451/D451*100</f>
        <v>2.25</v>
      </c>
      <c r="P451">
        <f t="shared" ref="P451:P514" si="45">E451-$E$4116</f>
        <v>-11178.563845405923</v>
      </c>
      <c r="Q451" t="str">
        <f t="shared" ref="Q451:Q514" si="46">IF(ISNUMBER(SEARCH("film &amp; video",N451)),"film &amp; video",IF(ISNUMBER(SEARCH("food",N451)),"food",IF(ISNUMBER(SEARCH("games",N451)),"games",IF(ISNUMBER(SEARCH("journalism",N451)),"journalism",IF(ISNUMBER(SEARCH("music",N451)),"music",IF(ISNUMBER(SEARCH("photography",N451)),"photography",IF(ISNUMBER(SEARCH("publishing",N451)),"publishing",IF(ISNUMBER(SEARCH("technology",N451)),"technology",IF(ISNUMBER(SEARCH("theater",N451)),"theater",0)))))))))</f>
        <v>film &amp; video</v>
      </c>
      <c r="R451" t="str">
        <f t="shared" ref="R451:R514" si="47">IF(ISNUMBER(SEARCH("animation",N451)),"animation",IF(ISNUMBER(SEARCH("art books",N451)),"art books",IF(ISNUMBER(SEARCH("audio",N451)),"audio",IF(ISNUMBER(SEARCH("children's books",N451)),"children's books",IF(ISNUMBER(SEARCH("classical music",N451)),"classical music",IF(ISNUMBER(SEARCH("documentary",N451)),"documentary",IF(ISNUMBER(SEARCH("drama",N451)),"drama",IF(ISNUMBER(SEARCH("electronic music",N451)),"electronic music",IF(ISNUMBER(SEARCH("faith",N451)),"faith",IF(ISNUMBER(SEARCH("fiction",N451)),"fiction",IF(ISNUMBER(SEARCH("food trucks",N451)),"food trucks",IF(ISNUMBER(SEARCH("gadgets",N451)),"gadgets",IF(ISNUMBER(SEARCH("hardware",N451)),"hardware",IF(ISNUMBER(SEARCH("indie rock",N451)),"indie rock",IF(ISNUMBER(SEARCH("jazz",N451)),"jazz",IF(ISNUMBER(SEARCH("makerspaces",N451)),"makerspaces",IF(ISNUMBER(SEARCH("metal",N451)),"metal",IF(ISNUMBER(SEARCH("mobile games",N451)),"mobile games",IF(ISNUMBER(SEARCH("musical",N451)),"musical",IF(ISNUMBER(SEARCH("nature",N451)),"nature",IF(ISNUMBER(SEARCH("nonfiction",N451)),"nonfiction",IF(ISNUMBER(SEARCH("people",N451)),"people",IF(ISNUMBER(SEARCH("photobooks",N451)),"photobooks",IF(ISNUMBER(SEARCH("places",N451)),"places",IF(ISNUMBER(SEARCH("plays",N451)),"plays",IF(ISNUMBER(SEARCH("pop",N451)),"pop",IF(ISNUMBER(SEARCH("radio &amp; podcasts",N451)),"radio &amp; podcasts",IF(ISNUMBER(SEARCH("restaurants",N451)),"restaurants",IF(ISNUMBER(SEARCH("rock",N451)),"rock",IF(ISNUMBER(SEARCH("science fiction",N451)),"science fiction",IF(ISNUMBER(SEARCH("shorts",N451)),"shorts",IF(ISNUMBER(SEARCH("small batch",N451)),"small batch",IF(ISNUMBER(SEARCH("space exploration",N451)),"space exploration",IF(ISNUMBER(SEARCH("spaces",N451)),"spaces",IF(ISNUMBER(SEARCH("tabletop games",N451)),"tabletop games",IF(ISNUMBER(SEARCH("television",N451)),"television",IF(ISNUMBER(SEARCH("translations",N451)),"translations",IF(ISNUMBER(SEARCH("video games",N451)),"video games",IF(ISNUMBER(SEARCH("wearables",N451)),"wearables",IF(ISNUMBER(SEARCH("web",N451)),"web",IF(ISNUMBER(SEARCH("world music",N451)),"world music",0)))))))))))))))))))))))))))))))))))))))))</f>
        <v>animation</v>
      </c>
      <c r="S451" s="11">
        <f t="shared" si="42"/>
        <v>41534.359780092593</v>
      </c>
      <c r="T451" s="11">
        <f t="shared" si="43"/>
        <v>41564.359780092593</v>
      </c>
    </row>
    <row r="452" spans="1:20" customFormat="1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0</v>
      </c>
      <c r="M452" t="b">
        <v>0</v>
      </c>
      <c r="N452" t="s">
        <v>8270</v>
      </c>
      <c r="O452">
        <f t="shared" si="44"/>
        <v>0.79200000000000004</v>
      </c>
      <c r="P452">
        <f t="shared" si="45"/>
        <v>-10827.563845405923</v>
      </c>
      <c r="Q452" t="str">
        <f t="shared" si="46"/>
        <v>film &amp; video</v>
      </c>
      <c r="R452" t="str">
        <f t="shared" si="47"/>
        <v>animation</v>
      </c>
      <c r="S452" s="11">
        <f t="shared" si="42"/>
        <v>41654.73842592592</v>
      </c>
      <c r="T452" s="11">
        <f t="shared" si="43"/>
        <v>41684.73842592592</v>
      </c>
    </row>
    <row r="453" spans="1:20" customFormat="1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4"/>
        <v>0</v>
      </c>
      <c r="P453">
        <f t="shared" si="45"/>
        <v>-11223.563845405923</v>
      </c>
      <c r="Q453" t="str">
        <f t="shared" si="46"/>
        <v>film &amp; video</v>
      </c>
      <c r="R453" t="str">
        <f t="shared" si="47"/>
        <v>animation</v>
      </c>
      <c r="S453" s="11">
        <f t="shared" si="42"/>
        <v>41634.506840277776</v>
      </c>
      <c r="T453" s="11">
        <f t="shared" si="43"/>
        <v>41664.506840277776</v>
      </c>
    </row>
    <row r="454" spans="1:20" customFormat="1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0</v>
      </c>
      <c r="M454" t="b">
        <v>0</v>
      </c>
      <c r="N454" t="s">
        <v>8270</v>
      </c>
      <c r="O454">
        <f t="shared" si="44"/>
        <v>64</v>
      </c>
      <c r="P454">
        <f t="shared" si="45"/>
        <v>-10743.563845405923</v>
      </c>
      <c r="Q454" t="str">
        <f t="shared" si="46"/>
        <v>film &amp; video</v>
      </c>
      <c r="R454" t="str">
        <f t="shared" si="47"/>
        <v>animation</v>
      </c>
      <c r="S454" s="11">
        <f t="shared" si="42"/>
        <v>42107.49554398148</v>
      </c>
      <c r="T454" s="11">
        <f t="shared" si="43"/>
        <v>42137.49554398148</v>
      </c>
    </row>
    <row r="455" spans="1:20" customFormat="1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0</v>
      </c>
      <c r="M455" t="b">
        <v>0</v>
      </c>
      <c r="N455" t="s">
        <v>8270</v>
      </c>
      <c r="O455">
        <f t="shared" si="44"/>
        <v>2.7404479578392621E-2</v>
      </c>
      <c r="P455">
        <f t="shared" si="45"/>
        <v>-11197.563845405923</v>
      </c>
      <c r="Q455" t="str">
        <f t="shared" si="46"/>
        <v>film &amp; video</v>
      </c>
      <c r="R455" t="str">
        <f t="shared" si="47"/>
        <v>animation</v>
      </c>
      <c r="S455" s="11">
        <f t="shared" si="42"/>
        <v>42038.616655092592</v>
      </c>
      <c r="T455" s="11">
        <f t="shared" si="43"/>
        <v>42054.616655092592</v>
      </c>
    </row>
    <row r="456" spans="1:20" customFormat="1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0</v>
      </c>
      <c r="M456" t="b">
        <v>0</v>
      </c>
      <c r="N456" t="s">
        <v>8270</v>
      </c>
      <c r="O456">
        <f t="shared" si="44"/>
        <v>0.82000000000000006</v>
      </c>
      <c r="P456">
        <f t="shared" si="45"/>
        <v>-11141.563845405923</v>
      </c>
      <c r="Q456" t="str">
        <f t="shared" si="46"/>
        <v>film &amp; video</v>
      </c>
      <c r="R456" t="str">
        <f t="shared" si="47"/>
        <v>animation</v>
      </c>
      <c r="S456" s="11">
        <f t="shared" si="42"/>
        <v>41938.508923611109</v>
      </c>
      <c r="T456" s="11">
        <f t="shared" si="43"/>
        <v>41969.343055555553</v>
      </c>
    </row>
    <row r="457" spans="1:20" customFormat="1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0</v>
      </c>
      <c r="M457" t="b">
        <v>0</v>
      </c>
      <c r="N457" t="s">
        <v>8270</v>
      </c>
      <c r="O457">
        <f t="shared" si="44"/>
        <v>6.9230769230769221E-2</v>
      </c>
      <c r="P457">
        <f t="shared" si="45"/>
        <v>-11178.563845405923</v>
      </c>
      <c r="Q457" t="str">
        <f t="shared" si="46"/>
        <v>film &amp; video</v>
      </c>
      <c r="R457" t="str">
        <f t="shared" si="47"/>
        <v>animation</v>
      </c>
      <c r="S457" s="11">
        <f t="shared" si="42"/>
        <v>40970.794236111113</v>
      </c>
      <c r="T457" s="11">
        <f t="shared" si="43"/>
        <v>41015.813194444439</v>
      </c>
    </row>
    <row r="458" spans="1:20" customFormat="1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0</v>
      </c>
      <c r="M458" t="b">
        <v>0</v>
      </c>
      <c r="N458" t="s">
        <v>8270</v>
      </c>
      <c r="O458">
        <f t="shared" si="44"/>
        <v>0.68631863186318631</v>
      </c>
      <c r="P458">
        <f t="shared" si="45"/>
        <v>-11162.563845405923</v>
      </c>
      <c r="Q458" t="str">
        <f t="shared" si="46"/>
        <v>film &amp; video</v>
      </c>
      <c r="R458" t="str">
        <f t="shared" si="47"/>
        <v>animation</v>
      </c>
      <c r="S458" s="11">
        <f t="shared" si="42"/>
        <v>41547.486122685186</v>
      </c>
      <c r="T458" s="11">
        <f t="shared" si="43"/>
        <v>41568.957638888889</v>
      </c>
    </row>
    <row r="459" spans="1:20" customFormat="1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4"/>
        <v>0</v>
      </c>
      <c r="P459">
        <f t="shared" si="45"/>
        <v>-11223.563845405923</v>
      </c>
      <c r="Q459" t="str">
        <f t="shared" si="46"/>
        <v>film &amp; video</v>
      </c>
      <c r="R459" t="str">
        <f t="shared" si="47"/>
        <v>animation</v>
      </c>
      <c r="S459" s="11">
        <f t="shared" si="42"/>
        <v>41837.559166666666</v>
      </c>
      <c r="T459" s="11">
        <f t="shared" si="43"/>
        <v>41867.559166666666</v>
      </c>
    </row>
    <row r="460" spans="1:20" customFormat="1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0</v>
      </c>
      <c r="M460" t="b">
        <v>0</v>
      </c>
      <c r="N460" t="s">
        <v>8270</v>
      </c>
      <c r="O460">
        <f t="shared" si="44"/>
        <v>8.2100000000000009</v>
      </c>
      <c r="P460">
        <f t="shared" si="45"/>
        <v>-10402.563845405923</v>
      </c>
      <c r="Q460" t="str">
        <f t="shared" si="46"/>
        <v>film &amp; video</v>
      </c>
      <c r="R460" t="str">
        <f t="shared" si="47"/>
        <v>animation</v>
      </c>
      <c r="S460" s="11">
        <f t="shared" si="42"/>
        <v>41378.491435185184</v>
      </c>
      <c r="T460" s="11">
        <f t="shared" si="43"/>
        <v>41408.491435185184</v>
      </c>
    </row>
    <row r="461" spans="1:20" customFormat="1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0</v>
      </c>
      <c r="M461" t="b">
        <v>0</v>
      </c>
      <c r="N461" t="s">
        <v>8270</v>
      </c>
      <c r="O461">
        <f t="shared" si="44"/>
        <v>6.4102564102564097E-2</v>
      </c>
      <c r="P461">
        <f t="shared" si="45"/>
        <v>-11198.563845405923</v>
      </c>
      <c r="Q461" t="str">
        <f t="shared" si="46"/>
        <v>film &amp; video</v>
      </c>
      <c r="R461" t="str">
        <f t="shared" si="47"/>
        <v>animation</v>
      </c>
      <c r="S461" s="11">
        <f t="shared" si="42"/>
        <v>40800.432025462964</v>
      </c>
      <c r="T461" s="11">
        <f t="shared" si="43"/>
        <v>40860.473692129628</v>
      </c>
    </row>
    <row r="462" spans="1:20" customFormat="1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0</v>
      </c>
      <c r="M462" t="b">
        <v>0</v>
      </c>
      <c r="N462" t="s">
        <v>8270</v>
      </c>
      <c r="O462">
        <f t="shared" si="44"/>
        <v>0.29411764705882354</v>
      </c>
      <c r="P462">
        <f t="shared" si="45"/>
        <v>-11198.563845405923</v>
      </c>
      <c r="Q462" t="str">
        <f t="shared" si="46"/>
        <v>film &amp; video</v>
      </c>
      <c r="R462" t="str">
        <f t="shared" si="47"/>
        <v>animation</v>
      </c>
      <c r="S462" s="11">
        <f t="shared" si="42"/>
        <v>41759.334201388883</v>
      </c>
      <c r="T462" s="11">
        <f t="shared" si="43"/>
        <v>41790.958333333328</v>
      </c>
    </row>
    <row r="463" spans="1:20" customFormat="1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4"/>
        <v>0</v>
      </c>
      <c r="P463">
        <f t="shared" si="45"/>
        <v>-11223.563845405923</v>
      </c>
      <c r="Q463" t="str">
        <f t="shared" si="46"/>
        <v>film &amp; video</v>
      </c>
      <c r="R463" t="str">
        <f t="shared" si="47"/>
        <v>animation</v>
      </c>
      <c r="S463" s="11">
        <f t="shared" si="42"/>
        <v>41407.638506944444</v>
      </c>
      <c r="T463" s="11">
        <f t="shared" si="43"/>
        <v>41427.638506944444</v>
      </c>
    </row>
    <row r="464" spans="1:20" customFormat="1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4"/>
        <v>0</v>
      </c>
      <c r="P464">
        <f t="shared" si="45"/>
        <v>-11223.563845405923</v>
      </c>
      <c r="Q464" t="str">
        <f t="shared" si="46"/>
        <v>film &amp; video</v>
      </c>
      <c r="R464" t="str">
        <f t="shared" si="47"/>
        <v>animation</v>
      </c>
      <c r="S464" s="11">
        <f t="shared" si="42"/>
        <v>40704.918298611105</v>
      </c>
      <c r="T464" s="11">
        <f t="shared" si="43"/>
        <v>40764.918298611105</v>
      </c>
    </row>
    <row r="465" spans="1:20" customFormat="1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0</v>
      </c>
      <c r="M465" t="b">
        <v>0</v>
      </c>
      <c r="N465" t="s">
        <v>8270</v>
      </c>
      <c r="O465">
        <f t="shared" si="44"/>
        <v>2.2727272727272729</v>
      </c>
      <c r="P465">
        <f t="shared" si="45"/>
        <v>-9973.5638454059226</v>
      </c>
      <c r="Q465" t="str">
        <f t="shared" si="46"/>
        <v>film &amp; video</v>
      </c>
      <c r="R465" t="str">
        <f t="shared" si="47"/>
        <v>animation</v>
      </c>
      <c r="S465" s="11">
        <f t="shared" si="42"/>
        <v>40750.501770833333</v>
      </c>
      <c r="T465" s="11">
        <f t="shared" si="43"/>
        <v>40810.501770833333</v>
      </c>
    </row>
    <row r="466" spans="1:20" customFormat="1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0</v>
      </c>
      <c r="M466" t="b">
        <v>0</v>
      </c>
      <c r="N466" t="s">
        <v>8270</v>
      </c>
      <c r="O466">
        <f t="shared" si="44"/>
        <v>9.9009900990099015E-2</v>
      </c>
      <c r="P466">
        <f t="shared" si="45"/>
        <v>-11222.563845405923</v>
      </c>
      <c r="Q466" t="str">
        <f t="shared" si="46"/>
        <v>film &amp; video</v>
      </c>
      <c r="R466" t="str">
        <f t="shared" si="47"/>
        <v>animation</v>
      </c>
      <c r="S466" s="11">
        <f t="shared" si="42"/>
        <v>42488.640451388885</v>
      </c>
      <c r="T466" s="11">
        <f t="shared" si="43"/>
        <v>42508.640451388885</v>
      </c>
    </row>
    <row r="467" spans="1:20" customFormat="1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0</v>
      </c>
      <c r="M467" t="b">
        <v>0</v>
      </c>
      <c r="N467" t="s">
        <v>8270</v>
      </c>
      <c r="O467">
        <f t="shared" si="44"/>
        <v>26.953125</v>
      </c>
      <c r="P467">
        <f t="shared" si="45"/>
        <v>-11085.563845405923</v>
      </c>
      <c r="Q467" t="str">
        <f t="shared" si="46"/>
        <v>film &amp; video</v>
      </c>
      <c r="R467" t="str">
        <f t="shared" si="47"/>
        <v>animation</v>
      </c>
      <c r="S467" s="11">
        <f t="shared" si="42"/>
        <v>41800.911736111106</v>
      </c>
      <c r="T467" s="11">
        <f t="shared" si="43"/>
        <v>41816.911736111106</v>
      </c>
    </row>
    <row r="468" spans="1:20" customFormat="1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0</v>
      </c>
      <c r="M468" t="b">
        <v>0</v>
      </c>
      <c r="N468" t="s">
        <v>8270</v>
      </c>
      <c r="O468">
        <f t="shared" si="44"/>
        <v>0.76</v>
      </c>
      <c r="P468">
        <f t="shared" si="45"/>
        <v>-11147.563845405923</v>
      </c>
      <c r="Q468" t="str">
        <f t="shared" si="46"/>
        <v>film &amp; video</v>
      </c>
      <c r="R468" t="str">
        <f t="shared" si="47"/>
        <v>animation</v>
      </c>
      <c r="S468" s="11">
        <f t="shared" si="42"/>
        <v>41129.734537037039</v>
      </c>
      <c r="T468" s="11">
        <f t="shared" si="43"/>
        <v>41159.734537037039</v>
      </c>
    </row>
    <row r="469" spans="1:20" customFormat="1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0</v>
      </c>
      <c r="M469" t="b">
        <v>0</v>
      </c>
      <c r="N469" t="s">
        <v>8270</v>
      </c>
      <c r="O469">
        <f t="shared" si="44"/>
        <v>21.574999999999999</v>
      </c>
      <c r="P469">
        <f t="shared" si="45"/>
        <v>-6908.5638454059226</v>
      </c>
      <c r="Q469" t="str">
        <f t="shared" si="46"/>
        <v>film &amp; video</v>
      </c>
      <c r="R469" t="str">
        <f t="shared" si="47"/>
        <v>animation</v>
      </c>
      <c r="S469" s="11">
        <f t="shared" si="42"/>
        <v>41135.471458333333</v>
      </c>
      <c r="T469" s="11">
        <f t="shared" si="43"/>
        <v>41180.471458333333</v>
      </c>
    </row>
    <row r="470" spans="1:20" customFormat="1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4"/>
        <v>0</v>
      </c>
      <c r="P470">
        <f t="shared" si="45"/>
        <v>-11223.563845405923</v>
      </c>
      <c r="Q470" t="str">
        <f t="shared" si="46"/>
        <v>film &amp; video</v>
      </c>
      <c r="R470" t="str">
        <f t="shared" si="47"/>
        <v>animation</v>
      </c>
      <c r="S470" s="11">
        <f t="shared" si="42"/>
        <v>41040.959293981483</v>
      </c>
      <c r="T470" s="11">
        <f t="shared" si="43"/>
        <v>41100.952141203699</v>
      </c>
    </row>
    <row r="471" spans="1:20" customFormat="1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4"/>
        <v>0</v>
      </c>
      <c r="P471">
        <f t="shared" si="45"/>
        <v>-11223.563845405923</v>
      </c>
      <c r="Q471" t="str">
        <f t="shared" si="46"/>
        <v>film &amp; video</v>
      </c>
      <c r="R471" t="str">
        <f t="shared" si="47"/>
        <v>animation</v>
      </c>
      <c r="S471" s="11">
        <f t="shared" ref="S471:S534" si="48">(J471/86400)+25569+(-5/24)</f>
        <v>41827.781527777777</v>
      </c>
      <c r="T471" s="11">
        <f t="shared" ref="T471:T534" si="49">(I471/86400)+25569+(-5/24)</f>
        <v>41887.781527777777</v>
      </c>
    </row>
    <row r="472" spans="1:20" customFormat="1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0</v>
      </c>
      <c r="M472" t="b">
        <v>0</v>
      </c>
      <c r="N472" t="s">
        <v>8270</v>
      </c>
      <c r="O472">
        <f t="shared" si="44"/>
        <v>1.02</v>
      </c>
      <c r="P472">
        <f t="shared" si="45"/>
        <v>-11172.563845405923</v>
      </c>
      <c r="Q472" t="str">
        <f t="shared" si="46"/>
        <v>film &amp; video</v>
      </c>
      <c r="R472" t="str">
        <f t="shared" si="47"/>
        <v>animation</v>
      </c>
      <c r="S472" s="11">
        <f t="shared" si="48"/>
        <v>41604.959363425922</v>
      </c>
      <c r="T472" s="11">
        <f t="shared" si="49"/>
        <v>41654.958333333328</v>
      </c>
    </row>
    <row r="473" spans="1:20" customFormat="1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0</v>
      </c>
      <c r="M473" t="b">
        <v>0</v>
      </c>
      <c r="N473" t="s">
        <v>8270</v>
      </c>
      <c r="O473">
        <f t="shared" si="44"/>
        <v>11.892727272727273</v>
      </c>
      <c r="P473">
        <f t="shared" si="45"/>
        <v>-4682.5638454059226</v>
      </c>
      <c r="Q473" t="str">
        <f t="shared" si="46"/>
        <v>film &amp; video</v>
      </c>
      <c r="R473" t="str">
        <f t="shared" si="47"/>
        <v>animation</v>
      </c>
      <c r="S473" s="11">
        <f t="shared" si="48"/>
        <v>41703.513645833329</v>
      </c>
      <c r="T473" s="11">
        <f t="shared" si="49"/>
        <v>41748.471979166665</v>
      </c>
    </row>
    <row r="474" spans="1:20" customFormat="1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0</v>
      </c>
      <c r="M474" t="b">
        <v>0</v>
      </c>
      <c r="N474" t="s">
        <v>8270</v>
      </c>
      <c r="O474">
        <f t="shared" si="44"/>
        <v>17.625</v>
      </c>
      <c r="P474">
        <f t="shared" si="45"/>
        <v>-11082.563845405923</v>
      </c>
      <c r="Q474" t="str">
        <f t="shared" si="46"/>
        <v>film &amp; video</v>
      </c>
      <c r="R474" t="str">
        <f t="shared" si="47"/>
        <v>animation</v>
      </c>
      <c r="S474" s="11">
        <f t="shared" si="48"/>
        <v>41844.714328703703</v>
      </c>
      <c r="T474" s="11">
        <f t="shared" si="49"/>
        <v>41874.714328703703</v>
      </c>
    </row>
    <row r="475" spans="1:20" customFormat="1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0</v>
      </c>
      <c r="M475" t="b">
        <v>0</v>
      </c>
      <c r="N475" t="s">
        <v>8270</v>
      </c>
      <c r="O475">
        <f t="shared" si="44"/>
        <v>2.87</v>
      </c>
      <c r="P475">
        <f t="shared" si="45"/>
        <v>-10362.563845405923</v>
      </c>
      <c r="Q475" t="str">
        <f t="shared" si="46"/>
        <v>film &amp; video</v>
      </c>
      <c r="R475" t="str">
        <f t="shared" si="47"/>
        <v>animation</v>
      </c>
      <c r="S475" s="11">
        <f t="shared" si="48"/>
        <v>41869.489803240736</v>
      </c>
      <c r="T475" s="11">
        <f t="shared" si="49"/>
        <v>41899.489803240736</v>
      </c>
    </row>
    <row r="476" spans="1:20" customFormat="1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0</v>
      </c>
      <c r="M476" t="b">
        <v>0</v>
      </c>
      <c r="N476" t="s">
        <v>8270</v>
      </c>
      <c r="O476">
        <f t="shared" si="44"/>
        <v>3.0303030303030304E-2</v>
      </c>
      <c r="P476">
        <f t="shared" si="45"/>
        <v>-11222.563845405923</v>
      </c>
      <c r="Q476" t="str">
        <f t="shared" si="46"/>
        <v>film &amp; video</v>
      </c>
      <c r="R476" t="str">
        <f t="shared" si="47"/>
        <v>animation</v>
      </c>
      <c r="S476" s="11">
        <f t="shared" si="48"/>
        <v>42753.120706018519</v>
      </c>
      <c r="T476" s="11">
        <f t="shared" si="49"/>
        <v>42783.120706018519</v>
      </c>
    </row>
    <row r="477" spans="1:20" customFormat="1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4"/>
        <v>0</v>
      </c>
      <c r="P477">
        <f t="shared" si="45"/>
        <v>-11223.563845405923</v>
      </c>
      <c r="Q477" t="str">
        <f t="shared" si="46"/>
        <v>film &amp; video</v>
      </c>
      <c r="R477" t="str">
        <f t="shared" si="47"/>
        <v>animation</v>
      </c>
      <c r="S477" s="11">
        <f t="shared" si="48"/>
        <v>42099.877812500003</v>
      </c>
      <c r="T477" s="11">
        <f t="shared" si="49"/>
        <v>42129.877812500003</v>
      </c>
    </row>
    <row r="478" spans="1:20" customFormat="1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0</v>
      </c>
      <c r="M478" t="b">
        <v>0</v>
      </c>
      <c r="N478" t="s">
        <v>8270</v>
      </c>
      <c r="O478">
        <f t="shared" si="44"/>
        <v>2.230268181818182</v>
      </c>
      <c r="P478">
        <f t="shared" si="45"/>
        <v>-6316.9738454059225</v>
      </c>
      <c r="Q478" t="str">
        <f t="shared" si="46"/>
        <v>film &amp; video</v>
      </c>
      <c r="R478" t="str">
        <f t="shared" si="47"/>
        <v>animation</v>
      </c>
      <c r="S478" s="11">
        <f t="shared" si="48"/>
        <v>41757.76667824074</v>
      </c>
      <c r="T478" s="11">
        <f t="shared" si="49"/>
        <v>41792.957638888889</v>
      </c>
    </row>
    <row r="479" spans="1:20" customFormat="1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4"/>
        <v>0</v>
      </c>
      <c r="P479">
        <f t="shared" si="45"/>
        <v>-11223.563845405923</v>
      </c>
      <c r="Q479" t="str">
        <f t="shared" si="46"/>
        <v>film &amp; video</v>
      </c>
      <c r="R479" t="str">
        <f t="shared" si="47"/>
        <v>animation</v>
      </c>
      <c r="S479" s="11">
        <f t="shared" si="48"/>
        <v>40987.626550925925</v>
      </c>
      <c r="T479" s="11">
        <f t="shared" si="49"/>
        <v>41047.626550925925</v>
      </c>
    </row>
    <row r="480" spans="1:20" customFormat="1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4"/>
        <v>0</v>
      </c>
      <c r="P480">
        <f t="shared" si="45"/>
        <v>-11223.563845405923</v>
      </c>
      <c r="Q480" t="str">
        <f t="shared" si="46"/>
        <v>film &amp; video</v>
      </c>
      <c r="R480" t="str">
        <f t="shared" si="47"/>
        <v>animation</v>
      </c>
      <c r="S480" s="11">
        <f t="shared" si="48"/>
        <v>42065.702650462961</v>
      </c>
      <c r="T480" s="11">
        <f t="shared" si="49"/>
        <v>42095.660983796297</v>
      </c>
    </row>
    <row r="481" spans="1:20" customFormat="1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0</v>
      </c>
      <c r="M481" t="b">
        <v>0</v>
      </c>
      <c r="N481" t="s">
        <v>8270</v>
      </c>
      <c r="O481">
        <f t="shared" si="44"/>
        <v>32.56</v>
      </c>
      <c r="P481">
        <f t="shared" si="45"/>
        <v>-6339.5638454059226</v>
      </c>
      <c r="Q481" t="str">
        <f t="shared" si="46"/>
        <v>film &amp; video</v>
      </c>
      <c r="R481" t="str">
        <f t="shared" si="47"/>
        <v>animation</v>
      </c>
      <c r="S481" s="11">
        <f t="shared" si="48"/>
        <v>41904.199479166666</v>
      </c>
      <c r="T481" s="11">
        <f t="shared" si="49"/>
        <v>41964.24114583333</v>
      </c>
    </row>
    <row r="482" spans="1:20" customFormat="1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0</v>
      </c>
      <c r="M482" t="b">
        <v>0</v>
      </c>
      <c r="N482" t="s">
        <v>8270</v>
      </c>
      <c r="O482">
        <f t="shared" si="44"/>
        <v>19.41</v>
      </c>
      <c r="P482">
        <f t="shared" si="45"/>
        <v>-3459.5638454059226</v>
      </c>
      <c r="Q482" t="str">
        <f t="shared" si="46"/>
        <v>film &amp; video</v>
      </c>
      <c r="R482" t="str">
        <f t="shared" si="47"/>
        <v>animation</v>
      </c>
      <c r="S482" s="11">
        <f t="shared" si="48"/>
        <v>41465.29184027778</v>
      </c>
      <c r="T482" s="11">
        <f t="shared" si="49"/>
        <v>41495.29184027778</v>
      </c>
    </row>
    <row r="483" spans="1:20" customFormat="1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0</v>
      </c>
      <c r="M483" t="b">
        <v>0</v>
      </c>
      <c r="N483" t="s">
        <v>8270</v>
      </c>
      <c r="O483">
        <f t="shared" si="44"/>
        <v>6.1</v>
      </c>
      <c r="P483">
        <f t="shared" si="45"/>
        <v>-9393.5638454059226</v>
      </c>
      <c r="Q483" t="str">
        <f t="shared" si="46"/>
        <v>film &amp; video</v>
      </c>
      <c r="R483" t="str">
        <f t="shared" si="47"/>
        <v>animation</v>
      </c>
      <c r="S483" s="11">
        <f t="shared" si="48"/>
        <v>41162.46399305555</v>
      </c>
      <c r="T483" s="11">
        <f t="shared" si="49"/>
        <v>41192.46399305555</v>
      </c>
    </row>
    <row r="484" spans="1:20" customFormat="1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0</v>
      </c>
      <c r="M484" t="b">
        <v>0</v>
      </c>
      <c r="N484" t="s">
        <v>8270</v>
      </c>
      <c r="O484">
        <f t="shared" si="44"/>
        <v>0.1</v>
      </c>
      <c r="P484">
        <f t="shared" si="45"/>
        <v>-11213.563845405923</v>
      </c>
      <c r="Q484" t="str">
        <f t="shared" si="46"/>
        <v>film &amp; video</v>
      </c>
      <c r="R484" t="str">
        <f t="shared" si="47"/>
        <v>animation</v>
      </c>
      <c r="S484" s="11">
        <f t="shared" si="48"/>
        <v>42447.688541666663</v>
      </c>
      <c r="T484" s="11">
        <f t="shared" si="49"/>
        <v>42474.398611111108</v>
      </c>
    </row>
    <row r="485" spans="1:20" customFormat="1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0</v>
      </c>
      <c r="M485" t="b">
        <v>0</v>
      </c>
      <c r="N485" t="s">
        <v>8270</v>
      </c>
      <c r="O485">
        <f t="shared" si="44"/>
        <v>50.2</v>
      </c>
      <c r="P485">
        <f t="shared" si="45"/>
        <v>-3693.5638454059226</v>
      </c>
      <c r="Q485" t="str">
        <f t="shared" si="46"/>
        <v>film &amp; video</v>
      </c>
      <c r="R485" t="str">
        <f t="shared" si="47"/>
        <v>animation</v>
      </c>
      <c r="S485" s="11">
        <f t="shared" si="48"/>
        <v>41242.989259259259</v>
      </c>
      <c r="T485" s="11">
        <f t="shared" si="49"/>
        <v>41302.989259259259</v>
      </c>
    </row>
    <row r="486" spans="1:20" customFormat="1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0</v>
      </c>
      <c r="M486" t="b">
        <v>0</v>
      </c>
      <c r="N486" t="s">
        <v>8270</v>
      </c>
      <c r="O486">
        <f t="shared" si="44"/>
        <v>0.18625</v>
      </c>
      <c r="P486">
        <f t="shared" si="45"/>
        <v>-11074.563845405923</v>
      </c>
      <c r="Q486" t="str">
        <f t="shared" si="46"/>
        <v>film &amp; video</v>
      </c>
      <c r="R486" t="str">
        <f t="shared" si="47"/>
        <v>animation</v>
      </c>
      <c r="S486" s="11">
        <f t="shared" si="48"/>
        <v>42272.731157407405</v>
      </c>
      <c r="T486" s="11">
        <f t="shared" si="49"/>
        <v>42313.772824074076</v>
      </c>
    </row>
    <row r="487" spans="1:20" customFormat="1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0</v>
      </c>
      <c r="M487" t="b">
        <v>0</v>
      </c>
      <c r="N487" t="s">
        <v>8270</v>
      </c>
      <c r="O487">
        <f t="shared" si="44"/>
        <v>21.906971229845084</v>
      </c>
      <c r="P487">
        <f t="shared" si="45"/>
        <v>-2908.5538454059224</v>
      </c>
      <c r="Q487" t="str">
        <f t="shared" si="46"/>
        <v>film &amp; video</v>
      </c>
      <c r="R487" t="str">
        <f t="shared" si="47"/>
        <v>animation</v>
      </c>
      <c r="S487" s="11">
        <f t="shared" si="48"/>
        <v>41381.297442129631</v>
      </c>
      <c r="T487" s="11">
        <f t="shared" si="49"/>
        <v>41411.297442129631</v>
      </c>
    </row>
    <row r="488" spans="1:20" customFormat="1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0</v>
      </c>
      <c r="M488" t="b">
        <v>0</v>
      </c>
      <c r="N488" t="s">
        <v>8270</v>
      </c>
      <c r="O488">
        <f t="shared" si="44"/>
        <v>9.0909090909090905E-3</v>
      </c>
      <c r="P488">
        <f t="shared" si="45"/>
        <v>-11173.563845405923</v>
      </c>
      <c r="Q488" t="str">
        <f t="shared" si="46"/>
        <v>film &amp; video</v>
      </c>
      <c r="R488" t="str">
        <f t="shared" si="47"/>
        <v>animation</v>
      </c>
      <c r="S488" s="11">
        <f t="shared" si="48"/>
        <v>41761.734247685185</v>
      </c>
      <c r="T488" s="11">
        <f t="shared" si="49"/>
        <v>41791.734247685185</v>
      </c>
    </row>
    <row r="489" spans="1:20" customFormat="1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4"/>
        <v>0</v>
      </c>
      <c r="P489">
        <f t="shared" si="45"/>
        <v>-11223.563845405923</v>
      </c>
      <c r="Q489" t="str">
        <f t="shared" si="46"/>
        <v>film &amp; video</v>
      </c>
      <c r="R489" t="str">
        <f t="shared" si="47"/>
        <v>animation</v>
      </c>
      <c r="S489" s="11">
        <f t="shared" si="48"/>
        <v>42669.386504629627</v>
      </c>
      <c r="T489" s="11">
        <f t="shared" si="49"/>
        <v>42729.428171296291</v>
      </c>
    </row>
    <row r="490" spans="1:20" customFormat="1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4"/>
        <v>0</v>
      </c>
      <c r="P490">
        <f t="shared" si="45"/>
        <v>-11223.563845405923</v>
      </c>
      <c r="Q490" t="str">
        <f t="shared" si="46"/>
        <v>film &amp; video</v>
      </c>
      <c r="R490" t="str">
        <f t="shared" si="47"/>
        <v>animation</v>
      </c>
      <c r="S490" s="11">
        <f t="shared" si="48"/>
        <v>42713.84606481481</v>
      </c>
      <c r="T490" s="11">
        <f t="shared" si="49"/>
        <v>42743.84606481481</v>
      </c>
    </row>
    <row r="491" spans="1:20" customFormat="1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0</v>
      </c>
      <c r="M491" t="b">
        <v>0</v>
      </c>
      <c r="N491" t="s">
        <v>8270</v>
      </c>
      <c r="O491">
        <f t="shared" si="44"/>
        <v>0.28667813379201834</v>
      </c>
      <c r="P491">
        <f t="shared" si="45"/>
        <v>-11008.563845405923</v>
      </c>
      <c r="Q491" t="str">
        <f t="shared" si="46"/>
        <v>film &amp; video</v>
      </c>
      <c r="R491" t="str">
        <f t="shared" si="47"/>
        <v>animation</v>
      </c>
      <c r="S491" s="11">
        <f t="shared" si="48"/>
        <v>40882.273333333331</v>
      </c>
      <c r="T491" s="11">
        <f t="shared" si="49"/>
        <v>40913.272916666661</v>
      </c>
    </row>
    <row r="492" spans="1:20" customFormat="1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4"/>
        <v>0</v>
      </c>
      <c r="P492">
        <f t="shared" si="45"/>
        <v>-11223.563845405923</v>
      </c>
      <c r="Q492" t="str">
        <f t="shared" si="46"/>
        <v>film &amp; video</v>
      </c>
      <c r="R492" t="str">
        <f t="shared" si="47"/>
        <v>animation</v>
      </c>
      <c r="S492" s="11">
        <f t="shared" si="48"/>
        <v>41113.760243055549</v>
      </c>
      <c r="T492" s="11">
        <f t="shared" si="49"/>
        <v>41143.760243055549</v>
      </c>
    </row>
    <row r="493" spans="1:20" customFormat="1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4"/>
        <v>0</v>
      </c>
      <c r="P493">
        <f t="shared" si="45"/>
        <v>-11223.563845405923</v>
      </c>
      <c r="Q493" t="str">
        <f t="shared" si="46"/>
        <v>film &amp; video</v>
      </c>
      <c r="R493" t="str">
        <f t="shared" si="47"/>
        <v>animation</v>
      </c>
      <c r="S493" s="11">
        <f t="shared" si="48"/>
        <v>42366.774293981478</v>
      </c>
      <c r="T493" s="11">
        <f t="shared" si="49"/>
        <v>42396.774293981478</v>
      </c>
    </row>
    <row r="494" spans="1:20" customFormat="1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4"/>
        <v>0</v>
      </c>
      <c r="P494">
        <f t="shared" si="45"/>
        <v>-11223.563845405923</v>
      </c>
      <c r="Q494" t="str">
        <f t="shared" si="46"/>
        <v>film &amp; video</v>
      </c>
      <c r="R494" t="str">
        <f t="shared" si="47"/>
        <v>animation</v>
      </c>
      <c r="S494" s="11">
        <f t="shared" si="48"/>
        <v>42595.826736111114</v>
      </c>
      <c r="T494" s="11">
        <f t="shared" si="49"/>
        <v>42655.826736111114</v>
      </c>
    </row>
    <row r="495" spans="1:20" customFormat="1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4"/>
        <v>0</v>
      </c>
      <c r="P495">
        <f t="shared" si="45"/>
        <v>-11223.563845405923</v>
      </c>
      <c r="Q495" t="str">
        <f t="shared" si="46"/>
        <v>film &amp; video</v>
      </c>
      <c r="R495" t="str">
        <f t="shared" si="47"/>
        <v>animation</v>
      </c>
      <c r="S495" s="11">
        <f t="shared" si="48"/>
        <v>42114.517800925925</v>
      </c>
      <c r="T495" s="11">
        <f t="shared" si="49"/>
        <v>42144.517800925925</v>
      </c>
    </row>
    <row r="496" spans="1:20" customFormat="1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0</v>
      </c>
      <c r="M496" t="b">
        <v>0</v>
      </c>
      <c r="N496" t="s">
        <v>8270</v>
      </c>
      <c r="O496">
        <f t="shared" si="44"/>
        <v>0.155</v>
      </c>
      <c r="P496">
        <f t="shared" si="45"/>
        <v>-11192.563845405923</v>
      </c>
      <c r="Q496" t="str">
        <f t="shared" si="46"/>
        <v>film &amp; video</v>
      </c>
      <c r="R496" t="str">
        <f t="shared" si="47"/>
        <v>animation</v>
      </c>
      <c r="S496" s="11">
        <f t="shared" si="48"/>
        <v>41799.62228009259</v>
      </c>
      <c r="T496" s="11">
        <f t="shared" si="49"/>
        <v>41822.916666666664</v>
      </c>
    </row>
    <row r="497" spans="1:20" customFormat="1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4"/>
        <v>0</v>
      </c>
      <c r="P497">
        <f t="shared" si="45"/>
        <v>-11223.563845405923</v>
      </c>
      <c r="Q497" t="str">
        <f t="shared" si="46"/>
        <v>film &amp; video</v>
      </c>
      <c r="R497" t="str">
        <f t="shared" si="47"/>
        <v>animation</v>
      </c>
      <c r="S497" s="11">
        <f t="shared" si="48"/>
        <v>42171.619270833333</v>
      </c>
      <c r="T497" s="11">
        <f t="shared" si="49"/>
        <v>42201.619270833333</v>
      </c>
    </row>
    <row r="498" spans="1:20" customFormat="1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0</v>
      </c>
      <c r="M498" t="b">
        <v>0</v>
      </c>
      <c r="N498" t="s">
        <v>8270</v>
      </c>
      <c r="O498">
        <f t="shared" si="44"/>
        <v>1.6666666666666668E-3</v>
      </c>
      <c r="P498">
        <f t="shared" si="45"/>
        <v>-11222.563845405923</v>
      </c>
      <c r="Q498" t="str">
        <f t="shared" si="46"/>
        <v>film &amp; video</v>
      </c>
      <c r="R498" t="str">
        <f t="shared" si="47"/>
        <v>animation</v>
      </c>
      <c r="S498" s="11">
        <f t="shared" si="48"/>
        <v>41620.723078703704</v>
      </c>
      <c r="T498" s="11">
        <f t="shared" si="49"/>
        <v>41680.723078703704</v>
      </c>
    </row>
    <row r="499" spans="1:20" customFormat="1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0</v>
      </c>
      <c r="M499" t="b">
        <v>0</v>
      </c>
      <c r="N499" t="s">
        <v>8270</v>
      </c>
      <c r="O499">
        <f t="shared" si="44"/>
        <v>0.6696428571428571</v>
      </c>
      <c r="P499">
        <f t="shared" si="45"/>
        <v>-11193.563845405923</v>
      </c>
      <c r="Q499" t="str">
        <f t="shared" si="46"/>
        <v>film &amp; video</v>
      </c>
      <c r="R499" t="str">
        <f t="shared" si="47"/>
        <v>animation</v>
      </c>
      <c r="S499" s="11">
        <f t="shared" si="48"/>
        <v>41944.829456018517</v>
      </c>
      <c r="T499" s="11">
        <f t="shared" si="49"/>
        <v>41997.999999999993</v>
      </c>
    </row>
    <row r="500" spans="1:20" customFormat="1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0</v>
      </c>
      <c r="M500" t="b">
        <v>0</v>
      </c>
      <c r="N500" t="s">
        <v>8270</v>
      </c>
      <c r="O500">
        <f t="shared" si="44"/>
        <v>4.5985132395404564</v>
      </c>
      <c r="P500">
        <f t="shared" si="45"/>
        <v>-8229.5638454059226</v>
      </c>
      <c r="Q500" t="str">
        <f t="shared" si="46"/>
        <v>film &amp; video</v>
      </c>
      <c r="R500" t="str">
        <f t="shared" si="47"/>
        <v>animation</v>
      </c>
      <c r="S500" s="11">
        <f t="shared" si="48"/>
        <v>40858.553807870368</v>
      </c>
      <c r="T500" s="11">
        <f t="shared" si="49"/>
        <v>40900.553807870368</v>
      </c>
    </row>
    <row r="501" spans="1:20" customFormat="1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0</v>
      </c>
      <c r="M501" t="b">
        <v>0</v>
      </c>
      <c r="N501" t="s">
        <v>8270</v>
      </c>
      <c r="O501">
        <f t="shared" si="44"/>
        <v>9.5500000000000007</v>
      </c>
      <c r="P501">
        <f t="shared" si="45"/>
        <v>-9313.5638454059226</v>
      </c>
      <c r="Q501" t="str">
        <f t="shared" si="46"/>
        <v>film &amp; video</v>
      </c>
      <c r="R501" t="str">
        <f t="shared" si="47"/>
        <v>animation</v>
      </c>
      <c r="S501" s="11">
        <f t="shared" si="48"/>
        <v>40043.687129629623</v>
      </c>
      <c r="T501" s="11">
        <f t="shared" si="49"/>
        <v>40098.665972222218</v>
      </c>
    </row>
    <row r="502" spans="1:20" customFormat="1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0</v>
      </c>
      <c r="M502" t="b">
        <v>0</v>
      </c>
      <c r="N502" t="s">
        <v>8270</v>
      </c>
      <c r="O502">
        <f t="shared" si="44"/>
        <v>3.3076923076923079</v>
      </c>
      <c r="P502">
        <f t="shared" si="45"/>
        <v>-11008.563845405923</v>
      </c>
      <c r="Q502" t="str">
        <f t="shared" si="46"/>
        <v>film &amp; video</v>
      </c>
      <c r="R502" t="str">
        <f t="shared" si="47"/>
        <v>animation</v>
      </c>
      <c r="S502" s="11">
        <f t="shared" si="48"/>
        <v>40247.677673611106</v>
      </c>
      <c r="T502" s="11">
        <f t="shared" si="49"/>
        <v>40306.719444444439</v>
      </c>
    </row>
    <row r="503" spans="1:20" customFormat="1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4"/>
        <v>0</v>
      </c>
      <c r="P503">
        <f t="shared" si="45"/>
        <v>-11223.563845405923</v>
      </c>
      <c r="Q503" t="str">
        <f t="shared" si="46"/>
        <v>film &amp; video</v>
      </c>
      <c r="R503" t="str">
        <f t="shared" si="47"/>
        <v>animation</v>
      </c>
      <c r="S503" s="11">
        <f t="shared" si="48"/>
        <v>40703.026053240741</v>
      </c>
      <c r="T503" s="11">
        <f t="shared" si="49"/>
        <v>40733.026053240741</v>
      </c>
    </row>
    <row r="504" spans="1:20" customFormat="1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0</v>
      </c>
      <c r="M504" t="b">
        <v>0</v>
      </c>
      <c r="N504" t="s">
        <v>8270</v>
      </c>
      <c r="O504">
        <f t="shared" si="44"/>
        <v>1.1499999999999999</v>
      </c>
      <c r="P504">
        <f t="shared" si="45"/>
        <v>-10993.563845405923</v>
      </c>
      <c r="Q504" t="str">
        <f t="shared" si="46"/>
        <v>film &amp; video</v>
      </c>
      <c r="R504" t="str">
        <f t="shared" si="47"/>
        <v>animation</v>
      </c>
      <c r="S504" s="11">
        <f t="shared" si="48"/>
        <v>40956.345196759255</v>
      </c>
      <c r="T504" s="11">
        <f t="shared" si="49"/>
        <v>40986.303530092591</v>
      </c>
    </row>
    <row r="505" spans="1:20" customFormat="1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0</v>
      </c>
      <c r="M505" t="b">
        <v>0</v>
      </c>
      <c r="N505" t="s">
        <v>8270</v>
      </c>
      <c r="O505">
        <f t="shared" si="44"/>
        <v>1.7538461538461538</v>
      </c>
      <c r="P505">
        <f t="shared" si="45"/>
        <v>-11109.563845405923</v>
      </c>
      <c r="Q505" t="str">
        <f t="shared" si="46"/>
        <v>film &amp; video</v>
      </c>
      <c r="R505" t="str">
        <f t="shared" si="47"/>
        <v>animation</v>
      </c>
      <c r="S505" s="11">
        <f t="shared" si="48"/>
        <v>41991.318321759252</v>
      </c>
      <c r="T505" s="11">
        <f t="shared" si="49"/>
        <v>42021.318321759252</v>
      </c>
    </row>
    <row r="506" spans="1:20" customFormat="1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0</v>
      </c>
      <c r="M506" t="b">
        <v>0</v>
      </c>
      <c r="N506" t="s">
        <v>8270</v>
      </c>
      <c r="O506">
        <f t="shared" si="44"/>
        <v>1.3673469387755102</v>
      </c>
      <c r="P506">
        <f t="shared" si="45"/>
        <v>-10888.563845405923</v>
      </c>
      <c r="Q506" t="str">
        <f t="shared" si="46"/>
        <v>film &amp; video</v>
      </c>
      <c r="R506" t="str">
        <f t="shared" si="47"/>
        <v>animation</v>
      </c>
      <c r="S506" s="11">
        <f t="shared" si="48"/>
        <v>40949.775312499994</v>
      </c>
      <c r="T506" s="11">
        <f t="shared" si="49"/>
        <v>41009.73364583333</v>
      </c>
    </row>
    <row r="507" spans="1:20" customFormat="1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0</v>
      </c>
      <c r="M507" t="b">
        <v>0</v>
      </c>
      <c r="N507" t="s">
        <v>8270</v>
      </c>
      <c r="O507">
        <f t="shared" si="44"/>
        <v>0.43333333333333329</v>
      </c>
      <c r="P507">
        <f t="shared" si="45"/>
        <v>-11171.563845405923</v>
      </c>
      <c r="Q507" t="str">
        <f t="shared" si="46"/>
        <v>film &amp; video</v>
      </c>
      <c r="R507" t="str">
        <f t="shared" si="47"/>
        <v>animation</v>
      </c>
      <c r="S507" s="11">
        <f t="shared" si="48"/>
        <v>42317.889884259253</v>
      </c>
      <c r="T507" s="11">
        <f t="shared" si="49"/>
        <v>42362.889884259253</v>
      </c>
    </row>
    <row r="508" spans="1:20" customFormat="1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0</v>
      </c>
      <c r="M508" t="b">
        <v>0</v>
      </c>
      <c r="N508" t="s">
        <v>8270</v>
      </c>
      <c r="O508">
        <f t="shared" si="44"/>
        <v>0.125</v>
      </c>
      <c r="P508">
        <f t="shared" si="45"/>
        <v>-10973.563845405923</v>
      </c>
      <c r="Q508" t="str">
        <f t="shared" si="46"/>
        <v>film &amp; video</v>
      </c>
      <c r="R508" t="str">
        <f t="shared" si="47"/>
        <v>animation</v>
      </c>
      <c r="S508" s="11">
        <f t="shared" si="48"/>
        <v>41466.343981481477</v>
      </c>
      <c r="T508" s="11">
        <f t="shared" si="49"/>
        <v>41496.343981481477</v>
      </c>
    </row>
    <row r="509" spans="1:20" customFormat="1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0</v>
      </c>
      <c r="M509" t="b">
        <v>0</v>
      </c>
      <c r="N509" t="s">
        <v>8270</v>
      </c>
      <c r="O509">
        <f t="shared" si="44"/>
        <v>3.2</v>
      </c>
      <c r="P509">
        <f t="shared" si="45"/>
        <v>-10583.563845405923</v>
      </c>
      <c r="Q509" t="str">
        <f t="shared" si="46"/>
        <v>film &amp; video</v>
      </c>
      <c r="R509" t="str">
        <f t="shared" si="47"/>
        <v>animation</v>
      </c>
      <c r="S509" s="11">
        <f t="shared" si="48"/>
        <v>41156.750659722216</v>
      </c>
      <c r="T509" s="11">
        <f t="shared" si="49"/>
        <v>41201.750659722216</v>
      </c>
    </row>
    <row r="510" spans="1:20" customFormat="1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0</v>
      </c>
      <c r="M510" t="b">
        <v>0</v>
      </c>
      <c r="N510" t="s">
        <v>8270</v>
      </c>
      <c r="O510">
        <f t="shared" si="44"/>
        <v>0.8</v>
      </c>
      <c r="P510">
        <f t="shared" si="45"/>
        <v>-10823.563845405923</v>
      </c>
      <c r="Q510" t="str">
        <f t="shared" si="46"/>
        <v>film &amp; video</v>
      </c>
      <c r="R510" t="str">
        <f t="shared" si="47"/>
        <v>animation</v>
      </c>
      <c r="S510" s="11">
        <f t="shared" si="48"/>
        <v>40994.815983796296</v>
      </c>
      <c r="T510" s="11">
        <f t="shared" si="49"/>
        <v>41054.384722222218</v>
      </c>
    </row>
    <row r="511" spans="1:20" customFormat="1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0</v>
      </c>
      <c r="M511" t="b">
        <v>0</v>
      </c>
      <c r="N511" t="s">
        <v>8270</v>
      </c>
      <c r="O511">
        <f t="shared" si="44"/>
        <v>0.2</v>
      </c>
      <c r="P511">
        <f t="shared" si="45"/>
        <v>-11213.563845405923</v>
      </c>
      <c r="Q511" t="str">
        <f t="shared" si="46"/>
        <v>film &amp; video</v>
      </c>
      <c r="R511" t="str">
        <f t="shared" si="47"/>
        <v>animation</v>
      </c>
      <c r="S511" s="11">
        <f t="shared" si="48"/>
        <v>42153.423263888886</v>
      </c>
      <c r="T511" s="11">
        <f t="shared" si="49"/>
        <v>42183.423263888886</v>
      </c>
    </row>
    <row r="512" spans="1:20" customFormat="1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4"/>
        <v>0</v>
      </c>
      <c r="P512">
        <f t="shared" si="45"/>
        <v>-11223.563845405923</v>
      </c>
      <c r="Q512" t="str">
        <f t="shared" si="46"/>
        <v>film &amp; video</v>
      </c>
      <c r="R512" t="str">
        <f t="shared" si="47"/>
        <v>animation</v>
      </c>
      <c r="S512" s="11">
        <f t="shared" si="48"/>
        <v>42399.968043981477</v>
      </c>
      <c r="T512" s="11">
        <f t="shared" si="49"/>
        <v>42429.968043981477</v>
      </c>
    </row>
    <row r="513" spans="1:20" customFormat="1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0</v>
      </c>
      <c r="M513" t="b">
        <v>0</v>
      </c>
      <c r="N513" t="s">
        <v>8270</v>
      </c>
      <c r="O513">
        <f t="shared" si="44"/>
        <v>3</v>
      </c>
      <c r="P513">
        <f t="shared" si="45"/>
        <v>-11073.563845405923</v>
      </c>
      <c r="Q513" t="str">
        <f t="shared" si="46"/>
        <v>film &amp; video</v>
      </c>
      <c r="R513" t="str">
        <f t="shared" si="47"/>
        <v>animation</v>
      </c>
      <c r="S513" s="11">
        <f t="shared" si="48"/>
        <v>41340.09469907407</v>
      </c>
      <c r="T513" s="11">
        <f t="shared" si="49"/>
        <v>41370.053032407406</v>
      </c>
    </row>
    <row r="514" spans="1:20" customFormat="1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0</v>
      </c>
      <c r="M514" t="b">
        <v>0</v>
      </c>
      <c r="N514" t="s">
        <v>8270</v>
      </c>
      <c r="O514">
        <f t="shared" si="44"/>
        <v>0.13749999999999998</v>
      </c>
      <c r="P514">
        <f t="shared" si="45"/>
        <v>-11212.563845405923</v>
      </c>
      <c r="Q514" t="str">
        <f t="shared" si="46"/>
        <v>film &amp; video</v>
      </c>
      <c r="R514" t="str">
        <f t="shared" si="47"/>
        <v>animation</v>
      </c>
      <c r="S514" s="11">
        <f t="shared" si="48"/>
        <v>42649.533877314818</v>
      </c>
      <c r="T514" s="11">
        <f t="shared" si="49"/>
        <v>42694.575543981475</v>
      </c>
    </row>
    <row r="515" spans="1:20" customFormat="1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0</v>
      </c>
      <c r="M515" t="b">
        <v>0</v>
      </c>
      <c r="N515" t="s">
        <v>8270</v>
      </c>
      <c r="O515">
        <f t="shared" ref="O515:O578" si="50">E515/D515*100</f>
        <v>13.923999999999999</v>
      </c>
      <c r="P515">
        <f t="shared" ref="P515:P578" si="51">E515-$E$4116</f>
        <v>-4261.5638454059226</v>
      </c>
      <c r="Q515" t="str">
        <f t="shared" ref="Q515:Q578" si="52">IF(ISNUMBER(SEARCH("film &amp; video",N515)),"film &amp; video",IF(ISNUMBER(SEARCH("food",N515)),"food",IF(ISNUMBER(SEARCH("games",N515)),"games",IF(ISNUMBER(SEARCH("journalism",N515)),"journalism",IF(ISNUMBER(SEARCH("music",N515)),"music",IF(ISNUMBER(SEARCH("photography",N515)),"photography",IF(ISNUMBER(SEARCH("publishing",N515)),"publishing",IF(ISNUMBER(SEARCH("technology",N515)),"technology",IF(ISNUMBER(SEARCH("theater",N515)),"theater",0)))))))))</f>
        <v>film &amp; video</v>
      </c>
      <c r="R515" t="str">
        <f t="shared" ref="R515:R578" si="53">IF(ISNUMBER(SEARCH("animation",N515)),"animation",IF(ISNUMBER(SEARCH("art books",N515)),"art books",IF(ISNUMBER(SEARCH("audio",N515)),"audio",IF(ISNUMBER(SEARCH("children's books",N515)),"children's books",IF(ISNUMBER(SEARCH("classical music",N515)),"classical music",IF(ISNUMBER(SEARCH("documentary",N515)),"documentary",IF(ISNUMBER(SEARCH("drama",N515)),"drama",IF(ISNUMBER(SEARCH("electronic music",N515)),"electronic music",IF(ISNUMBER(SEARCH("faith",N515)),"faith",IF(ISNUMBER(SEARCH("fiction",N515)),"fiction",IF(ISNUMBER(SEARCH("food trucks",N515)),"food trucks",IF(ISNUMBER(SEARCH("gadgets",N515)),"gadgets",IF(ISNUMBER(SEARCH("hardware",N515)),"hardware",IF(ISNUMBER(SEARCH("indie rock",N515)),"indie rock",IF(ISNUMBER(SEARCH("jazz",N515)),"jazz",IF(ISNUMBER(SEARCH("makerspaces",N515)),"makerspaces",IF(ISNUMBER(SEARCH("metal",N515)),"metal",IF(ISNUMBER(SEARCH("mobile games",N515)),"mobile games",IF(ISNUMBER(SEARCH("musical",N515)),"musical",IF(ISNUMBER(SEARCH("nature",N515)),"nature",IF(ISNUMBER(SEARCH("nonfiction",N515)),"nonfiction",IF(ISNUMBER(SEARCH("people",N515)),"people",IF(ISNUMBER(SEARCH("photobooks",N515)),"photobooks",IF(ISNUMBER(SEARCH("places",N515)),"places",IF(ISNUMBER(SEARCH("plays",N515)),"plays",IF(ISNUMBER(SEARCH("pop",N515)),"pop",IF(ISNUMBER(SEARCH("radio &amp; podcasts",N515)),"radio &amp; podcasts",IF(ISNUMBER(SEARCH("restaurants",N515)),"restaurants",IF(ISNUMBER(SEARCH("rock",N515)),"rock",IF(ISNUMBER(SEARCH("science fiction",N515)),"science fiction",IF(ISNUMBER(SEARCH("shorts",N515)),"shorts",IF(ISNUMBER(SEARCH("small batch",N515)),"small batch",IF(ISNUMBER(SEARCH("space exploration",N515)),"space exploration",IF(ISNUMBER(SEARCH("spaces",N515)),"spaces",IF(ISNUMBER(SEARCH("tabletop games",N515)),"tabletop games",IF(ISNUMBER(SEARCH("television",N515)),"television",IF(ISNUMBER(SEARCH("translations",N515)),"translations",IF(ISNUMBER(SEARCH("video games",N515)),"video games",IF(ISNUMBER(SEARCH("wearables",N515)),"wearables",IF(ISNUMBER(SEARCH("web",N515)),"web",IF(ISNUMBER(SEARCH("world music",N515)),"world music",0)))))))))))))))))))))))))))))))))))))))))</f>
        <v>animation</v>
      </c>
      <c r="S515" s="11">
        <f t="shared" si="48"/>
        <v>42552.445659722223</v>
      </c>
      <c r="T515" s="11">
        <f t="shared" si="49"/>
        <v>42597.083333333336</v>
      </c>
    </row>
    <row r="516" spans="1:20" customFormat="1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0</v>
      </c>
      <c r="M516" t="b">
        <v>0</v>
      </c>
      <c r="N516" t="s">
        <v>8270</v>
      </c>
      <c r="O516">
        <f t="shared" si="50"/>
        <v>3.3333333333333335</v>
      </c>
      <c r="P516">
        <f t="shared" si="51"/>
        <v>-11173.563845405923</v>
      </c>
      <c r="Q516" t="str">
        <f t="shared" si="52"/>
        <v>film &amp; video</v>
      </c>
      <c r="R516" t="str">
        <f t="shared" si="53"/>
        <v>animation</v>
      </c>
      <c r="S516" s="11">
        <f t="shared" si="48"/>
        <v>41830.405636574069</v>
      </c>
      <c r="T516" s="11">
        <f t="shared" si="49"/>
        <v>41860.405636574069</v>
      </c>
    </row>
    <row r="517" spans="1:20" customFormat="1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0</v>
      </c>
      <c r="M517" t="b">
        <v>0</v>
      </c>
      <c r="N517" t="s">
        <v>8270</v>
      </c>
      <c r="O517">
        <f t="shared" si="50"/>
        <v>25.41340206185567</v>
      </c>
      <c r="P517">
        <f t="shared" si="51"/>
        <v>13427.436154594077</v>
      </c>
      <c r="Q517" t="str">
        <f t="shared" si="52"/>
        <v>film &amp; video</v>
      </c>
      <c r="R517" t="str">
        <f t="shared" si="53"/>
        <v>animation</v>
      </c>
      <c r="S517" s="11">
        <f t="shared" si="48"/>
        <v>42327.282418981478</v>
      </c>
      <c r="T517" s="11">
        <f t="shared" si="49"/>
        <v>42367.282418981478</v>
      </c>
    </row>
    <row r="518" spans="1:20" customFormat="1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0"/>
        <v>0</v>
      </c>
      <c r="P518">
        <f t="shared" si="51"/>
        <v>-11223.563845405923</v>
      </c>
      <c r="Q518" t="str">
        <f t="shared" si="52"/>
        <v>film &amp; video</v>
      </c>
      <c r="R518" t="str">
        <f t="shared" si="53"/>
        <v>animation</v>
      </c>
      <c r="S518" s="11">
        <f t="shared" si="48"/>
        <v>42091.570370370369</v>
      </c>
      <c r="T518" s="11">
        <f t="shared" si="49"/>
        <v>42151.570370370369</v>
      </c>
    </row>
    <row r="519" spans="1:20" customFormat="1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0</v>
      </c>
      <c r="M519" t="b">
        <v>0</v>
      </c>
      <c r="N519" t="s">
        <v>8270</v>
      </c>
      <c r="O519">
        <f t="shared" si="50"/>
        <v>1.3666666666666667</v>
      </c>
      <c r="P519">
        <f t="shared" si="51"/>
        <v>-11018.563845405923</v>
      </c>
      <c r="Q519" t="str">
        <f t="shared" si="52"/>
        <v>film &amp; video</v>
      </c>
      <c r="R519" t="str">
        <f t="shared" si="53"/>
        <v>animation</v>
      </c>
      <c r="S519" s="11">
        <f t="shared" si="48"/>
        <v>42738.406956018516</v>
      </c>
      <c r="T519" s="11">
        <f t="shared" si="49"/>
        <v>42768.406956018516</v>
      </c>
    </row>
    <row r="520" spans="1:20" customFormat="1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0"/>
        <v>0</v>
      </c>
      <c r="P520">
        <f t="shared" si="51"/>
        <v>-11223.563845405923</v>
      </c>
      <c r="Q520" t="str">
        <f t="shared" si="52"/>
        <v>film &amp; video</v>
      </c>
      <c r="R520" t="str">
        <f t="shared" si="53"/>
        <v>animation</v>
      </c>
      <c r="S520" s="11">
        <f t="shared" si="48"/>
        <v>42223.407685185179</v>
      </c>
      <c r="T520" s="11">
        <f t="shared" si="49"/>
        <v>42253.406944444439</v>
      </c>
    </row>
    <row r="521" spans="1:20" customFormat="1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0</v>
      </c>
      <c r="M521" t="b">
        <v>0</v>
      </c>
      <c r="N521" t="s">
        <v>8270</v>
      </c>
      <c r="O521">
        <f t="shared" si="50"/>
        <v>22.881426547787683</v>
      </c>
      <c r="P521">
        <f t="shared" si="51"/>
        <v>-8477.5638454059226</v>
      </c>
      <c r="Q521" t="str">
        <f t="shared" si="52"/>
        <v>film &amp; video</v>
      </c>
      <c r="R521" t="str">
        <f t="shared" si="53"/>
        <v>animation</v>
      </c>
      <c r="S521" s="11">
        <f t="shared" si="48"/>
        <v>41218.183113425919</v>
      </c>
      <c r="T521" s="11">
        <f t="shared" si="49"/>
        <v>41248.183113425919</v>
      </c>
    </row>
    <row r="522" spans="1:20" customFormat="1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0</v>
      </c>
      <c r="M522" t="b">
        <v>1</v>
      </c>
      <c r="N522" t="s">
        <v>8271</v>
      </c>
      <c r="O522">
        <f t="shared" si="50"/>
        <v>102.1</v>
      </c>
      <c r="P522">
        <f t="shared" si="51"/>
        <v>-6118.5638454059226</v>
      </c>
      <c r="Q522" t="str">
        <f t="shared" si="52"/>
        <v>theater</v>
      </c>
      <c r="R522" t="str">
        <f t="shared" si="53"/>
        <v>plays</v>
      </c>
      <c r="S522" s="11">
        <f t="shared" si="48"/>
        <v>42318.493761574071</v>
      </c>
      <c r="T522" s="11">
        <f t="shared" si="49"/>
        <v>42348.493761574071</v>
      </c>
    </row>
    <row r="523" spans="1:20" customFormat="1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0</v>
      </c>
      <c r="M523" t="b">
        <v>1</v>
      </c>
      <c r="N523" t="s">
        <v>8271</v>
      </c>
      <c r="O523">
        <f t="shared" si="50"/>
        <v>104.64</v>
      </c>
      <c r="P523">
        <f t="shared" si="51"/>
        <v>-5991.5638454059226</v>
      </c>
      <c r="Q523" t="str">
        <f t="shared" si="52"/>
        <v>theater</v>
      </c>
      <c r="R523" t="str">
        <f t="shared" si="53"/>
        <v>plays</v>
      </c>
      <c r="S523" s="11">
        <f t="shared" si="48"/>
        <v>42645.884479166663</v>
      </c>
      <c r="T523" s="11">
        <f t="shared" si="49"/>
        <v>42674.999305555553</v>
      </c>
    </row>
    <row r="524" spans="1:20" customFormat="1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0</v>
      </c>
      <c r="M524" t="b">
        <v>1</v>
      </c>
      <c r="N524" t="s">
        <v>8271</v>
      </c>
      <c r="O524">
        <f t="shared" si="50"/>
        <v>114.66666666666667</v>
      </c>
      <c r="P524">
        <f t="shared" si="51"/>
        <v>-7783.5638454059226</v>
      </c>
      <c r="Q524" t="str">
        <f t="shared" si="52"/>
        <v>theater</v>
      </c>
      <c r="R524" t="str">
        <f t="shared" si="53"/>
        <v>plays</v>
      </c>
      <c r="S524" s="11">
        <f t="shared" si="48"/>
        <v>42429.832465277774</v>
      </c>
      <c r="T524" s="11">
        <f t="shared" si="49"/>
        <v>42449.790798611109</v>
      </c>
    </row>
    <row r="525" spans="1:20" customFormat="1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0</v>
      </c>
      <c r="M525" t="b">
        <v>1</v>
      </c>
      <c r="N525" t="s">
        <v>8271</v>
      </c>
      <c r="O525">
        <f t="shared" si="50"/>
        <v>120.6</v>
      </c>
      <c r="P525">
        <f t="shared" si="51"/>
        <v>-5193.5638454059226</v>
      </c>
      <c r="Q525" t="str">
        <f t="shared" si="52"/>
        <v>theater</v>
      </c>
      <c r="R525" t="str">
        <f t="shared" si="53"/>
        <v>plays</v>
      </c>
      <c r="S525" s="11">
        <f t="shared" si="48"/>
        <v>42237.924490740734</v>
      </c>
      <c r="T525" s="11">
        <f t="shared" si="49"/>
        <v>42267.924490740734</v>
      </c>
    </row>
    <row r="526" spans="1:20" customFormat="1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0</v>
      </c>
      <c r="M526" t="b">
        <v>1</v>
      </c>
      <c r="N526" t="s">
        <v>8271</v>
      </c>
      <c r="O526">
        <f t="shared" si="50"/>
        <v>108.67285714285715</v>
      </c>
      <c r="P526">
        <f t="shared" si="51"/>
        <v>-7420.0138454059224</v>
      </c>
      <c r="Q526" t="str">
        <f t="shared" si="52"/>
        <v>theater</v>
      </c>
      <c r="R526" t="str">
        <f t="shared" si="53"/>
        <v>plays</v>
      </c>
      <c r="S526" s="11">
        <f t="shared" si="48"/>
        <v>42492.508900462963</v>
      </c>
      <c r="T526" s="11">
        <f t="shared" si="49"/>
        <v>42522.508900462963</v>
      </c>
    </row>
    <row r="527" spans="1:20" customFormat="1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0</v>
      </c>
      <c r="M527" t="b">
        <v>1</v>
      </c>
      <c r="N527" t="s">
        <v>8271</v>
      </c>
      <c r="O527">
        <f t="shared" si="50"/>
        <v>100</v>
      </c>
      <c r="P527">
        <f t="shared" si="51"/>
        <v>776.43615459407738</v>
      </c>
      <c r="Q527" t="str">
        <f t="shared" si="52"/>
        <v>theater</v>
      </c>
      <c r="R527" t="str">
        <f t="shared" si="53"/>
        <v>plays</v>
      </c>
      <c r="S527" s="11">
        <f t="shared" si="48"/>
        <v>41850.192604166667</v>
      </c>
      <c r="T527" s="11">
        <f t="shared" si="49"/>
        <v>41895.192604166667</v>
      </c>
    </row>
    <row r="528" spans="1:20" customFormat="1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0</v>
      </c>
      <c r="M528" t="b">
        <v>1</v>
      </c>
      <c r="N528" t="s">
        <v>8271</v>
      </c>
      <c r="O528">
        <f t="shared" si="50"/>
        <v>113.99999999999999</v>
      </c>
      <c r="P528">
        <f t="shared" si="51"/>
        <v>-9513.5638454059226</v>
      </c>
      <c r="Q528" t="str">
        <f t="shared" si="52"/>
        <v>theater</v>
      </c>
      <c r="R528" t="str">
        <f t="shared" si="53"/>
        <v>plays</v>
      </c>
      <c r="S528" s="11">
        <f t="shared" si="48"/>
        <v>42192.383611111109</v>
      </c>
      <c r="T528" s="11">
        <f t="shared" si="49"/>
        <v>42223.499999999993</v>
      </c>
    </row>
    <row r="529" spans="1:20" customFormat="1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0</v>
      </c>
      <c r="M529" t="b">
        <v>1</v>
      </c>
      <c r="N529" t="s">
        <v>8271</v>
      </c>
      <c r="O529">
        <f t="shared" si="50"/>
        <v>100.85</v>
      </c>
      <c r="P529">
        <f t="shared" si="51"/>
        <v>-1138.5638454059226</v>
      </c>
      <c r="Q529" t="str">
        <f t="shared" si="52"/>
        <v>theater</v>
      </c>
      <c r="R529" t="str">
        <f t="shared" si="53"/>
        <v>plays</v>
      </c>
      <c r="S529" s="11">
        <f t="shared" si="48"/>
        <v>42752.997291666667</v>
      </c>
      <c r="T529" s="11">
        <f t="shared" si="49"/>
        <v>42783.461805555555</v>
      </c>
    </row>
    <row r="530" spans="1:20" customFormat="1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0</v>
      </c>
      <c r="M530" t="b">
        <v>1</v>
      </c>
      <c r="N530" t="s">
        <v>8271</v>
      </c>
      <c r="O530">
        <f t="shared" si="50"/>
        <v>115.65217391304347</v>
      </c>
      <c r="P530">
        <f t="shared" si="51"/>
        <v>-9893.5638454059226</v>
      </c>
      <c r="Q530" t="str">
        <f t="shared" si="52"/>
        <v>theater</v>
      </c>
      <c r="R530" t="str">
        <f t="shared" si="53"/>
        <v>plays</v>
      </c>
      <c r="S530" s="11">
        <f t="shared" si="48"/>
        <v>42155.71188657407</v>
      </c>
      <c r="T530" s="11">
        <f t="shared" si="49"/>
        <v>42176.680555555555</v>
      </c>
    </row>
    <row r="531" spans="1:20" customFormat="1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0</v>
      </c>
      <c r="M531" t="b">
        <v>1</v>
      </c>
      <c r="N531" t="s">
        <v>8271</v>
      </c>
      <c r="O531">
        <f t="shared" si="50"/>
        <v>130.41666666666666</v>
      </c>
      <c r="P531">
        <f t="shared" si="51"/>
        <v>-9658.5638454059226</v>
      </c>
      <c r="Q531" t="str">
        <f t="shared" si="52"/>
        <v>theater</v>
      </c>
      <c r="R531" t="str">
        <f t="shared" si="53"/>
        <v>plays</v>
      </c>
      <c r="S531" s="11">
        <f t="shared" si="48"/>
        <v>42724.822847222218</v>
      </c>
      <c r="T531" s="11">
        <f t="shared" si="49"/>
        <v>42745.999999999993</v>
      </c>
    </row>
    <row r="532" spans="1:20" customFormat="1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0</v>
      </c>
      <c r="M532" t="b">
        <v>1</v>
      </c>
      <c r="N532" t="s">
        <v>8271</v>
      </c>
      <c r="O532">
        <f t="shared" si="50"/>
        <v>107.78267254038178</v>
      </c>
      <c r="P532">
        <f t="shared" si="51"/>
        <v>-7553.5638454059226</v>
      </c>
      <c r="Q532" t="str">
        <f t="shared" si="52"/>
        <v>theater</v>
      </c>
      <c r="R532" t="str">
        <f t="shared" si="53"/>
        <v>plays</v>
      </c>
      <c r="S532" s="11">
        <f t="shared" si="48"/>
        <v>42157.382731481477</v>
      </c>
      <c r="T532" s="11">
        <f t="shared" si="49"/>
        <v>42178.874999999993</v>
      </c>
    </row>
    <row r="533" spans="1:20" customFormat="1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0</v>
      </c>
      <c r="M533" t="b">
        <v>1</v>
      </c>
      <c r="N533" t="s">
        <v>8271</v>
      </c>
      <c r="O533">
        <f t="shared" si="50"/>
        <v>100</v>
      </c>
      <c r="P533">
        <f t="shared" si="51"/>
        <v>-7223.5638454059226</v>
      </c>
      <c r="Q533" t="str">
        <f t="shared" si="52"/>
        <v>theater</v>
      </c>
      <c r="R533" t="str">
        <f t="shared" si="53"/>
        <v>plays</v>
      </c>
      <c r="S533" s="11">
        <f t="shared" si="48"/>
        <v>42675.856817129628</v>
      </c>
      <c r="T533" s="11">
        <f t="shared" si="49"/>
        <v>42721.082638888889</v>
      </c>
    </row>
    <row r="534" spans="1:20" customFormat="1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0</v>
      </c>
      <c r="M534" t="b">
        <v>1</v>
      </c>
      <c r="N534" t="s">
        <v>8271</v>
      </c>
      <c r="O534">
        <f t="shared" si="50"/>
        <v>123.25</v>
      </c>
      <c r="P534">
        <f t="shared" si="51"/>
        <v>1101.4361545940774</v>
      </c>
      <c r="Q534" t="str">
        <f t="shared" si="52"/>
        <v>theater</v>
      </c>
      <c r="R534" t="str">
        <f t="shared" si="53"/>
        <v>plays</v>
      </c>
      <c r="S534" s="11">
        <f t="shared" si="48"/>
        <v>42472.798703703702</v>
      </c>
      <c r="T534" s="11">
        <f t="shared" si="49"/>
        <v>42502.798703703702</v>
      </c>
    </row>
    <row r="535" spans="1:20" customFormat="1" ht="6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0</v>
      </c>
      <c r="M535" t="b">
        <v>1</v>
      </c>
      <c r="N535" t="s">
        <v>8271</v>
      </c>
      <c r="O535">
        <f t="shared" si="50"/>
        <v>100.2</v>
      </c>
      <c r="P535">
        <f t="shared" si="51"/>
        <v>-9219.5638454059226</v>
      </c>
      <c r="Q535" t="str">
        <f t="shared" si="52"/>
        <v>theater</v>
      </c>
      <c r="R535" t="str">
        <f t="shared" si="53"/>
        <v>plays</v>
      </c>
      <c r="S535" s="11">
        <f t="shared" ref="S535:S598" si="54">(J535/86400)+25569+(-5/24)</f>
        <v>42482.226446759254</v>
      </c>
      <c r="T535" s="11">
        <f t="shared" ref="T535:T598" si="55">(I535/86400)+25569+(-5/24)</f>
        <v>42506.226446759254</v>
      </c>
    </row>
    <row r="536" spans="1:20" customFormat="1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0</v>
      </c>
      <c r="M536" t="b">
        <v>1</v>
      </c>
      <c r="N536" t="s">
        <v>8271</v>
      </c>
      <c r="O536">
        <f t="shared" si="50"/>
        <v>104.66666666666666</v>
      </c>
      <c r="P536">
        <f t="shared" si="51"/>
        <v>4476.4361545940774</v>
      </c>
      <c r="Q536" t="str">
        <f t="shared" si="52"/>
        <v>theater</v>
      </c>
      <c r="R536" t="str">
        <f t="shared" si="53"/>
        <v>plays</v>
      </c>
      <c r="S536" s="11">
        <f t="shared" si="54"/>
        <v>42270.602662037032</v>
      </c>
      <c r="T536" s="11">
        <f t="shared" si="55"/>
        <v>42309.749999999993</v>
      </c>
    </row>
    <row r="537" spans="1:20" customFormat="1" ht="4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0</v>
      </c>
      <c r="M537" t="b">
        <v>1</v>
      </c>
      <c r="N537" t="s">
        <v>8271</v>
      </c>
      <c r="O537">
        <f t="shared" si="50"/>
        <v>102.49999999999999</v>
      </c>
      <c r="P537">
        <f t="shared" si="51"/>
        <v>-9173.5638454059226</v>
      </c>
      <c r="Q537" t="str">
        <f t="shared" si="52"/>
        <v>theater</v>
      </c>
      <c r="R537" t="str">
        <f t="shared" si="53"/>
        <v>plays</v>
      </c>
      <c r="S537" s="11">
        <f t="shared" si="54"/>
        <v>42711.336863425924</v>
      </c>
      <c r="T537" s="11">
        <f t="shared" si="55"/>
        <v>42741.336863425924</v>
      </c>
    </row>
    <row r="538" spans="1:20" customFormat="1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0</v>
      </c>
      <c r="M538" t="b">
        <v>1</v>
      </c>
      <c r="N538" t="s">
        <v>8271</v>
      </c>
      <c r="O538">
        <f t="shared" si="50"/>
        <v>118.25757575757576</v>
      </c>
      <c r="P538">
        <f t="shared" si="51"/>
        <v>-7321.0638454059226</v>
      </c>
      <c r="Q538" t="str">
        <f t="shared" si="52"/>
        <v>theater</v>
      </c>
      <c r="R538" t="str">
        <f t="shared" si="53"/>
        <v>plays</v>
      </c>
      <c r="S538" s="11">
        <f t="shared" si="54"/>
        <v>42179.136655092589</v>
      </c>
      <c r="T538" s="11">
        <f t="shared" si="55"/>
        <v>42219.541666666664</v>
      </c>
    </row>
    <row r="539" spans="1:20" customFormat="1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0</v>
      </c>
      <c r="M539" t="b">
        <v>1</v>
      </c>
      <c r="N539" t="s">
        <v>8271</v>
      </c>
      <c r="O539">
        <f t="shared" si="50"/>
        <v>120.5</v>
      </c>
      <c r="P539">
        <f t="shared" si="51"/>
        <v>-8813.5638454059226</v>
      </c>
      <c r="Q539" t="str">
        <f t="shared" si="52"/>
        <v>theater</v>
      </c>
      <c r="R539" t="str">
        <f t="shared" si="53"/>
        <v>plays</v>
      </c>
      <c r="S539" s="11">
        <f t="shared" si="54"/>
        <v>42282.560081018521</v>
      </c>
      <c r="T539" s="11">
        <f t="shared" si="55"/>
        <v>42312.601747685178</v>
      </c>
    </row>
    <row r="540" spans="1:20" customFormat="1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0</v>
      </c>
      <c r="M540" t="b">
        <v>1</v>
      </c>
      <c r="N540" t="s">
        <v>8271</v>
      </c>
      <c r="O540">
        <f t="shared" si="50"/>
        <v>302.42</v>
      </c>
      <c r="P540">
        <f t="shared" si="51"/>
        <v>3897.4361545940774</v>
      </c>
      <c r="Q540" t="str">
        <f t="shared" si="52"/>
        <v>theater</v>
      </c>
      <c r="R540" t="str">
        <f t="shared" si="53"/>
        <v>plays</v>
      </c>
      <c r="S540" s="11">
        <f t="shared" si="54"/>
        <v>42473.586377314808</v>
      </c>
      <c r="T540" s="11">
        <f t="shared" si="55"/>
        <v>42503.586377314808</v>
      </c>
    </row>
    <row r="541" spans="1:20" customFormat="1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0</v>
      </c>
      <c r="M541" t="b">
        <v>1</v>
      </c>
      <c r="N541" t="s">
        <v>8271</v>
      </c>
      <c r="O541">
        <f t="shared" si="50"/>
        <v>100.64400000000001</v>
      </c>
      <c r="P541">
        <f t="shared" si="51"/>
        <v>-10720.343845405923</v>
      </c>
      <c r="Q541" t="str">
        <f t="shared" si="52"/>
        <v>theater</v>
      </c>
      <c r="R541" t="str">
        <f t="shared" si="53"/>
        <v>plays</v>
      </c>
      <c r="S541" s="11">
        <f t="shared" si="54"/>
        <v>42534.841516203705</v>
      </c>
      <c r="T541" s="11">
        <f t="shared" si="55"/>
        <v>42555.841516203705</v>
      </c>
    </row>
    <row r="542" spans="1:20" customFormat="1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0</v>
      </c>
      <c r="M542" t="b">
        <v>0</v>
      </c>
      <c r="N542" t="s">
        <v>8272</v>
      </c>
      <c r="O542">
        <f t="shared" si="50"/>
        <v>6.6666666666666671E-3</v>
      </c>
      <c r="P542">
        <f t="shared" si="51"/>
        <v>-11222.563845405923</v>
      </c>
      <c r="Q542" t="str">
        <f t="shared" si="52"/>
        <v>technology</v>
      </c>
      <c r="R542" t="str">
        <f t="shared" si="53"/>
        <v>web</v>
      </c>
      <c r="S542" s="11">
        <f t="shared" si="54"/>
        <v>42009.608865740738</v>
      </c>
      <c r="T542" s="11">
        <f t="shared" si="55"/>
        <v>42039.608865740738</v>
      </c>
    </row>
    <row r="543" spans="1:20" customFormat="1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0</v>
      </c>
      <c r="M543" t="b">
        <v>0</v>
      </c>
      <c r="N543" t="s">
        <v>8272</v>
      </c>
      <c r="O543">
        <f t="shared" si="50"/>
        <v>0.55555555555555558</v>
      </c>
      <c r="P543">
        <f t="shared" si="51"/>
        <v>-11198.563845405923</v>
      </c>
      <c r="Q543" t="str">
        <f t="shared" si="52"/>
        <v>technology</v>
      </c>
      <c r="R543" t="str">
        <f t="shared" si="53"/>
        <v>web</v>
      </c>
      <c r="S543" s="11">
        <f t="shared" si="54"/>
        <v>42275.838356481479</v>
      </c>
      <c r="T543" s="11">
        <f t="shared" si="55"/>
        <v>42305.838356481479</v>
      </c>
    </row>
    <row r="544" spans="1:20" customFormat="1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0</v>
      </c>
      <c r="M544" t="b">
        <v>0</v>
      </c>
      <c r="N544" t="s">
        <v>8272</v>
      </c>
      <c r="O544">
        <f t="shared" si="50"/>
        <v>3.9999999999999996E-4</v>
      </c>
      <c r="P544">
        <f t="shared" si="51"/>
        <v>-11222.563845405923</v>
      </c>
      <c r="Q544" t="str">
        <f t="shared" si="52"/>
        <v>technology</v>
      </c>
      <c r="R544" t="str">
        <f t="shared" si="53"/>
        <v>web</v>
      </c>
      <c r="S544" s="11">
        <f t="shared" si="54"/>
        <v>42433.529120370367</v>
      </c>
      <c r="T544" s="11">
        <f t="shared" si="55"/>
        <v>42493.487453703703</v>
      </c>
    </row>
    <row r="545" spans="1:20" customFormat="1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0</v>
      </c>
      <c r="M545" t="b">
        <v>0</v>
      </c>
      <c r="N545" t="s">
        <v>8272</v>
      </c>
      <c r="O545">
        <f t="shared" si="50"/>
        <v>0.31818181818181818</v>
      </c>
      <c r="P545">
        <f t="shared" si="51"/>
        <v>-11153.563845405923</v>
      </c>
      <c r="Q545" t="str">
        <f t="shared" si="52"/>
        <v>technology</v>
      </c>
      <c r="R545" t="str">
        <f t="shared" si="53"/>
        <v>web</v>
      </c>
      <c r="S545" s="11">
        <f t="shared" si="54"/>
        <v>41913.88381944444</v>
      </c>
      <c r="T545" s="11">
        <f t="shared" si="55"/>
        <v>41943.88381944444</v>
      </c>
    </row>
    <row r="546" spans="1:20" customFormat="1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0</v>
      </c>
      <c r="M546" t="b">
        <v>0</v>
      </c>
      <c r="N546" t="s">
        <v>8272</v>
      </c>
      <c r="O546">
        <f t="shared" si="50"/>
        <v>1.2</v>
      </c>
      <c r="P546">
        <f t="shared" si="51"/>
        <v>-11217.563845405923</v>
      </c>
      <c r="Q546" t="str">
        <f t="shared" si="52"/>
        <v>technology</v>
      </c>
      <c r="R546" t="str">
        <f t="shared" si="53"/>
        <v>web</v>
      </c>
      <c r="S546" s="11">
        <f t="shared" si="54"/>
        <v>42525.448611111111</v>
      </c>
      <c r="T546" s="11">
        <f t="shared" si="55"/>
        <v>42555.448611111111</v>
      </c>
    </row>
    <row r="547" spans="1:20" customFormat="1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0</v>
      </c>
      <c r="M547" t="b">
        <v>0</v>
      </c>
      <c r="N547" t="s">
        <v>8272</v>
      </c>
      <c r="O547">
        <f t="shared" si="50"/>
        <v>27.383999999999997</v>
      </c>
      <c r="P547">
        <f t="shared" si="51"/>
        <v>2468.4361545940774</v>
      </c>
      <c r="Q547" t="str">
        <f t="shared" si="52"/>
        <v>technology</v>
      </c>
      <c r="R547" t="str">
        <f t="shared" si="53"/>
        <v>web</v>
      </c>
      <c r="S547" s="11">
        <f t="shared" si="54"/>
        <v>42283.38413194444</v>
      </c>
      <c r="T547" s="11">
        <f t="shared" si="55"/>
        <v>42323.425798611112</v>
      </c>
    </row>
    <row r="548" spans="1:20" customFormat="1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0</v>
      </c>
      <c r="M548" t="b">
        <v>0</v>
      </c>
      <c r="N548" t="s">
        <v>8272</v>
      </c>
      <c r="O548">
        <f t="shared" si="50"/>
        <v>8.666666666666667E-2</v>
      </c>
      <c r="P548">
        <f t="shared" si="51"/>
        <v>-11171.563845405923</v>
      </c>
      <c r="Q548" t="str">
        <f t="shared" si="52"/>
        <v>technology</v>
      </c>
      <c r="R548" t="str">
        <f t="shared" si="53"/>
        <v>web</v>
      </c>
      <c r="S548" s="11">
        <f t="shared" si="54"/>
        <v>42249.459664351853</v>
      </c>
      <c r="T548" s="11">
        <f t="shared" si="55"/>
        <v>42294.459664351853</v>
      </c>
    </row>
    <row r="549" spans="1:20" customFormat="1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0"/>
        <v>0</v>
      </c>
      <c r="P549">
        <f t="shared" si="51"/>
        <v>-11223.563845405923</v>
      </c>
      <c r="Q549" t="str">
        <f t="shared" si="52"/>
        <v>technology</v>
      </c>
      <c r="R549" t="str">
        <f t="shared" si="53"/>
        <v>web</v>
      </c>
      <c r="S549" s="11">
        <f t="shared" si="54"/>
        <v>42380.488009259258</v>
      </c>
      <c r="T549" s="11">
        <f t="shared" si="55"/>
        <v>42410.488009259258</v>
      </c>
    </row>
    <row r="550" spans="1:20" customFormat="1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0</v>
      </c>
      <c r="M550" t="b">
        <v>0</v>
      </c>
      <c r="N550" t="s">
        <v>8272</v>
      </c>
      <c r="O550">
        <f t="shared" si="50"/>
        <v>0.09</v>
      </c>
      <c r="P550">
        <f t="shared" si="51"/>
        <v>-11214.563845405923</v>
      </c>
      <c r="Q550" t="str">
        <f t="shared" si="52"/>
        <v>technology</v>
      </c>
      <c r="R550" t="str">
        <f t="shared" si="53"/>
        <v>web</v>
      </c>
      <c r="S550" s="11">
        <f t="shared" si="54"/>
        <v>42276.695</v>
      </c>
      <c r="T550" s="11">
        <f t="shared" si="55"/>
        <v>42306.695</v>
      </c>
    </row>
    <row r="551" spans="1:20" customFormat="1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0</v>
      </c>
      <c r="M551" t="b">
        <v>0</v>
      </c>
      <c r="N551" t="s">
        <v>8272</v>
      </c>
      <c r="O551">
        <f t="shared" si="50"/>
        <v>2.7199999999999998</v>
      </c>
      <c r="P551">
        <f t="shared" si="51"/>
        <v>-11155.563845405923</v>
      </c>
      <c r="Q551" t="str">
        <f t="shared" si="52"/>
        <v>technology</v>
      </c>
      <c r="R551" t="str">
        <f t="shared" si="53"/>
        <v>web</v>
      </c>
      <c r="S551" s="11">
        <f t="shared" si="54"/>
        <v>42163.428495370368</v>
      </c>
      <c r="T551" s="11">
        <f t="shared" si="55"/>
        <v>42193.428495370368</v>
      </c>
    </row>
    <row r="552" spans="1:20" customFormat="1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0</v>
      </c>
      <c r="M552" t="b">
        <v>0</v>
      </c>
      <c r="N552" t="s">
        <v>8272</v>
      </c>
      <c r="O552">
        <f t="shared" si="50"/>
        <v>0.70000000000000007</v>
      </c>
      <c r="P552">
        <f t="shared" si="51"/>
        <v>-11188.563845405923</v>
      </c>
      <c r="Q552" t="str">
        <f t="shared" si="52"/>
        <v>technology</v>
      </c>
      <c r="R552" t="str">
        <f t="shared" si="53"/>
        <v>web</v>
      </c>
      <c r="S552" s="11">
        <f t="shared" si="54"/>
        <v>42753.47042824074</v>
      </c>
      <c r="T552" s="11">
        <f t="shared" si="55"/>
        <v>42765.999999999993</v>
      </c>
    </row>
    <row r="553" spans="1:20" customFormat="1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0</v>
      </c>
      <c r="M553" t="b">
        <v>0</v>
      </c>
      <c r="N553" t="s">
        <v>8272</v>
      </c>
      <c r="O553">
        <f t="shared" si="50"/>
        <v>5.0413333333333332</v>
      </c>
      <c r="P553">
        <f t="shared" si="51"/>
        <v>-7442.5638454059226</v>
      </c>
      <c r="Q553" t="str">
        <f t="shared" si="52"/>
        <v>technology</v>
      </c>
      <c r="R553" t="str">
        <f t="shared" si="53"/>
        <v>web</v>
      </c>
      <c r="S553" s="11">
        <f t="shared" si="54"/>
        <v>42173.067407407405</v>
      </c>
      <c r="T553" s="11">
        <f t="shared" si="55"/>
        <v>42217.536805555552</v>
      </c>
    </row>
    <row r="554" spans="1:20" customFormat="1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0"/>
        <v>0</v>
      </c>
      <c r="P554">
        <f t="shared" si="51"/>
        <v>-11223.563845405923</v>
      </c>
      <c r="Q554" t="str">
        <f t="shared" si="52"/>
        <v>technology</v>
      </c>
      <c r="R554" t="str">
        <f t="shared" si="53"/>
        <v>web</v>
      </c>
      <c r="S554" s="11">
        <f t="shared" si="54"/>
        <v>42318.408518518518</v>
      </c>
      <c r="T554" s="11">
        <f t="shared" si="55"/>
        <v>42378.408518518518</v>
      </c>
    </row>
    <row r="555" spans="1:20" customFormat="1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0</v>
      </c>
      <c r="M555" t="b">
        <v>0</v>
      </c>
      <c r="N555" t="s">
        <v>8272</v>
      </c>
      <c r="O555">
        <f t="shared" si="50"/>
        <v>0.49199999999999999</v>
      </c>
      <c r="P555">
        <f t="shared" si="51"/>
        <v>-11100.563845405923</v>
      </c>
      <c r="Q555" t="str">
        <f t="shared" si="52"/>
        <v>technology</v>
      </c>
      <c r="R555" t="str">
        <f t="shared" si="53"/>
        <v>web</v>
      </c>
      <c r="S555" s="11">
        <f t="shared" si="54"/>
        <v>41927.511469907404</v>
      </c>
      <c r="T555" s="11">
        <f t="shared" si="55"/>
        <v>41957.553136574068</v>
      </c>
    </row>
    <row r="556" spans="1:20" customFormat="1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0</v>
      </c>
      <c r="M556" t="b">
        <v>0</v>
      </c>
      <c r="N556" t="s">
        <v>8272</v>
      </c>
      <c r="O556">
        <f t="shared" si="50"/>
        <v>36.589147286821706</v>
      </c>
      <c r="P556">
        <f t="shared" si="51"/>
        <v>-9807.5638454059226</v>
      </c>
      <c r="Q556" t="str">
        <f t="shared" si="52"/>
        <v>technology</v>
      </c>
      <c r="R556" t="str">
        <f t="shared" si="53"/>
        <v>web</v>
      </c>
      <c r="S556" s="11">
        <f t="shared" si="54"/>
        <v>41901.476527777777</v>
      </c>
      <c r="T556" s="11">
        <f t="shared" si="55"/>
        <v>41931.476527777777</v>
      </c>
    </row>
    <row r="557" spans="1:20" customFormat="1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0"/>
        <v>0</v>
      </c>
      <c r="P557">
        <f t="shared" si="51"/>
        <v>-11223.563845405923</v>
      </c>
      <c r="Q557" t="str">
        <f t="shared" si="52"/>
        <v>technology</v>
      </c>
      <c r="R557" t="str">
        <f t="shared" si="53"/>
        <v>web</v>
      </c>
      <c r="S557" s="11">
        <f t="shared" si="54"/>
        <v>42503.145173611112</v>
      </c>
      <c r="T557" s="11">
        <f t="shared" si="55"/>
        <v>42533.145173611112</v>
      </c>
    </row>
    <row r="558" spans="1:20" customFormat="1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0</v>
      </c>
      <c r="M558" t="b">
        <v>0</v>
      </c>
      <c r="N558" t="s">
        <v>8272</v>
      </c>
      <c r="O558">
        <f t="shared" si="50"/>
        <v>2.5</v>
      </c>
      <c r="P558">
        <f t="shared" si="51"/>
        <v>-11023.563845405923</v>
      </c>
      <c r="Q558" t="str">
        <f t="shared" si="52"/>
        <v>technology</v>
      </c>
      <c r="R558" t="str">
        <f t="shared" si="53"/>
        <v>web</v>
      </c>
      <c r="S558" s="11">
        <f t="shared" si="54"/>
        <v>42345.651817129627</v>
      </c>
      <c r="T558" s="11">
        <f t="shared" si="55"/>
        <v>42375.651817129627</v>
      </c>
    </row>
    <row r="559" spans="1:20" customFormat="1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0</v>
      </c>
      <c r="M559" t="b">
        <v>0</v>
      </c>
      <c r="N559" t="s">
        <v>8272</v>
      </c>
      <c r="O559">
        <f t="shared" si="50"/>
        <v>0.91066666666666674</v>
      </c>
      <c r="P559">
        <f t="shared" si="51"/>
        <v>-9857.5638454059226</v>
      </c>
      <c r="Q559" t="str">
        <f t="shared" si="52"/>
        <v>technology</v>
      </c>
      <c r="R559" t="str">
        <f t="shared" si="53"/>
        <v>web</v>
      </c>
      <c r="S559" s="11">
        <f t="shared" si="54"/>
        <v>42676.733831018515</v>
      </c>
      <c r="T559" s="11">
        <f t="shared" si="55"/>
        <v>42706.775497685179</v>
      </c>
    </row>
    <row r="560" spans="1:20" customFormat="1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0"/>
        <v>0</v>
      </c>
      <c r="P560">
        <f t="shared" si="51"/>
        <v>-11223.563845405923</v>
      </c>
      <c r="Q560" t="str">
        <f t="shared" si="52"/>
        <v>technology</v>
      </c>
      <c r="R560" t="str">
        <f t="shared" si="53"/>
        <v>web</v>
      </c>
      <c r="S560" s="11">
        <f t="shared" si="54"/>
        <v>42057.674826388888</v>
      </c>
      <c r="T560" s="11">
        <f t="shared" si="55"/>
        <v>42087.633159722223</v>
      </c>
    </row>
    <row r="561" spans="1:20" customFormat="1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0</v>
      </c>
      <c r="M561" t="b">
        <v>0</v>
      </c>
      <c r="N561" t="s">
        <v>8272</v>
      </c>
      <c r="O561">
        <f t="shared" si="50"/>
        <v>2.0833333333333336E-2</v>
      </c>
      <c r="P561">
        <f t="shared" si="51"/>
        <v>-11173.563845405923</v>
      </c>
      <c r="Q561" t="str">
        <f t="shared" si="52"/>
        <v>technology</v>
      </c>
      <c r="R561" t="str">
        <f t="shared" si="53"/>
        <v>web</v>
      </c>
      <c r="S561" s="11">
        <f t="shared" si="54"/>
        <v>42321.074768518512</v>
      </c>
      <c r="T561" s="11">
        <f t="shared" si="55"/>
        <v>42351.074768518512</v>
      </c>
    </row>
    <row r="562" spans="1:20" customFormat="1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0</v>
      </c>
      <c r="M562" t="b">
        <v>0</v>
      </c>
      <c r="N562" t="s">
        <v>8272</v>
      </c>
      <c r="O562">
        <f t="shared" si="50"/>
        <v>1.2E-2</v>
      </c>
      <c r="P562">
        <f t="shared" si="51"/>
        <v>-11211.563845405923</v>
      </c>
      <c r="Q562" t="str">
        <f t="shared" si="52"/>
        <v>technology</v>
      </c>
      <c r="R562" t="str">
        <f t="shared" si="53"/>
        <v>web</v>
      </c>
      <c r="S562" s="11">
        <f t="shared" si="54"/>
        <v>41960.563020833331</v>
      </c>
      <c r="T562" s="11">
        <f t="shared" si="55"/>
        <v>41990.563020833331</v>
      </c>
    </row>
    <row r="563" spans="1:20" customFormat="1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0</v>
      </c>
      <c r="M563" t="b">
        <v>0</v>
      </c>
      <c r="N563" t="s">
        <v>8272</v>
      </c>
      <c r="O563">
        <f t="shared" si="50"/>
        <v>0.36666666666666664</v>
      </c>
      <c r="P563">
        <f t="shared" si="51"/>
        <v>-11168.563845405923</v>
      </c>
      <c r="Q563" t="str">
        <f t="shared" si="52"/>
        <v>technology</v>
      </c>
      <c r="R563" t="str">
        <f t="shared" si="53"/>
        <v>web</v>
      </c>
      <c r="S563" s="11">
        <f t="shared" si="54"/>
        <v>42268.450381944444</v>
      </c>
      <c r="T563" s="11">
        <f t="shared" si="55"/>
        <v>42303.450381944444</v>
      </c>
    </row>
    <row r="564" spans="1:20" customFormat="1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0"/>
        <v>0</v>
      </c>
      <c r="P564">
        <f t="shared" si="51"/>
        <v>-11223.563845405923</v>
      </c>
      <c r="Q564" t="str">
        <f t="shared" si="52"/>
        <v>technology</v>
      </c>
      <c r="R564" t="str">
        <f t="shared" si="53"/>
        <v>web</v>
      </c>
      <c r="S564" s="11">
        <f t="shared" si="54"/>
        <v>42692.180729166663</v>
      </c>
      <c r="T564" s="11">
        <f t="shared" si="55"/>
        <v>42722.180729166663</v>
      </c>
    </row>
    <row r="565" spans="1:20" customFormat="1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0</v>
      </c>
      <c r="M565" t="b">
        <v>0</v>
      </c>
      <c r="N565" t="s">
        <v>8272</v>
      </c>
      <c r="O565">
        <f t="shared" si="50"/>
        <v>9.0666666666666659E-2</v>
      </c>
      <c r="P565">
        <f t="shared" si="51"/>
        <v>-11155.563845405923</v>
      </c>
      <c r="Q565" t="str">
        <f t="shared" si="52"/>
        <v>technology</v>
      </c>
      <c r="R565" t="str">
        <f t="shared" si="53"/>
        <v>web</v>
      </c>
      <c r="S565" s="11">
        <f t="shared" si="54"/>
        <v>42021.861655092587</v>
      </c>
      <c r="T565" s="11">
        <f t="shared" si="55"/>
        <v>42051.861655092587</v>
      </c>
    </row>
    <row r="566" spans="1:20" customFormat="1" ht="6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0</v>
      </c>
      <c r="M566" t="b">
        <v>0</v>
      </c>
      <c r="N566" t="s">
        <v>8272</v>
      </c>
      <c r="O566">
        <f t="shared" si="50"/>
        <v>5.5555555555555558E-3</v>
      </c>
      <c r="P566">
        <f t="shared" si="51"/>
        <v>-11222.563845405923</v>
      </c>
      <c r="Q566" t="str">
        <f t="shared" si="52"/>
        <v>technology</v>
      </c>
      <c r="R566" t="str">
        <f t="shared" si="53"/>
        <v>web</v>
      </c>
      <c r="S566" s="11">
        <f t="shared" si="54"/>
        <v>42411.734664351847</v>
      </c>
      <c r="T566" s="11">
        <f t="shared" si="55"/>
        <v>42441.734664351847</v>
      </c>
    </row>
    <row r="567" spans="1:20" customFormat="1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0"/>
        <v>0</v>
      </c>
      <c r="P567">
        <f t="shared" si="51"/>
        <v>-11223.563845405923</v>
      </c>
      <c r="Q567" t="str">
        <f t="shared" si="52"/>
        <v>technology</v>
      </c>
      <c r="R567" t="str">
        <f t="shared" si="53"/>
        <v>web</v>
      </c>
      <c r="S567" s="11">
        <f t="shared" si="54"/>
        <v>42165.576956018514</v>
      </c>
      <c r="T567" s="11">
        <f t="shared" si="55"/>
        <v>42195.576956018514</v>
      </c>
    </row>
    <row r="568" spans="1:20" customFormat="1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0</v>
      </c>
      <c r="M568" t="b">
        <v>0</v>
      </c>
      <c r="N568" t="s">
        <v>8272</v>
      </c>
      <c r="O568">
        <f t="shared" si="50"/>
        <v>0.02</v>
      </c>
      <c r="P568">
        <f t="shared" si="51"/>
        <v>-11222.563845405923</v>
      </c>
      <c r="Q568" t="str">
        <f t="shared" si="52"/>
        <v>technology</v>
      </c>
      <c r="R568" t="str">
        <f t="shared" si="53"/>
        <v>web</v>
      </c>
      <c r="S568" s="11">
        <f t="shared" si="54"/>
        <v>42535.476076388884</v>
      </c>
      <c r="T568" s="11">
        <f t="shared" si="55"/>
        <v>42565.476076388884</v>
      </c>
    </row>
    <row r="569" spans="1:20" customFormat="1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0"/>
        <v>0</v>
      </c>
      <c r="P569">
        <f t="shared" si="51"/>
        <v>-11223.563845405923</v>
      </c>
      <c r="Q569" t="str">
        <f t="shared" si="52"/>
        <v>technology</v>
      </c>
      <c r="R569" t="str">
        <f t="shared" si="53"/>
        <v>web</v>
      </c>
      <c r="S569" s="11">
        <f t="shared" si="54"/>
        <v>41975.634189814817</v>
      </c>
      <c r="T569" s="11">
        <f t="shared" si="55"/>
        <v>42005.634189814817</v>
      </c>
    </row>
    <row r="570" spans="1:20" customFormat="1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0</v>
      </c>
      <c r="M570" t="b">
        <v>0</v>
      </c>
      <c r="N570" t="s">
        <v>8272</v>
      </c>
      <c r="O570">
        <f t="shared" si="50"/>
        <v>1</v>
      </c>
      <c r="P570">
        <f t="shared" si="51"/>
        <v>-10978.563845405923</v>
      </c>
      <c r="Q570" t="str">
        <f t="shared" si="52"/>
        <v>technology</v>
      </c>
      <c r="R570" t="str">
        <f t="shared" si="53"/>
        <v>web</v>
      </c>
      <c r="S570" s="11">
        <f t="shared" si="54"/>
        <v>42348.713229166664</v>
      </c>
      <c r="T570" s="11">
        <f t="shared" si="55"/>
        <v>42385.249999999993</v>
      </c>
    </row>
    <row r="571" spans="1:20" customFormat="1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0</v>
      </c>
      <c r="M571" t="b">
        <v>0</v>
      </c>
      <c r="N571" t="s">
        <v>8272</v>
      </c>
      <c r="O571">
        <f t="shared" si="50"/>
        <v>0.8</v>
      </c>
      <c r="P571">
        <f t="shared" si="51"/>
        <v>-11203.563845405923</v>
      </c>
      <c r="Q571" t="str">
        <f t="shared" si="52"/>
        <v>technology</v>
      </c>
      <c r="R571" t="str">
        <f t="shared" si="53"/>
        <v>web</v>
      </c>
      <c r="S571" s="11">
        <f t="shared" si="54"/>
        <v>42340.639027777775</v>
      </c>
      <c r="T571" s="11">
        <f t="shared" si="55"/>
        <v>42370.639027777775</v>
      </c>
    </row>
    <row r="572" spans="1:20" customFormat="1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0</v>
      </c>
      <c r="M572" t="b">
        <v>0</v>
      </c>
      <c r="N572" t="s">
        <v>8272</v>
      </c>
      <c r="O572">
        <f t="shared" si="50"/>
        <v>0.16705882352941176</v>
      </c>
      <c r="P572">
        <f t="shared" si="51"/>
        <v>-11081.563845405923</v>
      </c>
      <c r="Q572" t="str">
        <f t="shared" si="52"/>
        <v>technology</v>
      </c>
      <c r="R572" t="str">
        <f t="shared" si="53"/>
        <v>web</v>
      </c>
      <c r="S572" s="11">
        <f t="shared" si="54"/>
        <v>42388.589918981474</v>
      </c>
      <c r="T572" s="11">
        <f t="shared" si="55"/>
        <v>42418.589918981474</v>
      </c>
    </row>
    <row r="573" spans="1:20" customFormat="1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0</v>
      </c>
      <c r="M573" t="b">
        <v>0</v>
      </c>
      <c r="N573" t="s">
        <v>8272</v>
      </c>
      <c r="O573">
        <f t="shared" si="50"/>
        <v>0.42399999999999999</v>
      </c>
      <c r="P573">
        <f t="shared" si="51"/>
        <v>-11117.563845405923</v>
      </c>
      <c r="Q573" t="str">
        <f t="shared" si="52"/>
        <v>technology</v>
      </c>
      <c r="R573" t="str">
        <f t="shared" si="53"/>
        <v>web</v>
      </c>
      <c r="S573" s="11">
        <f t="shared" si="54"/>
        <v>42192.607905092591</v>
      </c>
      <c r="T573" s="11">
        <f t="shared" si="55"/>
        <v>42211.957638888889</v>
      </c>
    </row>
    <row r="574" spans="1:20" customFormat="1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0"/>
        <v>0</v>
      </c>
      <c r="P574">
        <f t="shared" si="51"/>
        <v>-11223.563845405923</v>
      </c>
      <c r="Q574" t="str">
        <f t="shared" si="52"/>
        <v>technology</v>
      </c>
      <c r="R574" t="str">
        <f t="shared" si="53"/>
        <v>web</v>
      </c>
      <c r="S574" s="11">
        <f t="shared" si="54"/>
        <v>42282.507962962962</v>
      </c>
      <c r="T574" s="11">
        <f t="shared" si="55"/>
        <v>42312.549629629626</v>
      </c>
    </row>
    <row r="575" spans="1:20" customFormat="1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0</v>
      </c>
      <c r="M575" t="b">
        <v>0</v>
      </c>
      <c r="N575" t="s">
        <v>8272</v>
      </c>
      <c r="O575">
        <f t="shared" si="50"/>
        <v>0.38925389253892539</v>
      </c>
      <c r="P575">
        <f t="shared" si="51"/>
        <v>-10877.563845405923</v>
      </c>
      <c r="Q575" t="str">
        <f t="shared" si="52"/>
        <v>technology</v>
      </c>
      <c r="R575" t="str">
        <f t="shared" si="53"/>
        <v>web</v>
      </c>
      <c r="S575" s="11">
        <f t="shared" si="54"/>
        <v>41962.841793981475</v>
      </c>
      <c r="T575" s="11">
        <f t="shared" si="55"/>
        <v>42021.841666666667</v>
      </c>
    </row>
    <row r="576" spans="1:20" customFormat="1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0</v>
      </c>
      <c r="M576" t="b">
        <v>0</v>
      </c>
      <c r="N576" t="s">
        <v>8272</v>
      </c>
      <c r="O576">
        <f t="shared" si="50"/>
        <v>0.7155635062611807</v>
      </c>
      <c r="P576">
        <f t="shared" si="51"/>
        <v>-11143.563845405923</v>
      </c>
      <c r="Q576" t="str">
        <f t="shared" si="52"/>
        <v>technology</v>
      </c>
      <c r="R576" t="str">
        <f t="shared" si="53"/>
        <v>web</v>
      </c>
      <c r="S576" s="11">
        <f t="shared" si="54"/>
        <v>42632.235034722216</v>
      </c>
      <c r="T576" s="11">
        <f t="shared" si="55"/>
        <v>42662.235034722216</v>
      </c>
    </row>
    <row r="577" spans="1:20" customFormat="1" ht="6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0</v>
      </c>
      <c r="M577" t="b">
        <v>0</v>
      </c>
      <c r="N577" t="s">
        <v>8272</v>
      </c>
      <c r="O577">
        <f t="shared" si="50"/>
        <v>0.43166666666666664</v>
      </c>
      <c r="P577">
        <f t="shared" si="51"/>
        <v>-10964.563845405923</v>
      </c>
      <c r="Q577" t="str">
        <f t="shared" si="52"/>
        <v>technology</v>
      </c>
      <c r="R577" t="str">
        <f t="shared" si="53"/>
        <v>web</v>
      </c>
      <c r="S577" s="11">
        <f t="shared" si="54"/>
        <v>42138.484293981477</v>
      </c>
      <c r="T577" s="11">
        <f t="shared" si="55"/>
        <v>42168.484293981477</v>
      </c>
    </row>
    <row r="578" spans="1:20" customFormat="1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0</v>
      </c>
      <c r="M578" t="b">
        <v>0</v>
      </c>
      <c r="N578" t="s">
        <v>8272</v>
      </c>
      <c r="O578">
        <f t="shared" si="50"/>
        <v>1.25E-3</v>
      </c>
      <c r="P578">
        <f t="shared" si="51"/>
        <v>-11222.563845405923</v>
      </c>
      <c r="Q578" t="str">
        <f t="shared" si="52"/>
        <v>technology</v>
      </c>
      <c r="R578" t="str">
        <f t="shared" si="53"/>
        <v>web</v>
      </c>
      <c r="S578" s="11">
        <f t="shared" si="54"/>
        <v>42031.263333333329</v>
      </c>
      <c r="T578" s="11">
        <f t="shared" si="55"/>
        <v>42091.221666666665</v>
      </c>
    </row>
    <row r="579" spans="1:20" customFormat="1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0</v>
      </c>
      <c r="M579" t="b">
        <v>0</v>
      </c>
      <c r="N579" t="s">
        <v>8272</v>
      </c>
      <c r="O579">
        <f t="shared" ref="O579:O642" si="56">E579/D579*100</f>
        <v>0.2</v>
      </c>
      <c r="P579">
        <f t="shared" ref="P579:P642" si="57">E579-$E$4116</f>
        <v>-11213.563845405923</v>
      </c>
      <c r="Q579" t="str">
        <f t="shared" ref="Q579:Q642" si="58">IF(ISNUMBER(SEARCH("film &amp; video",N579)),"film &amp; video",IF(ISNUMBER(SEARCH("food",N579)),"food",IF(ISNUMBER(SEARCH("games",N579)),"games",IF(ISNUMBER(SEARCH("journalism",N579)),"journalism",IF(ISNUMBER(SEARCH("music",N579)),"music",IF(ISNUMBER(SEARCH("photography",N579)),"photography",IF(ISNUMBER(SEARCH("publishing",N579)),"publishing",IF(ISNUMBER(SEARCH("technology",N579)),"technology",IF(ISNUMBER(SEARCH("theater",N579)),"theater",0)))))))))</f>
        <v>technology</v>
      </c>
      <c r="R579" t="str">
        <f t="shared" ref="R579:R642" si="59">IF(ISNUMBER(SEARCH("animation",N579)),"animation",IF(ISNUMBER(SEARCH("art books",N579)),"art books",IF(ISNUMBER(SEARCH("audio",N579)),"audio",IF(ISNUMBER(SEARCH("children's books",N579)),"children's books",IF(ISNUMBER(SEARCH("classical music",N579)),"classical music",IF(ISNUMBER(SEARCH("documentary",N579)),"documentary",IF(ISNUMBER(SEARCH("drama",N579)),"drama",IF(ISNUMBER(SEARCH("electronic music",N579)),"electronic music",IF(ISNUMBER(SEARCH("faith",N579)),"faith",IF(ISNUMBER(SEARCH("fiction",N579)),"fiction",IF(ISNUMBER(SEARCH("food trucks",N579)),"food trucks",IF(ISNUMBER(SEARCH("gadgets",N579)),"gadgets",IF(ISNUMBER(SEARCH("hardware",N579)),"hardware",IF(ISNUMBER(SEARCH("indie rock",N579)),"indie rock",IF(ISNUMBER(SEARCH("jazz",N579)),"jazz",IF(ISNUMBER(SEARCH("makerspaces",N579)),"makerspaces",IF(ISNUMBER(SEARCH("metal",N579)),"metal",IF(ISNUMBER(SEARCH("mobile games",N579)),"mobile games",IF(ISNUMBER(SEARCH("musical",N579)),"musical",IF(ISNUMBER(SEARCH("nature",N579)),"nature",IF(ISNUMBER(SEARCH("nonfiction",N579)),"nonfiction",IF(ISNUMBER(SEARCH("people",N579)),"people",IF(ISNUMBER(SEARCH("photobooks",N579)),"photobooks",IF(ISNUMBER(SEARCH("places",N579)),"places",IF(ISNUMBER(SEARCH("plays",N579)),"plays",IF(ISNUMBER(SEARCH("pop",N579)),"pop",IF(ISNUMBER(SEARCH("radio &amp; podcasts",N579)),"radio &amp; podcasts",IF(ISNUMBER(SEARCH("restaurants",N579)),"restaurants",IF(ISNUMBER(SEARCH("rock",N579)),"rock",IF(ISNUMBER(SEARCH("science fiction",N579)),"science fiction",IF(ISNUMBER(SEARCH("shorts",N579)),"shorts",IF(ISNUMBER(SEARCH("small batch",N579)),"small batch",IF(ISNUMBER(SEARCH("space exploration",N579)),"space exploration",IF(ISNUMBER(SEARCH("spaces",N579)),"spaces",IF(ISNUMBER(SEARCH("tabletop games",N579)),"tabletop games",IF(ISNUMBER(SEARCH("television",N579)),"television",IF(ISNUMBER(SEARCH("translations",N579)),"translations",IF(ISNUMBER(SEARCH("video games",N579)),"video games",IF(ISNUMBER(SEARCH("wearables",N579)),"wearables",IF(ISNUMBER(SEARCH("web",N579)),"web",IF(ISNUMBER(SEARCH("world music",N579)),"world music",0)))))))))))))))))))))))))))))))))))))))))</f>
        <v>web</v>
      </c>
      <c r="S579" s="11">
        <f t="shared" si="54"/>
        <v>42450.380810185183</v>
      </c>
      <c r="T579" s="11">
        <f t="shared" si="55"/>
        <v>42510.380810185183</v>
      </c>
    </row>
    <row r="580" spans="1:20" customFormat="1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0</v>
      </c>
      <c r="M580" t="b">
        <v>0</v>
      </c>
      <c r="N580" t="s">
        <v>8272</v>
      </c>
      <c r="O580">
        <f t="shared" si="56"/>
        <v>1.12E-2</v>
      </c>
      <c r="P580">
        <f t="shared" si="57"/>
        <v>-11209.563845405923</v>
      </c>
      <c r="Q580" t="str">
        <f t="shared" si="58"/>
        <v>technology</v>
      </c>
      <c r="R580" t="str">
        <f t="shared" si="59"/>
        <v>web</v>
      </c>
      <c r="S580" s="11">
        <f t="shared" si="54"/>
        <v>42230.370289351849</v>
      </c>
      <c r="T580" s="11">
        <f t="shared" si="55"/>
        <v>42254.370289351849</v>
      </c>
    </row>
    <row r="581" spans="1:20" customFormat="1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0</v>
      </c>
      <c r="M581" t="b">
        <v>0</v>
      </c>
      <c r="N581" t="s">
        <v>8272</v>
      </c>
      <c r="O581">
        <f t="shared" si="56"/>
        <v>1.4583333333333333</v>
      </c>
      <c r="P581">
        <f t="shared" si="57"/>
        <v>-11048.563845405923</v>
      </c>
      <c r="Q581" t="str">
        <f t="shared" si="58"/>
        <v>technology</v>
      </c>
      <c r="R581" t="str">
        <f t="shared" si="59"/>
        <v>web</v>
      </c>
      <c r="S581" s="11">
        <f t="shared" si="54"/>
        <v>41968.643784722219</v>
      </c>
      <c r="T581" s="11">
        <f t="shared" si="55"/>
        <v>41998.643784722219</v>
      </c>
    </row>
    <row r="582" spans="1:20" customFormat="1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0</v>
      </c>
      <c r="M582" t="b">
        <v>0</v>
      </c>
      <c r="N582" t="s">
        <v>8272</v>
      </c>
      <c r="O582">
        <f t="shared" si="56"/>
        <v>3.3333333333333333E-2</v>
      </c>
      <c r="P582">
        <f t="shared" si="57"/>
        <v>-11222.563845405923</v>
      </c>
      <c r="Q582" t="str">
        <f t="shared" si="58"/>
        <v>technology</v>
      </c>
      <c r="R582" t="str">
        <f t="shared" si="59"/>
        <v>web</v>
      </c>
      <c r="S582" s="11">
        <f t="shared" si="54"/>
        <v>42605.699849537035</v>
      </c>
      <c r="T582" s="11">
        <f t="shared" si="55"/>
        <v>42635.699849537035</v>
      </c>
    </row>
    <row r="583" spans="1:20" customFormat="1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6"/>
        <v>0</v>
      </c>
      <c r="P583">
        <f t="shared" si="57"/>
        <v>-11223.563845405923</v>
      </c>
      <c r="Q583" t="str">
        <f t="shared" si="58"/>
        <v>technology</v>
      </c>
      <c r="R583" t="str">
        <f t="shared" si="59"/>
        <v>web</v>
      </c>
      <c r="S583" s="11">
        <f t="shared" si="54"/>
        <v>42187.804444444446</v>
      </c>
      <c r="T583" s="11">
        <f t="shared" si="55"/>
        <v>42217.804444444446</v>
      </c>
    </row>
    <row r="584" spans="1:20" customFormat="1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6"/>
        <v>0</v>
      </c>
      <c r="P584">
        <f t="shared" si="57"/>
        <v>-11223.563845405923</v>
      </c>
      <c r="Q584" t="str">
        <f t="shared" si="58"/>
        <v>technology</v>
      </c>
      <c r="R584" t="str">
        <f t="shared" si="59"/>
        <v>web</v>
      </c>
      <c r="S584" s="11">
        <f t="shared" si="54"/>
        <v>42055.531469907401</v>
      </c>
      <c r="T584" s="11">
        <f t="shared" si="55"/>
        <v>42078.541666666664</v>
      </c>
    </row>
    <row r="585" spans="1:20" customFormat="1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0</v>
      </c>
      <c r="M585" t="b">
        <v>0</v>
      </c>
      <c r="N585" t="s">
        <v>8272</v>
      </c>
      <c r="O585">
        <f t="shared" si="56"/>
        <v>1.1111111111111112E-2</v>
      </c>
      <c r="P585">
        <f t="shared" si="57"/>
        <v>-11222.563845405923</v>
      </c>
      <c r="Q585" t="str">
        <f t="shared" si="58"/>
        <v>technology</v>
      </c>
      <c r="R585" t="str">
        <f t="shared" si="59"/>
        <v>web</v>
      </c>
      <c r="S585" s="11">
        <f t="shared" si="54"/>
        <v>42052.730173611104</v>
      </c>
      <c r="T585" s="11">
        <f t="shared" si="55"/>
        <v>42082.688506944447</v>
      </c>
    </row>
    <row r="586" spans="1:20" customFormat="1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0</v>
      </c>
      <c r="M586" t="b">
        <v>0</v>
      </c>
      <c r="N586" t="s">
        <v>8272</v>
      </c>
      <c r="O586">
        <f t="shared" si="56"/>
        <v>1</v>
      </c>
      <c r="P586">
        <f t="shared" si="57"/>
        <v>-11213.563845405923</v>
      </c>
      <c r="Q586" t="str">
        <f t="shared" si="58"/>
        <v>technology</v>
      </c>
      <c r="R586" t="str">
        <f t="shared" si="59"/>
        <v>web</v>
      </c>
      <c r="S586" s="11">
        <f t="shared" si="54"/>
        <v>42049.508287037032</v>
      </c>
      <c r="T586" s="11">
        <f t="shared" si="55"/>
        <v>42079.466620370367</v>
      </c>
    </row>
    <row r="587" spans="1:20" customFormat="1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6"/>
        <v>0</v>
      </c>
      <c r="P587">
        <f t="shared" si="57"/>
        <v>-11223.563845405923</v>
      </c>
      <c r="Q587" t="str">
        <f t="shared" si="58"/>
        <v>technology</v>
      </c>
      <c r="R587" t="str">
        <f t="shared" si="59"/>
        <v>web</v>
      </c>
      <c r="S587" s="11">
        <f t="shared" si="54"/>
        <v>42283.182604166665</v>
      </c>
      <c r="T587" s="11">
        <f t="shared" si="55"/>
        <v>42338.791666666664</v>
      </c>
    </row>
    <row r="588" spans="1:20" customFormat="1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0</v>
      </c>
      <c r="M588" t="b">
        <v>0</v>
      </c>
      <c r="N588" t="s">
        <v>8272</v>
      </c>
      <c r="O588">
        <f t="shared" si="56"/>
        <v>0.55999999999999994</v>
      </c>
      <c r="P588">
        <f t="shared" si="57"/>
        <v>-11167.563845405923</v>
      </c>
      <c r="Q588" t="str">
        <f t="shared" si="58"/>
        <v>technology</v>
      </c>
      <c r="R588" t="str">
        <f t="shared" si="59"/>
        <v>web</v>
      </c>
      <c r="S588" s="11">
        <f t="shared" si="54"/>
        <v>42020.645914351851</v>
      </c>
      <c r="T588" s="11">
        <f t="shared" si="55"/>
        <v>42050.645914351851</v>
      </c>
    </row>
    <row r="589" spans="1:20" customFormat="1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0</v>
      </c>
      <c r="M589" t="b">
        <v>0</v>
      </c>
      <c r="N589" t="s">
        <v>8272</v>
      </c>
      <c r="O589">
        <f t="shared" si="56"/>
        <v>9.0833333333333339</v>
      </c>
      <c r="P589">
        <f t="shared" si="57"/>
        <v>-8498.5638454059226</v>
      </c>
      <c r="Q589" t="str">
        <f t="shared" si="58"/>
        <v>technology</v>
      </c>
      <c r="R589" t="str">
        <f t="shared" si="59"/>
        <v>web</v>
      </c>
      <c r="S589" s="11">
        <f t="shared" si="54"/>
        <v>42080.548993055556</v>
      </c>
      <c r="T589" s="11">
        <f t="shared" si="55"/>
        <v>42110.548993055556</v>
      </c>
    </row>
    <row r="590" spans="1:20" customFormat="1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0</v>
      </c>
      <c r="M590" t="b">
        <v>0</v>
      </c>
      <c r="N590" t="s">
        <v>8272</v>
      </c>
      <c r="O590">
        <f t="shared" si="56"/>
        <v>3.3444444444444441</v>
      </c>
      <c r="P590">
        <f t="shared" si="57"/>
        <v>-10922.563845405923</v>
      </c>
      <c r="Q590" t="str">
        <f t="shared" si="58"/>
        <v>technology</v>
      </c>
      <c r="R590" t="str">
        <f t="shared" si="59"/>
        <v>web</v>
      </c>
      <c r="S590" s="11">
        <f t="shared" si="54"/>
        <v>42631.561180555553</v>
      </c>
      <c r="T590" s="11">
        <f t="shared" si="55"/>
        <v>42691.602847222217</v>
      </c>
    </row>
    <row r="591" spans="1:20" customFormat="1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0</v>
      </c>
      <c r="M591" t="b">
        <v>0</v>
      </c>
      <c r="N591" t="s">
        <v>8272</v>
      </c>
      <c r="O591">
        <f t="shared" si="56"/>
        <v>1.3333333333333334E-2</v>
      </c>
      <c r="P591">
        <f t="shared" si="57"/>
        <v>-11222.563845405923</v>
      </c>
      <c r="Q591" t="str">
        <f t="shared" si="58"/>
        <v>technology</v>
      </c>
      <c r="R591" t="str">
        <f t="shared" si="59"/>
        <v>web</v>
      </c>
      <c r="S591" s="11">
        <f t="shared" si="54"/>
        <v>42178.406238425923</v>
      </c>
      <c r="T591" s="11">
        <f t="shared" si="55"/>
        <v>42193.406238425923</v>
      </c>
    </row>
    <row r="592" spans="1:20" customFormat="1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0</v>
      </c>
      <c r="M592" t="b">
        <v>0</v>
      </c>
      <c r="N592" t="s">
        <v>8272</v>
      </c>
      <c r="O592">
        <f t="shared" si="56"/>
        <v>4.46</v>
      </c>
      <c r="P592">
        <f t="shared" si="57"/>
        <v>-11000.563845405923</v>
      </c>
      <c r="Q592" t="str">
        <f t="shared" si="58"/>
        <v>technology</v>
      </c>
      <c r="R592" t="str">
        <f t="shared" si="59"/>
        <v>web</v>
      </c>
      <c r="S592" s="11">
        <f t="shared" si="54"/>
        <v>42377.34642361111</v>
      </c>
      <c r="T592" s="11">
        <f t="shared" si="55"/>
        <v>42408.334027777775</v>
      </c>
    </row>
    <row r="593" spans="1:20" customFormat="1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0</v>
      </c>
      <c r="M593" t="b">
        <v>0</v>
      </c>
      <c r="N593" t="s">
        <v>8272</v>
      </c>
      <c r="O593">
        <f t="shared" si="56"/>
        <v>6.0999999999999999E-2</v>
      </c>
      <c r="P593">
        <f t="shared" si="57"/>
        <v>-11162.563845405923</v>
      </c>
      <c r="Q593" t="str">
        <f t="shared" si="58"/>
        <v>technology</v>
      </c>
      <c r="R593" t="str">
        <f t="shared" si="59"/>
        <v>web</v>
      </c>
      <c r="S593" s="11">
        <f t="shared" si="54"/>
        <v>42177.334837962961</v>
      </c>
      <c r="T593" s="11">
        <f t="shared" si="55"/>
        <v>42207.334837962961</v>
      </c>
    </row>
    <row r="594" spans="1:20" customFormat="1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0</v>
      </c>
      <c r="M594" t="b">
        <v>0</v>
      </c>
      <c r="N594" t="s">
        <v>8272</v>
      </c>
      <c r="O594">
        <f t="shared" si="56"/>
        <v>3.3333333333333335</v>
      </c>
      <c r="P594">
        <f t="shared" si="57"/>
        <v>-10973.563845405923</v>
      </c>
      <c r="Q594" t="str">
        <f t="shared" si="58"/>
        <v>technology</v>
      </c>
      <c r="R594" t="str">
        <f t="shared" si="59"/>
        <v>web</v>
      </c>
      <c r="S594" s="11">
        <f t="shared" si="54"/>
        <v>41946.023842592593</v>
      </c>
      <c r="T594" s="11">
        <f t="shared" si="55"/>
        <v>41976.023842592585</v>
      </c>
    </row>
    <row r="595" spans="1:20" customFormat="1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0</v>
      </c>
      <c r="M595" t="b">
        <v>0</v>
      </c>
      <c r="N595" t="s">
        <v>8272</v>
      </c>
      <c r="O595">
        <f t="shared" si="56"/>
        <v>23</v>
      </c>
      <c r="P595">
        <f t="shared" si="57"/>
        <v>-11108.563845405923</v>
      </c>
      <c r="Q595" t="str">
        <f t="shared" si="58"/>
        <v>technology</v>
      </c>
      <c r="R595" t="str">
        <f t="shared" si="59"/>
        <v>web</v>
      </c>
      <c r="S595" s="11">
        <f t="shared" si="54"/>
        <v>42070.469270833331</v>
      </c>
      <c r="T595" s="11">
        <f t="shared" si="55"/>
        <v>42100.427604166667</v>
      </c>
    </row>
    <row r="596" spans="1:20" customFormat="1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0</v>
      </c>
      <c r="M596" t="b">
        <v>0</v>
      </c>
      <c r="N596" t="s">
        <v>8272</v>
      </c>
      <c r="O596">
        <f t="shared" si="56"/>
        <v>0.104</v>
      </c>
      <c r="P596">
        <f t="shared" si="57"/>
        <v>-11197.563845405923</v>
      </c>
      <c r="Q596" t="str">
        <f t="shared" si="58"/>
        <v>technology</v>
      </c>
      <c r="R596" t="str">
        <f t="shared" si="59"/>
        <v>web</v>
      </c>
      <c r="S596" s="11">
        <f t="shared" si="54"/>
        <v>42446.571828703702</v>
      </c>
      <c r="T596" s="11">
        <f t="shared" si="55"/>
        <v>42476.571828703702</v>
      </c>
    </row>
    <row r="597" spans="1:20" customFormat="1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0</v>
      </c>
      <c r="M597" t="b">
        <v>0</v>
      </c>
      <c r="N597" t="s">
        <v>8272</v>
      </c>
      <c r="O597">
        <f t="shared" si="56"/>
        <v>0.42599999999999999</v>
      </c>
      <c r="P597">
        <f t="shared" si="57"/>
        <v>-10797.563845405923</v>
      </c>
      <c r="Q597" t="str">
        <f t="shared" si="58"/>
        <v>technology</v>
      </c>
      <c r="R597" t="str">
        <f t="shared" si="59"/>
        <v>web</v>
      </c>
      <c r="S597" s="11">
        <f t="shared" si="54"/>
        <v>42082.861550925925</v>
      </c>
      <c r="T597" s="11">
        <f t="shared" si="55"/>
        <v>42127.861550925925</v>
      </c>
    </row>
    <row r="598" spans="1:20" customFormat="1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0</v>
      </c>
      <c r="M598" t="b">
        <v>0</v>
      </c>
      <c r="N598" t="s">
        <v>8272</v>
      </c>
      <c r="O598">
        <f t="shared" si="56"/>
        <v>0.03</v>
      </c>
      <c r="P598">
        <f t="shared" si="57"/>
        <v>-11217.563845405923</v>
      </c>
      <c r="Q598" t="str">
        <f t="shared" si="58"/>
        <v>technology</v>
      </c>
      <c r="R598" t="str">
        <f t="shared" si="59"/>
        <v>web</v>
      </c>
      <c r="S598" s="11">
        <f t="shared" si="54"/>
        <v>42646.688564814809</v>
      </c>
      <c r="T598" s="11">
        <f t="shared" si="55"/>
        <v>42676.688564814809</v>
      </c>
    </row>
    <row r="599" spans="1:20" customFormat="1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0</v>
      </c>
      <c r="M599" t="b">
        <v>0</v>
      </c>
      <c r="N599" t="s">
        <v>8272</v>
      </c>
      <c r="O599">
        <f t="shared" si="56"/>
        <v>0.26666666666666666</v>
      </c>
      <c r="P599">
        <f t="shared" si="57"/>
        <v>-11203.563845405923</v>
      </c>
      <c r="Q599" t="str">
        <f t="shared" si="58"/>
        <v>technology</v>
      </c>
      <c r="R599" t="str">
        <f t="shared" si="59"/>
        <v>web</v>
      </c>
      <c r="S599" s="11">
        <f t="shared" ref="S599:S662" si="60">(J599/86400)+25569+(-5/24)</f>
        <v>42545.496932870366</v>
      </c>
      <c r="T599" s="11">
        <f t="shared" ref="T599:T662" si="61">(I599/86400)+25569+(-5/24)</f>
        <v>42582.458333333336</v>
      </c>
    </row>
    <row r="600" spans="1:20" customFormat="1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0</v>
      </c>
      <c r="M600" t="b">
        <v>0</v>
      </c>
      <c r="N600" t="s">
        <v>8272</v>
      </c>
      <c r="O600">
        <f t="shared" si="56"/>
        <v>34</v>
      </c>
      <c r="P600">
        <f t="shared" si="57"/>
        <v>-10373.563845405923</v>
      </c>
      <c r="Q600" t="str">
        <f t="shared" si="58"/>
        <v>technology</v>
      </c>
      <c r="R600" t="str">
        <f t="shared" si="59"/>
        <v>web</v>
      </c>
      <c r="S600" s="11">
        <f t="shared" si="60"/>
        <v>41947.793761574074</v>
      </c>
      <c r="T600" s="11">
        <f t="shared" si="61"/>
        <v>41977.793761574074</v>
      </c>
    </row>
    <row r="601" spans="1:20" customFormat="1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0</v>
      </c>
      <c r="M601" t="b">
        <v>0</v>
      </c>
      <c r="N601" t="s">
        <v>8272</v>
      </c>
      <c r="O601">
        <f t="shared" si="56"/>
        <v>6.2E-2</v>
      </c>
      <c r="P601">
        <f t="shared" si="57"/>
        <v>-11192.563845405923</v>
      </c>
      <c r="Q601" t="str">
        <f t="shared" si="58"/>
        <v>technology</v>
      </c>
      <c r="R601" t="str">
        <f t="shared" si="59"/>
        <v>web</v>
      </c>
      <c r="S601" s="11">
        <f t="shared" si="60"/>
        <v>42047.604189814818</v>
      </c>
      <c r="T601" s="11">
        <f t="shared" si="61"/>
        <v>42071.427777777775</v>
      </c>
    </row>
    <row r="602" spans="1:20" customFormat="1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0</v>
      </c>
      <c r="M602" t="b">
        <v>0</v>
      </c>
      <c r="N602" t="s">
        <v>8272</v>
      </c>
      <c r="O602">
        <f t="shared" si="56"/>
        <v>2</v>
      </c>
      <c r="P602">
        <f t="shared" si="57"/>
        <v>-11123.563845405923</v>
      </c>
      <c r="Q602" t="str">
        <f t="shared" si="58"/>
        <v>technology</v>
      </c>
      <c r="R602" t="str">
        <f t="shared" si="59"/>
        <v>web</v>
      </c>
      <c r="S602" s="11">
        <f t="shared" si="60"/>
        <v>42073.589837962958</v>
      </c>
      <c r="T602" s="11">
        <f t="shared" si="61"/>
        <v>42133.589837962958</v>
      </c>
    </row>
    <row r="603" spans="1:20" customFormat="1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0</v>
      </c>
      <c r="M603" t="b">
        <v>0</v>
      </c>
      <c r="N603" t="s">
        <v>8272</v>
      </c>
      <c r="O603">
        <f t="shared" si="56"/>
        <v>1.4000000000000001</v>
      </c>
      <c r="P603">
        <f t="shared" si="57"/>
        <v>-11083.563845405923</v>
      </c>
      <c r="Q603" t="str">
        <f t="shared" si="58"/>
        <v>technology</v>
      </c>
      <c r="R603" t="str">
        <f t="shared" si="59"/>
        <v>web</v>
      </c>
      <c r="S603" s="11">
        <f t="shared" si="60"/>
        <v>41969.64975694444</v>
      </c>
      <c r="T603" s="11">
        <f t="shared" si="61"/>
        <v>41999.64975694444</v>
      </c>
    </row>
    <row r="604" spans="1:20" customFormat="1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6"/>
        <v>0</v>
      </c>
      <c r="P604">
        <f t="shared" si="57"/>
        <v>-11223.563845405923</v>
      </c>
      <c r="Q604" t="str">
        <f t="shared" si="58"/>
        <v>technology</v>
      </c>
      <c r="R604" t="str">
        <f t="shared" si="59"/>
        <v>web</v>
      </c>
      <c r="S604" s="11">
        <f t="shared" si="60"/>
        <v>42143.585821759254</v>
      </c>
      <c r="T604" s="11">
        <f t="shared" si="61"/>
        <v>42173.585821759254</v>
      </c>
    </row>
    <row r="605" spans="1:20" customFormat="1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0</v>
      </c>
      <c r="M605" t="b">
        <v>0</v>
      </c>
      <c r="N605" t="s">
        <v>8272</v>
      </c>
      <c r="O605">
        <f t="shared" si="56"/>
        <v>3.9334666666666664</v>
      </c>
      <c r="P605">
        <f t="shared" si="57"/>
        <v>-10633.543845405922</v>
      </c>
      <c r="Q605" t="str">
        <f t="shared" si="58"/>
        <v>technology</v>
      </c>
      <c r="R605" t="str">
        <f t="shared" si="59"/>
        <v>web</v>
      </c>
      <c r="S605" s="11">
        <f t="shared" si="60"/>
        <v>41835.430821759255</v>
      </c>
      <c r="T605" s="11">
        <f t="shared" si="61"/>
        <v>41865.430821759255</v>
      </c>
    </row>
    <row r="606" spans="1:20" customFormat="1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6"/>
        <v>0</v>
      </c>
      <c r="P606">
        <f t="shared" si="57"/>
        <v>-11223.563845405923</v>
      </c>
      <c r="Q606" t="str">
        <f t="shared" si="58"/>
        <v>technology</v>
      </c>
      <c r="R606" t="str">
        <f t="shared" si="59"/>
        <v>web</v>
      </c>
      <c r="S606" s="11">
        <f t="shared" si="60"/>
        <v>41848.827037037037</v>
      </c>
      <c r="T606" s="11">
        <f t="shared" si="61"/>
        <v>41878.827037037037</v>
      </c>
    </row>
    <row r="607" spans="1:20" customFormat="1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0</v>
      </c>
      <c r="M607" t="b">
        <v>0</v>
      </c>
      <c r="N607" t="s">
        <v>8272</v>
      </c>
      <c r="O607">
        <f t="shared" si="56"/>
        <v>2.62</v>
      </c>
      <c r="P607">
        <f t="shared" si="57"/>
        <v>-11092.563845405923</v>
      </c>
      <c r="Q607" t="str">
        <f t="shared" si="58"/>
        <v>technology</v>
      </c>
      <c r="R607" t="str">
        <f t="shared" si="59"/>
        <v>web</v>
      </c>
      <c r="S607" s="11">
        <f t="shared" si="60"/>
        <v>42194.149398148147</v>
      </c>
      <c r="T607" s="11">
        <f t="shared" si="61"/>
        <v>42239.149398148147</v>
      </c>
    </row>
    <row r="608" spans="1:20" customFormat="1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0</v>
      </c>
      <c r="M608" t="b">
        <v>0</v>
      </c>
      <c r="N608" t="s">
        <v>8272</v>
      </c>
      <c r="O608">
        <f t="shared" si="56"/>
        <v>0.2</v>
      </c>
      <c r="P608">
        <f t="shared" si="57"/>
        <v>-11213.563845405923</v>
      </c>
      <c r="Q608" t="str">
        <f t="shared" si="58"/>
        <v>technology</v>
      </c>
      <c r="R608" t="str">
        <f t="shared" si="59"/>
        <v>web</v>
      </c>
      <c r="S608" s="11">
        <f t="shared" si="60"/>
        <v>42102.442233796297</v>
      </c>
      <c r="T608" s="11">
        <f t="shared" si="61"/>
        <v>42148.416666666664</v>
      </c>
    </row>
    <row r="609" spans="1:20" customFormat="1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6"/>
        <v>0</v>
      </c>
      <c r="P609">
        <f t="shared" si="57"/>
        <v>-11223.563845405923</v>
      </c>
      <c r="Q609" t="str">
        <f t="shared" si="58"/>
        <v>technology</v>
      </c>
      <c r="R609" t="str">
        <f t="shared" si="59"/>
        <v>web</v>
      </c>
      <c r="S609" s="11">
        <f t="shared" si="60"/>
        <v>42300.617314814815</v>
      </c>
      <c r="T609" s="11">
        <f t="shared" si="61"/>
        <v>42330.65898148148</v>
      </c>
    </row>
    <row r="610" spans="1:20" customFormat="1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0</v>
      </c>
      <c r="M610" t="b">
        <v>0</v>
      </c>
      <c r="N610" t="s">
        <v>8272</v>
      </c>
      <c r="O610">
        <f t="shared" si="56"/>
        <v>0.97400000000000009</v>
      </c>
      <c r="P610">
        <f t="shared" si="57"/>
        <v>-9762.5638454059226</v>
      </c>
      <c r="Q610" t="str">
        <f t="shared" si="58"/>
        <v>technology</v>
      </c>
      <c r="R610" t="str">
        <f t="shared" si="59"/>
        <v>web</v>
      </c>
      <c r="S610" s="11">
        <f t="shared" si="60"/>
        <v>42140.712731481479</v>
      </c>
      <c r="T610" s="11">
        <f t="shared" si="61"/>
        <v>42170.712731481479</v>
      </c>
    </row>
    <row r="611" spans="1:20" customFormat="1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0</v>
      </c>
      <c r="M611" t="b">
        <v>0</v>
      </c>
      <c r="N611" t="s">
        <v>8272</v>
      </c>
      <c r="O611">
        <f t="shared" si="56"/>
        <v>0.64102564102564097</v>
      </c>
      <c r="P611">
        <f t="shared" si="57"/>
        <v>-11218.563845405923</v>
      </c>
      <c r="Q611" t="str">
        <f t="shared" si="58"/>
        <v>technology</v>
      </c>
      <c r="R611" t="str">
        <f t="shared" si="59"/>
        <v>web</v>
      </c>
      <c r="S611" s="11">
        <f t="shared" si="60"/>
        <v>42306.825740740744</v>
      </c>
      <c r="T611" s="11">
        <f t="shared" si="61"/>
        <v>42336.867407407401</v>
      </c>
    </row>
    <row r="612" spans="1:20" customFormat="1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6"/>
        <v>0</v>
      </c>
      <c r="P612">
        <f t="shared" si="57"/>
        <v>-11223.563845405923</v>
      </c>
      <c r="Q612" t="str">
        <f t="shared" si="58"/>
        <v>technology</v>
      </c>
      <c r="R612" t="str">
        <f t="shared" si="59"/>
        <v>web</v>
      </c>
      <c r="S612" s="11">
        <f t="shared" si="60"/>
        <v>42086.622523148144</v>
      </c>
      <c r="T612" s="11">
        <f t="shared" si="61"/>
        <v>42116.622523148144</v>
      </c>
    </row>
    <row r="613" spans="1:20" customFormat="1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6"/>
        <v>0</v>
      </c>
      <c r="P613">
        <f t="shared" si="57"/>
        <v>-11223.563845405923</v>
      </c>
      <c r="Q613" t="str">
        <f t="shared" si="58"/>
        <v>technology</v>
      </c>
      <c r="R613" t="str">
        <f t="shared" si="59"/>
        <v>web</v>
      </c>
      <c r="S613" s="11">
        <f t="shared" si="60"/>
        <v>42328.352280092593</v>
      </c>
      <c r="T613" s="11">
        <f t="shared" si="61"/>
        <v>42388.352280092593</v>
      </c>
    </row>
    <row r="614" spans="1:20" customFormat="1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6"/>
        <v>0</v>
      </c>
      <c r="P614">
        <f t="shared" si="57"/>
        <v>-11223.563845405923</v>
      </c>
      <c r="Q614" t="str">
        <f t="shared" si="58"/>
        <v>technology</v>
      </c>
      <c r="R614" t="str">
        <f t="shared" si="59"/>
        <v>web</v>
      </c>
      <c r="S614" s="11">
        <f t="shared" si="60"/>
        <v>42584.823449074072</v>
      </c>
      <c r="T614" s="11">
        <f t="shared" si="61"/>
        <v>42614.823449074072</v>
      </c>
    </row>
    <row r="615" spans="1:20" customFormat="1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0</v>
      </c>
      <c r="M615" t="b">
        <v>0</v>
      </c>
      <c r="N615" t="s">
        <v>8272</v>
      </c>
      <c r="O615">
        <f t="shared" si="56"/>
        <v>21.363333333333333</v>
      </c>
      <c r="P615">
        <f t="shared" si="57"/>
        <v>1594.4361545940774</v>
      </c>
      <c r="Q615" t="str">
        <f t="shared" si="58"/>
        <v>technology</v>
      </c>
      <c r="R615" t="str">
        <f t="shared" si="59"/>
        <v>web</v>
      </c>
      <c r="S615" s="11">
        <f t="shared" si="60"/>
        <v>42247.288425925923</v>
      </c>
      <c r="T615" s="11">
        <f t="shared" si="61"/>
        <v>42277.999305555553</v>
      </c>
    </row>
    <row r="616" spans="1:20" customFormat="1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6"/>
        <v>0</v>
      </c>
      <c r="P616">
        <f t="shared" si="57"/>
        <v>-11223.563845405923</v>
      </c>
      <c r="Q616" t="str">
        <f t="shared" si="58"/>
        <v>technology</v>
      </c>
      <c r="R616" t="str">
        <f t="shared" si="59"/>
        <v>web</v>
      </c>
      <c r="S616" s="11">
        <f t="shared" si="60"/>
        <v>42514.853472222218</v>
      </c>
      <c r="T616" s="11">
        <f t="shared" si="61"/>
        <v>42544.853472222218</v>
      </c>
    </row>
    <row r="617" spans="1:20" customFormat="1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6"/>
        <v>0</v>
      </c>
      <c r="P617">
        <f t="shared" si="57"/>
        <v>-11223.563845405923</v>
      </c>
      <c r="Q617" t="str">
        <f t="shared" si="58"/>
        <v>technology</v>
      </c>
      <c r="R617" t="str">
        <f t="shared" si="59"/>
        <v>web</v>
      </c>
      <c r="S617" s="11">
        <f t="shared" si="60"/>
        <v>42241.913877314808</v>
      </c>
      <c r="T617" s="11">
        <f t="shared" si="61"/>
        <v>42271.913877314808</v>
      </c>
    </row>
    <row r="618" spans="1:20" customFormat="1" ht="6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6"/>
        <v>0</v>
      </c>
      <c r="P618">
        <f t="shared" si="57"/>
        <v>-11223.563845405923</v>
      </c>
      <c r="Q618" t="str">
        <f t="shared" si="58"/>
        <v>technology</v>
      </c>
      <c r="R618" t="str">
        <f t="shared" si="59"/>
        <v>web</v>
      </c>
      <c r="S618" s="11">
        <f t="shared" si="60"/>
        <v>42761.167905092589</v>
      </c>
      <c r="T618" s="11">
        <f t="shared" si="61"/>
        <v>42791.167905092589</v>
      </c>
    </row>
    <row r="619" spans="1:20" customFormat="1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0</v>
      </c>
      <c r="M619" t="b">
        <v>0</v>
      </c>
      <c r="N619" t="s">
        <v>8272</v>
      </c>
      <c r="O619">
        <f t="shared" si="56"/>
        <v>3</v>
      </c>
      <c r="P619">
        <f t="shared" si="57"/>
        <v>-11163.563845405923</v>
      </c>
      <c r="Q619" t="str">
        <f t="shared" si="58"/>
        <v>technology</v>
      </c>
      <c r="R619" t="str">
        <f t="shared" si="59"/>
        <v>web</v>
      </c>
      <c r="S619" s="11">
        <f t="shared" si="60"/>
        <v>42087.134756944441</v>
      </c>
      <c r="T619" s="11">
        <f t="shared" si="61"/>
        <v>42132.134756944441</v>
      </c>
    </row>
    <row r="620" spans="1:20" customFormat="1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6"/>
        <v>0</v>
      </c>
      <c r="P620">
        <f t="shared" si="57"/>
        <v>-11223.563845405923</v>
      </c>
      <c r="Q620" t="str">
        <f t="shared" si="58"/>
        <v>technology</v>
      </c>
      <c r="R620" t="str">
        <f t="shared" si="59"/>
        <v>web</v>
      </c>
      <c r="S620" s="11">
        <f t="shared" si="60"/>
        <v>42317.60188657407</v>
      </c>
      <c r="T620" s="11">
        <f t="shared" si="61"/>
        <v>42347.60188657407</v>
      </c>
    </row>
    <row r="621" spans="1:20" customFormat="1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0</v>
      </c>
      <c r="M621" t="b">
        <v>0</v>
      </c>
      <c r="N621" t="s">
        <v>8272</v>
      </c>
      <c r="O621">
        <f t="shared" si="56"/>
        <v>3.9999999999999996E-5</v>
      </c>
      <c r="P621">
        <f t="shared" si="57"/>
        <v>-11222.563845405923</v>
      </c>
      <c r="Q621" t="str">
        <f t="shared" si="58"/>
        <v>technology</v>
      </c>
      <c r="R621" t="str">
        <f t="shared" si="59"/>
        <v>web</v>
      </c>
      <c r="S621" s="11">
        <f t="shared" si="60"/>
        <v>41908.442013888889</v>
      </c>
      <c r="T621" s="11">
        <f t="shared" si="61"/>
        <v>41968.483680555553</v>
      </c>
    </row>
    <row r="622" spans="1:20" customFormat="1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0</v>
      </c>
      <c r="M622" t="b">
        <v>0</v>
      </c>
      <c r="N622" t="s">
        <v>8272</v>
      </c>
      <c r="O622">
        <f t="shared" si="56"/>
        <v>1</v>
      </c>
      <c r="P622">
        <f t="shared" si="57"/>
        <v>-10923.563845405923</v>
      </c>
      <c r="Q622" t="str">
        <f t="shared" si="58"/>
        <v>technology</v>
      </c>
      <c r="R622" t="str">
        <f t="shared" si="59"/>
        <v>web</v>
      </c>
      <c r="S622" s="11">
        <f t="shared" si="60"/>
        <v>41831.508541666662</v>
      </c>
      <c r="T622" s="11">
        <f t="shared" si="61"/>
        <v>41876.508541666662</v>
      </c>
    </row>
    <row r="623" spans="1:20" customFormat="1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0</v>
      </c>
      <c r="M623" t="b">
        <v>0</v>
      </c>
      <c r="N623" t="s">
        <v>8272</v>
      </c>
      <c r="O623">
        <f t="shared" si="56"/>
        <v>1.044</v>
      </c>
      <c r="P623">
        <f t="shared" si="57"/>
        <v>-10962.563845405923</v>
      </c>
      <c r="Q623" t="str">
        <f t="shared" si="58"/>
        <v>technology</v>
      </c>
      <c r="R623" t="str">
        <f t="shared" si="59"/>
        <v>web</v>
      </c>
      <c r="S623" s="11">
        <f t="shared" si="60"/>
        <v>42528.779363425921</v>
      </c>
      <c r="T623" s="11">
        <f t="shared" si="61"/>
        <v>42558.779363425921</v>
      </c>
    </row>
    <row r="624" spans="1:20" customFormat="1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0</v>
      </c>
      <c r="M624" t="b">
        <v>0</v>
      </c>
      <c r="N624" t="s">
        <v>8272</v>
      </c>
      <c r="O624">
        <f t="shared" si="56"/>
        <v>5.6833333333333336</v>
      </c>
      <c r="P624">
        <f t="shared" si="57"/>
        <v>-10882.563845405923</v>
      </c>
      <c r="Q624" t="str">
        <f t="shared" si="58"/>
        <v>technology</v>
      </c>
      <c r="R624" t="str">
        <f t="shared" si="59"/>
        <v>web</v>
      </c>
      <c r="S624" s="11">
        <f t="shared" si="60"/>
        <v>42532.566412037035</v>
      </c>
      <c r="T624" s="11">
        <f t="shared" si="61"/>
        <v>42552.566412037035</v>
      </c>
    </row>
    <row r="625" spans="1:20" customFormat="1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6"/>
        <v>0</v>
      </c>
      <c r="P625">
        <f t="shared" si="57"/>
        <v>-11223.563845405923</v>
      </c>
      <c r="Q625" t="str">
        <f t="shared" si="58"/>
        <v>technology</v>
      </c>
      <c r="R625" t="str">
        <f t="shared" si="59"/>
        <v>web</v>
      </c>
      <c r="S625" s="11">
        <f t="shared" si="60"/>
        <v>42121.800891203697</v>
      </c>
      <c r="T625" s="11">
        <f t="shared" si="61"/>
        <v>42151.800891203697</v>
      </c>
    </row>
    <row r="626" spans="1:20" customFormat="1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6"/>
        <v>0</v>
      </c>
      <c r="P626">
        <f t="shared" si="57"/>
        <v>-11223.563845405923</v>
      </c>
      <c r="Q626" t="str">
        <f t="shared" si="58"/>
        <v>technology</v>
      </c>
      <c r="R626" t="str">
        <f t="shared" si="59"/>
        <v>web</v>
      </c>
      <c r="S626" s="11">
        <f t="shared" si="60"/>
        <v>42108.78056712963</v>
      </c>
      <c r="T626" s="11">
        <f t="shared" si="61"/>
        <v>42138.78056712963</v>
      </c>
    </row>
    <row r="627" spans="1:20" customFormat="1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6"/>
        <v>0</v>
      </c>
      <c r="P627">
        <f t="shared" si="57"/>
        <v>-11223.563845405923</v>
      </c>
      <c r="Q627" t="str">
        <f t="shared" si="58"/>
        <v>technology</v>
      </c>
      <c r="R627" t="str">
        <f t="shared" si="59"/>
        <v>web</v>
      </c>
      <c r="S627" s="11">
        <f t="shared" si="60"/>
        <v>42790.687233796292</v>
      </c>
      <c r="T627" s="11">
        <f t="shared" si="61"/>
        <v>42820.645567129628</v>
      </c>
    </row>
    <row r="628" spans="1:20" customFormat="1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0</v>
      </c>
      <c r="M628" t="b">
        <v>0</v>
      </c>
      <c r="N628" t="s">
        <v>8272</v>
      </c>
      <c r="O628">
        <f t="shared" si="56"/>
        <v>17.380000000000003</v>
      </c>
      <c r="P628">
        <f t="shared" si="57"/>
        <v>-6878.5638454059226</v>
      </c>
      <c r="Q628" t="str">
        <f t="shared" si="58"/>
        <v>technology</v>
      </c>
      <c r="R628" t="str">
        <f t="shared" si="59"/>
        <v>web</v>
      </c>
      <c r="S628" s="11">
        <f t="shared" si="60"/>
        <v>42198.351145833331</v>
      </c>
      <c r="T628" s="11">
        <f t="shared" si="61"/>
        <v>42231.348611111105</v>
      </c>
    </row>
    <row r="629" spans="1:20" customFormat="1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0</v>
      </c>
      <c r="M629" t="b">
        <v>0</v>
      </c>
      <c r="N629" t="s">
        <v>8272</v>
      </c>
      <c r="O629">
        <f t="shared" si="56"/>
        <v>0.02</v>
      </c>
      <c r="P629">
        <f t="shared" si="57"/>
        <v>-11133.563845405923</v>
      </c>
      <c r="Q629" t="str">
        <f t="shared" si="58"/>
        <v>technology</v>
      </c>
      <c r="R629" t="str">
        <f t="shared" si="59"/>
        <v>web</v>
      </c>
      <c r="S629" s="11">
        <f t="shared" si="60"/>
        <v>42384.098506944443</v>
      </c>
      <c r="T629" s="11">
        <f t="shared" si="61"/>
        <v>42443.749999999993</v>
      </c>
    </row>
    <row r="630" spans="1:20" customFormat="1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6"/>
        <v>0</v>
      </c>
      <c r="P630">
        <f t="shared" si="57"/>
        <v>-11223.563845405923</v>
      </c>
      <c r="Q630" t="str">
        <f t="shared" si="58"/>
        <v>technology</v>
      </c>
      <c r="R630" t="str">
        <f t="shared" si="59"/>
        <v>web</v>
      </c>
      <c r="S630" s="11">
        <f t="shared" si="60"/>
        <v>41803.484456018516</v>
      </c>
      <c r="T630" s="11">
        <f t="shared" si="61"/>
        <v>41833.484456018516</v>
      </c>
    </row>
    <row r="631" spans="1:20" customFormat="1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0</v>
      </c>
      <c r="M631" t="b">
        <v>0</v>
      </c>
      <c r="N631" t="s">
        <v>8272</v>
      </c>
      <c r="O631">
        <f t="shared" si="56"/>
        <v>0.17500000000000002</v>
      </c>
      <c r="P631">
        <f t="shared" si="57"/>
        <v>-10873.563845405923</v>
      </c>
      <c r="Q631" t="str">
        <f t="shared" si="58"/>
        <v>technology</v>
      </c>
      <c r="R631" t="str">
        <f t="shared" si="59"/>
        <v>web</v>
      </c>
      <c r="S631" s="11">
        <f t="shared" si="60"/>
        <v>42474.429490740738</v>
      </c>
      <c r="T631" s="11">
        <f t="shared" si="61"/>
        <v>42504.429490740738</v>
      </c>
    </row>
    <row r="632" spans="1:20" customFormat="1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0</v>
      </c>
      <c r="M632" t="b">
        <v>0</v>
      </c>
      <c r="N632" t="s">
        <v>8272</v>
      </c>
      <c r="O632">
        <f t="shared" si="56"/>
        <v>8.3340278356529712E-2</v>
      </c>
      <c r="P632">
        <f t="shared" si="57"/>
        <v>-11213.563845405923</v>
      </c>
      <c r="Q632" t="str">
        <f t="shared" si="58"/>
        <v>technology</v>
      </c>
      <c r="R632" t="str">
        <f t="shared" si="59"/>
        <v>web</v>
      </c>
      <c r="S632" s="11">
        <f t="shared" si="60"/>
        <v>42223.411122685182</v>
      </c>
      <c r="T632" s="11">
        <f t="shared" si="61"/>
        <v>42253.006944444445</v>
      </c>
    </row>
    <row r="633" spans="1:20" customFormat="1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0</v>
      </c>
      <c r="M633" t="b">
        <v>0</v>
      </c>
      <c r="N633" t="s">
        <v>8272</v>
      </c>
      <c r="O633">
        <f t="shared" si="56"/>
        <v>1.38</v>
      </c>
      <c r="P633">
        <f t="shared" si="57"/>
        <v>-10533.563845405923</v>
      </c>
      <c r="Q633" t="str">
        <f t="shared" si="58"/>
        <v>technology</v>
      </c>
      <c r="R633" t="str">
        <f t="shared" si="59"/>
        <v>web</v>
      </c>
      <c r="S633" s="11">
        <f t="shared" si="60"/>
        <v>42489.563993055555</v>
      </c>
      <c r="T633" s="11">
        <f t="shared" si="61"/>
        <v>42518.563993055555</v>
      </c>
    </row>
    <row r="634" spans="1:20" customFormat="1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6"/>
        <v>0</v>
      </c>
      <c r="P634">
        <f t="shared" si="57"/>
        <v>-11223.563845405923</v>
      </c>
      <c r="Q634" t="str">
        <f t="shared" si="58"/>
        <v>technology</v>
      </c>
      <c r="R634" t="str">
        <f t="shared" si="59"/>
        <v>web</v>
      </c>
      <c r="S634" s="11">
        <f t="shared" si="60"/>
        <v>42303.450983796291</v>
      </c>
      <c r="T634" s="11">
        <f t="shared" si="61"/>
        <v>42333.492650462962</v>
      </c>
    </row>
    <row r="635" spans="1:20" customFormat="1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0</v>
      </c>
      <c r="M635" t="b">
        <v>0</v>
      </c>
      <c r="N635" t="s">
        <v>8272</v>
      </c>
      <c r="O635">
        <f t="shared" si="56"/>
        <v>12.45</v>
      </c>
      <c r="P635">
        <f t="shared" si="57"/>
        <v>-9978.5638454059226</v>
      </c>
      <c r="Q635" t="str">
        <f t="shared" si="58"/>
        <v>technology</v>
      </c>
      <c r="R635" t="str">
        <f t="shared" si="59"/>
        <v>web</v>
      </c>
      <c r="S635" s="11">
        <f t="shared" si="60"/>
        <v>42507.090995370367</v>
      </c>
      <c r="T635" s="11">
        <f t="shared" si="61"/>
        <v>42538.749999999993</v>
      </c>
    </row>
    <row r="636" spans="1:20" customFormat="1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0</v>
      </c>
      <c r="M636" t="b">
        <v>0</v>
      </c>
      <c r="N636" t="s">
        <v>8272</v>
      </c>
      <c r="O636">
        <f t="shared" si="56"/>
        <v>0.02</v>
      </c>
      <c r="P636">
        <f t="shared" si="57"/>
        <v>-11222.563845405923</v>
      </c>
      <c r="Q636" t="str">
        <f t="shared" si="58"/>
        <v>technology</v>
      </c>
      <c r="R636" t="str">
        <f t="shared" si="59"/>
        <v>web</v>
      </c>
      <c r="S636" s="11">
        <f t="shared" si="60"/>
        <v>42031.720243055555</v>
      </c>
      <c r="T636" s="11">
        <f t="shared" si="61"/>
        <v>42061.720243055555</v>
      </c>
    </row>
    <row r="637" spans="1:20" customFormat="1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0</v>
      </c>
      <c r="M637" t="b">
        <v>0</v>
      </c>
      <c r="N637" t="s">
        <v>8272</v>
      </c>
      <c r="O637">
        <f t="shared" si="56"/>
        <v>8.0000000000000002E-3</v>
      </c>
      <c r="P637">
        <f t="shared" si="57"/>
        <v>-11221.563845405923</v>
      </c>
      <c r="Q637" t="str">
        <f t="shared" si="58"/>
        <v>technology</v>
      </c>
      <c r="R637" t="str">
        <f t="shared" si="59"/>
        <v>web</v>
      </c>
      <c r="S637" s="11">
        <f t="shared" si="60"/>
        <v>42075.883819444447</v>
      </c>
      <c r="T637" s="11">
        <f t="shared" si="61"/>
        <v>42105.883819444447</v>
      </c>
    </row>
    <row r="638" spans="1:20" customFormat="1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0</v>
      </c>
      <c r="M638" t="b">
        <v>0</v>
      </c>
      <c r="N638" t="s">
        <v>8272</v>
      </c>
      <c r="O638">
        <f t="shared" si="56"/>
        <v>0.2</v>
      </c>
      <c r="P638">
        <f t="shared" si="57"/>
        <v>-11219.563845405923</v>
      </c>
      <c r="Q638" t="str">
        <f t="shared" si="58"/>
        <v>technology</v>
      </c>
      <c r="R638" t="str">
        <f t="shared" si="59"/>
        <v>web</v>
      </c>
      <c r="S638" s="11">
        <f t="shared" si="60"/>
        <v>42131.247106481482</v>
      </c>
      <c r="T638" s="11">
        <f t="shared" si="61"/>
        <v>42161.240972222215</v>
      </c>
    </row>
    <row r="639" spans="1:20" customFormat="1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6"/>
        <v>0</v>
      </c>
      <c r="P639">
        <f t="shared" si="57"/>
        <v>-11223.563845405923</v>
      </c>
      <c r="Q639" t="str">
        <f t="shared" si="58"/>
        <v>technology</v>
      </c>
      <c r="R639" t="str">
        <f t="shared" si="59"/>
        <v>web</v>
      </c>
      <c r="S639" s="11">
        <f t="shared" si="60"/>
        <v>42762.75368055555</v>
      </c>
      <c r="T639" s="11">
        <f t="shared" si="61"/>
        <v>42791.75277777778</v>
      </c>
    </row>
    <row r="640" spans="1:20" customFormat="1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0</v>
      </c>
      <c r="M640" t="b">
        <v>0</v>
      </c>
      <c r="N640" t="s">
        <v>8272</v>
      </c>
      <c r="O640">
        <f t="shared" si="56"/>
        <v>9.0000000000000011E-3</v>
      </c>
      <c r="P640">
        <f t="shared" si="57"/>
        <v>-11205.563845405923</v>
      </c>
      <c r="Q640" t="str">
        <f t="shared" si="58"/>
        <v>technology</v>
      </c>
      <c r="R640" t="str">
        <f t="shared" si="59"/>
        <v>web</v>
      </c>
      <c r="S640" s="11">
        <f t="shared" si="60"/>
        <v>42759.384976851848</v>
      </c>
      <c r="T640" s="11">
        <f t="shared" si="61"/>
        <v>42819.343310185184</v>
      </c>
    </row>
    <row r="641" spans="1:20" customFormat="1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0</v>
      </c>
      <c r="M641" t="b">
        <v>0</v>
      </c>
      <c r="N641" t="s">
        <v>8272</v>
      </c>
      <c r="O641">
        <f t="shared" si="56"/>
        <v>9.9999999999999991E-5</v>
      </c>
      <c r="P641">
        <f t="shared" si="57"/>
        <v>-11222.563845405923</v>
      </c>
      <c r="Q641" t="str">
        <f t="shared" si="58"/>
        <v>technology</v>
      </c>
      <c r="R641" t="str">
        <f t="shared" si="59"/>
        <v>web</v>
      </c>
      <c r="S641" s="11">
        <f t="shared" si="60"/>
        <v>41865.374942129631</v>
      </c>
      <c r="T641" s="11">
        <f t="shared" si="61"/>
        <v>41925.374942129631</v>
      </c>
    </row>
    <row r="642" spans="1:20" customFormat="1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0</v>
      </c>
      <c r="M642" t="b">
        <v>1</v>
      </c>
      <c r="N642" t="s">
        <v>8273</v>
      </c>
      <c r="O642">
        <f t="shared" si="56"/>
        <v>144.28571428571428</v>
      </c>
      <c r="P642">
        <f t="shared" si="57"/>
        <v>-11122.563845405923</v>
      </c>
      <c r="Q642" t="str">
        <f t="shared" si="58"/>
        <v>technology</v>
      </c>
      <c r="R642" t="str">
        <f t="shared" si="59"/>
        <v>wearables</v>
      </c>
      <c r="S642" s="11">
        <f t="shared" si="60"/>
        <v>42683.211979166663</v>
      </c>
      <c r="T642" s="11">
        <f t="shared" si="61"/>
        <v>42698.749999999993</v>
      </c>
    </row>
    <row r="643" spans="1:20" customFormat="1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0</v>
      </c>
      <c r="M643" t="b">
        <v>1</v>
      </c>
      <c r="N643" t="s">
        <v>8273</v>
      </c>
      <c r="O643">
        <f t="shared" ref="O643:O706" si="62">E643/D643*100</f>
        <v>119.16249999999999</v>
      </c>
      <c r="P643">
        <f t="shared" ref="P643:P706" si="63">E643-$E$4116</f>
        <v>36441.436154594077</v>
      </c>
      <c r="Q643" t="str">
        <f t="shared" ref="Q643:Q706" si="64">IF(ISNUMBER(SEARCH("film &amp; video",N643)),"film &amp; video",IF(ISNUMBER(SEARCH("food",N643)),"food",IF(ISNUMBER(SEARCH("games",N643)),"games",IF(ISNUMBER(SEARCH("journalism",N643)),"journalism",IF(ISNUMBER(SEARCH("music",N643)),"music",IF(ISNUMBER(SEARCH("photography",N643)),"photography",IF(ISNUMBER(SEARCH("publishing",N643)),"publishing",IF(ISNUMBER(SEARCH("technology",N643)),"technology",IF(ISNUMBER(SEARCH("theater",N643)),"theater",0)))))))))</f>
        <v>technology</v>
      </c>
      <c r="R643" t="str">
        <f t="shared" ref="R643:R706" si="65">IF(ISNUMBER(SEARCH("animation",N643)),"animation",IF(ISNUMBER(SEARCH("art books",N643)),"art books",IF(ISNUMBER(SEARCH("audio",N643)),"audio",IF(ISNUMBER(SEARCH("children's books",N643)),"children's books",IF(ISNUMBER(SEARCH("classical music",N643)),"classical music",IF(ISNUMBER(SEARCH("documentary",N643)),"documentary",IF(ISNUMBER(SEARCH("drama",N643)),"drama",IF(ISNUMBER(SEARCH("electronic music",N643)),"electronic music",IF(ISNUMBER(SEARCH("faith",N643)),"faith",IF(ISNUMBER(SEARCH("fiction",N643)),"fiction",IF(ISNUMBER(SEARCH("food trucks",N643)),"food trucks",IF(ISNUMBER(SEARCH("gadgets",N643)),"gadgets",IF(ISNUMBER(SEARCH("hardware",N643)),"hardware",IF(ISNUMBER(SEARCH("indie rock",N643)),"indie rock",IF(ISNUMBER(SEARCH("jazz",N643)),"jazz",IF(ISNUMBER(SEARCH("makerspaces",N643)),"makerspaces",IF(ISNUMBER(SEARCH("metal",N643)),"metal",IF(ISNUMBER(SEARCH("mobile games",N643)),"mobile games",IF(ISNUMBER(SEARCH("musical",N643)),"musical",IF(ISNUMBER(SEARCH("nature",N643)),"nature",IF(ISNUMBER(SEARCH("nonfiction",N643)),"nonfiction",IF(ISNUMBER(SEARCH("people",N643)),"people",IF(ISNUMBER(SEARCH("photobooks",N643)),"photobooks",IF(ISNUMBER(SEARCH("places",N643)),"places",IF(ISNUMBER(SEARCH("plays",N643)),"plays",IF(ISNUMBER(SEARCH("pop",N643)),"pop",IF(ISNUMBER(SEARCH("radio &amp; podcasts",N643)),"radio &amp; podcasts",IF(ISNUMBER(SEARCH("restaurants",N643)),"restaurants",IF(ISNUMBER(SEARCH("rock",N643)),"rock",IF(ISNUMBER(SEARCH("science fiction",N643)),"science fiction",IF(ISNUMBER(SEARCH("shorts",N643)),"shorts",IF(ISNUMBER(SEARCH("small batch",N643)),"small batch",IF(ISNUMBER(SEARCH("space exploration",N643)),"space exploration",IF(ISNUMBER(SEARCH("spaces",N643)),"spaces",IF(ISNUMBER(SEARCH("tabletop games",N643)),"tabletop games",IF(ISNUMBER(SEARCH("television",N643)),"television",IF(ISNUMBER(SEARCH("translations",N643)),"translations",IF(ISNUMBER(SEARCH("video games",N643)),"video games",IF(ISNUMBER(SEARCH("wearables",N643)),"wearables",IF(ISNUMBER(SEARCH("web",N643)),"web",IF(ISNUMBER(SEARCH("world music",N643)),"world music",0)))))))))))))))))))))))))))))))))))))))))</f>
        <v>wearables</v>
      </c>
      <c r="S643" s="11">
        <f t="shared" si="60"/>
        <v>42199.361666666664</v>
      </c>
      <c r="T643" s="11">
        <f t="shared" si="61"/>
        <v>42229.361666666664</v>
      </c>
    </row>
    <row r="644" spans="1:20" customFormat="1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0</v>
      </c>
      <c r="M644" t="b">
        <v>1</v>
      </c>
      <c r="N644" t="s">
        <v>8273</v>
      </c>
      <c r="O644">
        <f t="shared" si="62"/>
        <v>1460.4850000000001</v>
      </c>
      <c r="P644">
        <f t="shared" si="63"/>
        <v>280873.43615459406</v>
      </c>
      <c r="Q644" t="str">
        <f t="shared" si="64"/>
        <v>technology</v>
      </c>
      <c r="R644" t="str">
        <f t="shared" si="65"/>
        <v>wearables</v>
      </c>
      <c r="S644" s="11">
        <f t="shared" si="60"/>
        <v>42199.442986111106</v>
      </c>
      <c r="T644" s="11">
        <f t="shared" si="61"/>
        <v>42235.442986111106</v>
      </c>
    </row>
    <row r="645" spans="1:20" customFormat="1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0</v>
      </c>
      <c r="M645" t="b">
        <v>1</v>
      </c>
      <c r="N645" t="s">
        <v>8273</v>
      </c>
      <c r="O645">
        <f t="shared" si="62"/>
        <v>105.80799999999999</v>
      </c>
      <c r="P645">
        <f t="shared" si="63"/>
        <v>15228.436154594077</v>
      </c>
      <c r="Q645" t="str">
        <f t="shared" si="64"/>
        <v>technology</v>
      </c>
      <c r="R645" t="str">
        <f t="shared" si="65"/>
        <v>wearables</v>
      </c>
      <c r="S645" s="11">
        <f t="shared" si="60"/>
        <v>42100.43373842592</v>
      </c>
      <c r="T645" s="11">
        <f t="shared" si="61"/>
        <v>42155.43373842592</v>
      </c>
    </row>
    <row r="646" spans="1:20" customFormat="1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0</v>
      </c>
      <c r="M646" t="b">
        <v>1</v>
      </c>
      <c r="N646" t="s">
        <v>8273</v>
      </c>
      <c r="O646">
        <f t="shared" si="62"/>
        <v>300.11791999999997</v>
      </c>
      <c r="P646">
        <f t="shared" si="63"/>
        <v>63805.916154594073</v>
      </c>
      <c r="Q646" t="str">
        <f t="shared" si="64"/>
        <v>technology</v>
      </c>
      <c r="R646" t="str">
        <f t="shared" si="65"/>
        <v>wearables</v>
      </c>
      <c r="S646" s="11">
        <f t="shared" si="60"/>
        <v>41898.457627314812</v>
      </c>
      <c r="T646" s="11">
        <f t="shared" si="61"/>
        <v>41940.833333333328</v>
      </c>
    </row>
    <row r="647" spans="1:20" customFormat="1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0</v>
      </c>
      <c r="M647" t="b">
        <v>1</v>
      </c>
      <c r="N647" t="s">
        <v>8273</v>
      </c>
      <c r="O647">
        <f t="shared" si="62"/>
        <v>278.7</v>
      </c>
      <c r="P647">
        <f t="shared" si="63"/>
        <v>-5649.5638454059226</v>
      </c>
      <c r="Q647" t="str">
        <f t="shared" si="64"/>
        <v>technology</v>
      </c>
      <c r="R647" t="str">
        <f t="shared" si="65"/>
        <v>wearables</v>
      </c>
      <c r="S647" s="11">
        <f t="shared" si="60"/>
        <v>42563.817986111106</v>
      </c>
      <c r="T647" s="11">
        <f t="shared" si="61"/>
        <v>42593.817986111106</v>
      </c>
    </row>
    <row r="648" spans="1:20" customFormat="1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0</v>
      </c>
      <c r="M648" t="b">
        <v>1</v>
      </c>
      <c r="N648" t="s">
        <v>8273</v>
      </c>
      <c r="O648">
        <f t="shared" si="62"/>
        <v>131.87625</v>
      </c>
      <c r="P648">
        <f t="shared" si="63"/>
        <v>-10168.553845405922</v>
      </c>
      <c r="Q648" t="str">
        <f t="shared" si="64"/>
        <v>technology</v>
      </c>
      <c r="R648" t="str">
        <f t="shared" si="65"/>
        <v>wearables</v>
      </c>
      <c r="S648" s="11">
        <f t="shared" si="60"/>
        <v>41832.644293981481</v>
      </c>
      <c r="T648" s="11">
        <f t="shared" si="61"/>
        <v>41862.644293981481</v>
      </c>
    </row>
    <row r="649" spans="1:20" customFormat="1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0</v>
      </c>
      <c r="M649" t="b">
        <v>1</v>
      </c>
      <c r="N649" t="s">
        <v>8273</v>
      </c>
      <c r="O649">
        <f t="shared" si="62"/>
        <v>107.05</v>
      </c>
      <c r="P649">
        <f t="shared" si="63"/>
        <v>-9082.5638454059226</v>
      </c>
      <c r="Q649" t="str">
        <f t="shared" si="64"/>
        <v>technology</v>
      </c>
      <c r="R649" t="str">
        <f t="shared" si="65"/>
        <v>wearables</v>
      </c>
      <c r="S649" s="11">
        <f t="shared" si="60"/>
        <v>42416.559594907405</v>
      </c>
      <c r="T649" s="11">
        <f t="shared" si="61"/>
        <v>42446.517928240741</v>
      </c>
    </row>
    <row r="650" spans="1:20" customFormat="1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0</v>
      </c>
      <c r="M650" t="b">
        <v>1</v>
      </c>
      <c r="N650" t="s">
        <v>8273</v>
      </c>
      <c r="O650">
        <f t="shared" si="62"/>
        <v>126.82285714285715</v>
      </c>
      <c r="P650">
        <f t="shared" si="63"/>
        <v>33164.436154594077</v>
      </c>
      <c r="Q650" t="str">
        <f t="shared" si="64"/>
        <v>technology</v>
      </c>
      <c r="R650" t="str">
        <f t="shared" si="65"/>
        <v>wearables</v>
      </c>
      <c r="S650" s="11">
        <f t="shared" si="60"/>
        <v>41891.485046296293</v>
      </c>
      <c r="T650" s="11">
        <f t="shared" si="61"/>
        <v>41926.485046296293</v>
      </c>
    </row>
    <row r="651" spans="1:20" customFormat="1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0</v>
      </c>
      <c r="M651" t="b">
        <v>1</v>
      </c>
      <c r="N651" t="s">
        <v>8273</v>
      </c>
      <c r="O651">
        <f t="shared" si="62"/>
        <v>139.96</v>
      </c>
      <c r="P651">
        <f t="shared" si="63"/>
        <v>-7724.5638454059226</v>
      </c>
      <c r="Q651" t="str">
        <f t="shared" si="64"/>
        <v>technology</v>
      </c>
      <c r="R651" t="str">
        <f t="shared" si="65"/>
        <v>wearables</v>
      </c>
      <c r="S651" s="11">
        <f t="shared" si="60"/>
        <v>41877.703854166662</v>
      </c>
      <c r="T651" s="11">
        <f t="shared" si="61"/>
        <v>41898.703854166662</v>
      </c>
    </row>
    <row r="652" spans="1:20" customFormat="1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0</v>
      </c>
      <c r="M652" t="b">
        <v>1</v>
      </c>
      <c r="N652" t="s">
        <v>8273</v>
      </c>
      <c r="O652">
        <f t="shared" si="62"/>
        <v>112.4</v>
      </c>
      <c r="P652">
        <f t="shared" si="63"/>
        <v>-9537.5638454059226</v>
      </c>
      <c r="Q652" t="str">
        <f t="shared" si="64"/>
        <v>technology</v>
      </c>
      <c r="R652" t="str">
        <f t="shared" si="65"/>
        <v>wearables</v>
      </c>
      <c r="S652" s="11">
        <f t="shared" si="60"/>
        <v>41931.828518518516</v>
      </c>
      <c r="T652" s="11">
        <f t="shared" si="61"/>
        <v>41991.870185185187</v>
      </c>
    </row>
    <row r="653" spans="1:20" customFormat="1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0</v>
      </c>
      <c r="M653" t="b">
        <v>1</v>
      </c>
      <c r="N653" t="s">
        <v>8273</v>
      </c>
      <c r="O653">
        <f t="shared" si="62"/>
        <v>100.52799999999999</v>
      </c>
      <c r="P653">
        <f t="shared" si="63"/>
        <v>13908.436154594077</v>
      </c>
      <c r="Q653" t="str">
        <f t="shared" si="64"/>
        <v>technology</v>
      </c>
      <c r="R653" t="str">
        <f t="shared" si="65"/>
        <v>wearables</v>
      </c>
      <c r="S653" s="11">
        <f t="shared" si="60"/>
        <v>41955.809155092589</v>
      </c>
      <c r="T653" s="11">
        <f t="shared" si="61"/>
        <v>41985.809155092589</v>
      </c>
    </row>
    <row r="654" spans="1:20" customFormat="1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0</v>
      </c>
      <c r="M654" t="b">
        <v>1</v>
      </c>
      <c r="N654" t="s">
        <v>8273</v>
      </c>
      <c r="O654">
        <f t="shared" si="62"/>
        <v>100.46666666666665</v>
      </c>
      <c r="P654">
        <f t="shared" si="63"/>
        <v>-8209.5638454059226</v>
      </c>
      <c r="Q654" t="str">
        <f t="shared" si="64"/>
        <v>technology</v>
      </c>
      <c r="R654" t="str">
        <f t="shared" si="65"/>
        <v>wearables</v>
      </c>
      <c r="S654" s="11">
        <f t="shared" si="60"/>
        <v>42675.482060185182</v>
      </c>
      <c r="T654" s="11">
        <f t="shared" si="61"/>
        <v>42705.523726851847</v>
      </c>
    </row>
    <row r="655" spans="1:20" customFormat="1" ht="6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0</v>
      </c>
      <c r="M655" t="b">
        <v>1</v>
      </c>
      <c r="N655" t="s">
        <v>8273</v>
      </c>
      <c r="O655">
        <f t="shared" si="62"/>
        <v>141.446</v>
      </c>
      <c r="P655">
        <f t="shared" si="63"/>
        <v>94860.936154594077</v>
      </c>
      <c r="Q655" t="str">
        <f t="shared" si="64"/>
        <v>technology</v>
      </c>
      <c r="R655" t="str">
        <f t="shared" si="65"/>
        <v>wearables</v>
      </c>
      <c r="S655" s="11">
        <f t="shared" si="60"/>
        <v>42199.410185185181</v>
      </c>
      <c r="T655" s="11">
        <f t="shared" si="61"/>
        <v>42236.410185185181</v>
      </c>
    </row>
    <row r="656" spans="1:20" customFormat="1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0</v>
      </c>
      <c r="M656" t="b">
        <v>1</v>
      </c>
      <c r="N656" t="s">
        <v>8273</v>
      </c>
      <c r="O656">
        <f t="shared" si="62"/>
        <v>267.29166666666669</v>
      </c>
      <c r="P656">
        <f t="shared" si="63"/>
        <v>20851.436154594077</v>
      </c>
      <c r="Q656" t="str">
        <f t="shared" si="64"/>
        <v>technology</v>
      </c>
      <c r="R656" t="str">
        <f t="shared" si="65"/>
        <v>wearables</v>
      </c>
      <c r="S656" s="11">
        <f t="shared" si="60"/>
        <v>42163.748993055553</v>
      </c>
      <c r="T656" s="11">
        <f t="shared" si="61"/>
        <v>42193.748993055553</v>
      </c>
    </row>
    <row r="657" spans="1:20" customFormat="1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0</v>
      </c>
      <c r="M657" t="b">
        <v>1</v>
      </c>
      <c r="N657" t="s">
        <v>8273</v>
      </c>
      <c r="O657">
        <f t="shared" si="62"/>
        <v>146.88749999999999</v>
      </c>
      <c r="P657">
        <f t="shared" si="63"/>
        <v>527.43615459407738</v>
      </c>
      <c r="Q657" t="str">
        <f t="shared" si="64"/>
        <v>technology</v>
      </c>
      <c r="R657" t="str">
        <f t="shared" si="65"/>
        <v>wearables</v>
      </c>
      <c r="S657" s="11">
        <f t="shared" si="60"/>
        <v>42045.748981481483</v>
      </c>
      <c r="T657" s="11">
        <f t="shared" si="61"/>
        <v>42075.707314814812</v>
      </c>
    </row>
    <row r="658" spans="1:20" customFormat="1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0</v>
      </c>
      <c r="M658" t="b">
        <v>1</v>
      </c>
      <c r="N658" t="s">
        <v>8273</v>
      </c>
      <c r="O658">
        <f t="shared" si="62"/>
        <v>213.56</v>
      </c>
      <c r="P658">
        <f t="shared" si="63"/>
        <v>-545.56384540592262</v>
      </c>
      <c r="Q658" t="str">
        <f t="shared" si="64"/>
        <v>technology</v>
      </c>
      <c r="R658" t="str">
        <f t="shared" si="65"/>
        <v>wearables</v>
      </c>
      <c r="S658" s="11">
        <f t="shared" si="60"/>
        <v>42417.596284722218</v>
      </c>
      <c r="T658" s="11">
        <f t="shared" si="61"/>
        <v>42477.554618055554</v>
      </c>
    </row>
    <row r="659" spans="1:20" customFormat="1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0</v>
      </c>
      <c r="M659" t="b">
        <v>1</v>
      </c>
      <c r="N659" t="s">
        <v>8273</v>
      </c>
      <c r="O659">
        <f t="shared" si="62"/>
        <v>125.69999999999999</v>
      </c>
      <c r="P659">
        <f t="shared" si="63"/>
        <v>7631.4361545940774</v>
      </c>
      <c r="Q659" t="str">
        <f t="shared" si="64"/>
        <v>technology</v>
      </c>
      <c r="R659" t="str">
        <f t="shared" si="65"/>
        <v>wearables</v>
      </c>
      <c r="S659" s="11">
        <f t="shared" si="60"/>
        <v>42331.637407407405</v>
      </c>
      <c r="T659" s="11">
        <f t="shared" si="61"/>
        <v>42361.637407407405</v>
      </c>
    </row>
    <row r="660" spans="1:20" customFormat="1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0</v>
      </c>
      <c r="M660" t="b">
        <v>1</v>
      </c>
      <c r="N660" t="s">
        <v>8273</v>
      </c>
      <c r="O660">
        <f t="shared" si="62"/>
        <v>104.46206037108834</v>
      </c>
      <c r="P660">
        <f t="shared" si="63"/>
        <v>18953.436154594077</v>
      </c>
      <c r="Q660" t="str">
        <f t="shared" si="64"/>
        <v>technology</v>
      </c>
      <c r="R660" t="str">
        <f t="shared" si="65"/>
        <v>wearables</v>
      </c>
      <c r="S660" s="11">
        <f t="shared" si="60"/>
        <v>42178.952418981477</v>
      </c>
      <c r="T660" s="11">
        <f t="shared" si="61"/>
        <v>42211.541666666664</v>
      </c>
    </row>
    <row r="661" spans="1:20" customFormat="1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0</v>
      </c>
      <c r="M661" t="b">
        <v>1</v>
      </c>
      <c r="N661" t="s">
        <v>8273</v>
      </c>
      <c r="O661">
        <f t="shared" si="62"/>
        <v>100.56666666666668</v>
      </c>
      <c r="P661">
        <f t="shared" si="63"/>
        <v>-8206.5638454059226</v>
      </c>
      <c r="Q661" t="str">
        <f t="shared" si="64"/>
        <v>technology</v>
      </c>
      <c r="R661" t="str">
        <f t="shared" si="65"/>
        <v>wearables</v>
      </c>
      <c r="S661" s="11">
        <f t="shared" si="60"/>
        <v>42209.385358796295</v>
      </c>
      <c r="T661" s="11">
        <f t="shared" si="61"/>
        <v>42239.385358796295</v>
      </c>
    </row>
    <row r="662" spans="1:20" customFormat="1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0</v>
      </c>
      <c r="M662" t="b">
        <v>0</v>
      </c>
      <c r="N662" t="s">
        <v>8273</v>
      </c>
      <c r="O662">
        <f t="shared" si="62"/>
        <v>3.0579999999999998</v>
      </c>
      <c r="P662">
        <f t="shared" si="63"/>
        <v>-9694.5638454059226</v>
      </c>
      <c r="Q662" t="str">
        <f t="shared" si="64"/>
        <v>technology</v>
      </c>
      <c r="R662" t="str">
        <f t="shared" si="65"/>
        <v>wearables</v>
      </c>
      <c r="S662" s="11">
        <f t="shared" si="60"/>
        <v>41922.533321759256</v>
      </c>
      <c r="T662" s="11">
        <f t="shared" si="61"/>
        <v>41952.57498842592</v>
      </c>
    </row>
    <row r="663" spans="1:20" customFormat="1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0</v>
      </c>
      <c r="M663" t="b">
        <v>0</v>
      </c>
      <c r="N663" t="s">
        <v>8273</v>
      </c>
      <c r="O663">
        <f t="shared" si="62"/>
        <v>0.95</v>
      </c>
      <c r="P663">
        <f t="shared" si="63"/>
        <v>-11128.563845405923</v>
      </c>
      <c r="Q663" t="str">
        <f t="shared" si="64"/>
        <v>technology</v>
      </c>
      <c r="R663" t="str">
        <f t="shared" si="65"/>
        <v>wearables</v>
      </c>
      <c r="S663" s="11">
        <f t="shared" ref="S663:S726" si="66">(J663/86400)+25569+(-5/24)</f>
        <v>42636.437025462961</v>
      </c>
      <c r="T663" s="11">
        <f t="shared" ref="T663:T726" si="67">(I663/86400)+25569+(-5/24)</f>
        <v>42666.437025462961</v>
      </c>
    </row>
    <row r="664" spans="1:20" customFormat="1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0</v>
      </c>
      <c r="M664" t="b">
        <v>0</v>
      </c>
      <c r="N664" t="s">
        <v>8273</v>
      </c>
      <c r="O664">
        <f t="shared" si="62"/>
        <v>0.4</v>
      </c>
      <c r="P664">
        <f t="shared" si="63"/>
        <v>-11067.563845405923</v>
      </c>
      <c r="Q664" t="str">
        <f t="shared" si="64"/>
        <v>technology</v>
      </c>
      <c r="R664" t="str">
        <f t="shared" si="65"/>
        <v>wearables</v>
      </c>
      <c r="S664" s="11">
        <f t="shared" si="66"/>
        <v>41990.229710648149</v>
      </c>
      <c r="T664" s="11">
        <f t="shared" si="67"/>
        <v>42020.229710648149</v>
      </c>
    </row>
    <row r="665" spans="1:20" customFormat="1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0</v>
      </c>
      <c r="M665" t="b">
        <v>0</v>
      </c>
      <c r="N665" t="s">
        <v>8273</v>
      </c>
      <c r="O665">
        <f t="shared" si="62"/>
        <v>0.35000000000000003</v>
      </c>
      <c r="P665">
        <f t="shared" si="63"/>
        <v>-10523.563845405923</v>
      </c>
      <c r="Q665" t="str">
        <f t="shared" si="64"/>
        <v>technology</v>
      </c>
      <c r="R665" t="str">
        <f t="shared" si="65"/>
        <v>wearables</v>
      </c>
      <c r="S665" s="11">
        <f t="shared" si="66"/>
        <v>42173.634907407402</v>
      </c>
      <c r="T665" s="11">
        <f t="shared" si="67"/>
        <v>42203.634907407402</v>
      </c>
    </row>
    <row r="666" spans="1:20" customFormat="1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0</v>
      </c>
      <c r="M666" t="b">
        <v>0</v>
      </c>
      <c r="N666" t="s">
        <v>8273</v>
      </c>
      <c r="O666">
        <f t="shared" si="62"/>
        <v>7.5333333333333332</v>
      </c>
      <c r="P666">
        <f t="shared" si="63"/>
        <v>-10319.563845405923</v>
      </c>
      <c r="Q666" t="str">
        <f t="shared" si="64"/>
        <v>technology</v>
      </c>
      <c r="R666" t="str">
        <f t="shared" si="65"/>
        <v>wearables</v>
      </c>
      <c r="S666" s="11">
        <f t="shared" si="66"/>
        <v>42077.458043981482</v>
      </c>
      <c r="T666" s="11">
        <f t="shared" si="67"/>
        <v>42107.458043981482</v>
      </c>
    </row>
    <row r="667" spans="1:20" customFormat="1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0</v>
      </c>
      <c r="M667" t="b">
        <v>0</v>
      </c>
      <c r="N667" t="s">
        <v>8273</v>
      </c>
      <c r="O667">
        <f t="shared" si="62"/>
        <v>18.64</v>
      </c>
      <c r="P667">
        <f t="shared" si="63"/>
        <v>-9359.5638454059226</v>
      </c>
      <c r="Q667" t="str">
        <f t="shared" si="64"/>
        <v>technology</v>
      </c>
      <c r="R667" t="str">
        <f t="shared" si="65"/>
        <v>wearables</v>
      </c>
      <c r="S667" s="11">
        <f t="shared" si="66"/>
        <v>42688.503020833326</v>
      </c>
      <c r="T667" s="11">
        <f t="shared" si="67"/>
        <v>42748.503020833326</v>
      </c>
    </row>
    <row r="668" spans="1:20" customFormat="1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0</v>
      </c>
      <c r="M668" t="b">
        <v>0</v>
      </c>
      <c r="N668" t="s">
        <v>8273</v>
      </c>
      <c r="O668">
        <f t="shared" si="62"/>
        <v>4.0000000000000001E-3</v>
      </c>
      <c r="P668">
        <f t="shared" si="63"/>
        <v>-11215.563845405923</v>
      </c>
      <c r="Q668" t="str">
        <f t="shared" si="64"/>
        <v>technology</v>
      </c>
      <c r="R668" t="str">
        <f t="shared" si="65"/>
        <v>wearables</v>
      </c>
      <c r="S668" s="11">
        <f t="shared" si="66"/>
        <v>41838.623819444438</v>
      </c>
      <c r="T668" s="11">
        <f t="shared" si="67"/>
        <v>41868.623819444438</v>
      </c>
    </row>
    <row r="669" spans="1:20" customFormat="1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0</v>
      </c>
      <c r="M669" t="b">
        <v>0</v>
      </c>
      <c r="N669" t="s">
        <v>8273</v>
      </c>
      <c r="O669">
        <f t="shared" si="62"/>
        <v>10.02</v>
      </c>
      <c r="P669">
        <f t="shared" si="63"/>
        <v>-6213.5638454059226</v>
      </c>
      <c r="Q669" t="str">
        <f t="shared" si="64"/>
        <v>technology</v>
      </c>
      <c r="R669" t="str">
        <f t="shared" si="65"/>
        <v>wearables</v>
      </c>
      <c r="S669" s="11">
        <f t="shared" si="66"/>
        <v>42632.165081018517</v>
      </c>
      <c r="T669" s="11">
        <f t="shared" si="67"/>
        <v>42672.165081018517</v>
      </c>
    </row>
    <row r="670" spans="1:20" customFormat="1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0</v>
      </c>
      <c r="M670" t="b">
        <v>0</v>
      </c>
      <c r="N670" t="s">
        <v>8273</v>
      </c>
      <c r="O670">
        <f t="shared" si="62"/>
        <v>4.5600000000000005</v>
      </c>
      <c r="P670">
        <f t="shared" si="63"/>
        <v>-10539.563845405923</v>
      </c>
      <c r="Q670" t="str">
        <f t="shared" si="64"/>
        <v>technology</v>
      </c>
      <c r="R670" t="str">
        <f t="shared" si="65"/>
        <v>wearables</v>
      </c>
      <c r="S670" s="11">
        <f t="shared" si="66"/>
        <v>42090.622939814813</v>
      </c>
      <c r="T670" s="11">
        <f t="shared" si="67"/>
        <v>42135.622939814813</v>
      </c>
    </row>
    <row r="671" spans="1:20" customFormat="1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0</v>
      </c>
      <c r="M671" t="b">
        <v>0</v>
      </c>
      <c r="N671" t="s">
        <v>8273</v>
      </c>
      <c r="O671">
        <f t="shared" si="62"/>
        <v>21.5075</v>
      </c>
      <c r="P671">
        <f t="shared" si="63"/>
        <v>31791.436154594077</v>
      </c>
      <c r="Q671" t="str">
        <f t="shared" si="64"/>
        <v>technology</v>
      </c>
      <c r="R671" t="str">
        <f t="shared" si="65"/>
        <v>wearables</v>
      </c>
      <c r="S671" s="11">
        <f t="shared" si="66"/>
        <v>42527.417337962957</v>
      </c>
      <c r="T671" s="11">
        <f t="shared" si="67"/>
        <v>42557.417337962957</v>
      </c>
    </row>
    <row r="672" spans="1:20" customFormat="1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0</v>
      </c>
      <c r="M672" t="b">
        <v>0</v>
      </c>
      <c r="N672" t="s">
        <v>8273</v>
      </c>
      <c r="O672">
        <f t="shared" si="62"/>
        <v>29.276666666666667</v>
      </c>
      <c r="P672">
        <f t="shared" si="63"/>
        <v>15125.436154594077</v>
      </c>
      <c r="Q672" t="str">
        <f t="shared" si="64"/>
        <v>technology</v>
      </c>
      <c r="R672" t="str">
        <f t="shared" si="65"/>
        <v>wearables</v>
      </c>
      <c r="S672" s="11">
        <f t="shared" si="66"/>
        <v>42506.501388888886</v>
      </c>
      <c r="T672" s="11">
        <f t="shared" si="67"/>
        <v>42540.131944444445</v>
      </c>
    </row>
    <row r="673" spans="1:20" customFormat="1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0</v>
      </c>
      <c r="M673" t="b">
        <v>0</v>
      </c>
      <c r="N673" t="s">
        <v>8273</v>
      </c>
      <c r="O673">
        <f t="shared" si="62"/>
        <v>39.426666666666662</v>
      </c>
      <c r="P673">
        <f t="shared" si="63"/>
        <v>604.43615459407738</v>
      </c>
      <c r="Q673" t="str">
        <f t="shared" si="64"/>
        <v>technology</v>
      </c>
      <c r="R673" t="str">
        <f t="shared" si="65"/>
        <v>wearables</v>
      </c>
      <c r="S673" s="11">
        <f t="shared" si="66"/>
        <v>41984.484398148146</v>
      </c>
      <c r="T673" s="11">
        <f t="shared" si="67"/>
        <v>42017.958333333336</v>
      </c>
    </row>
    <row r="674" spans="1:20" customFormat="1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0</v>
      </c>
      <c r="M674" t="b">
        <v>0</v>
      </c>
      <c r="N674" t="s">
        <v>8273</v>
      </c>
      <c r="O674">
        <f t="shared" si="62"/>
        <v>21.628</v>
      </c>
      <c r="P674">
        <f t="shared" si="63"/>
        <v>-409.56384540592262</v>
      </c>
      <c r="Q674" t="str">
        <f t="shared" si="64"/>
        <v>technology</v>
      </c>
      <c r="R674" t="str">
        <f t="shared" si="65"/>
        <v>wearables</v>
      </c>
      <c r="S674" s="11">
        <f t="shared" si="66"/>
        <v>41974.011157407404</v>
      </c>
      <c r="T674" s="11">
        <f t="shared" si="67"/>
        <v>42004.999305555553</v>
      </c>
    </row>
    <row r="675" spans="1:20" customFormat="1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0</v>
      </c>
      <c r="M675" t="b">
        <v>0</v>
      </c>
      <c r="N675" t="s">
        <v>8273</v>
      </c>
      <c r="O675">
        <f t="shared" si="62"/>
        <v>0.20500000000000002</v>
      </c>
      <c r="P675">
        <f t="shared" si="63"/>
        <v>-11018.563845405923</v>
      </c>
      <c r="Q675" t="str">
        <f t="shared" si="64"/>
        <v>technology</v>
      </c>
      <c r="R675" t="str">
        <f t="shared" si="65"/>
        <v>wearables</v>
      </c>
      <c r="S675" s="11">
        <f t="shared" si="66"/>
        <v>41838.6321412037</v>
      </c>
      <c r="T675" s="11">
        <f t="shared" si="67"/>
        <v>41883.6321412037</v>
      </c>
    </row>
    <row r="676" spans="1:20" customFormat="1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0</v>
      </c>
      <c r="M676" t="b">
        <v>0</v>
      </c>
      <c r="N676" t="s">
        <v>8273</v>
      </c>
      <c r="O676">
        <f t="shared" si="62"/>
        <v>0.03</v>
      </c>
      <c r="P676">
        <f t="shared" si="63"/>
        <v>-11208.563845405923</v>
      </c>
      <c r="Q676" t="str">
        <f t="shared" si="64"/>
        <v>technology</v>
      </c>
      <c r="R676" t="str">
        <f t="shared" si="65"/>
        <v>wearables</v>
      </c>
      <c r="S676" s="11">
        <f t="shared" si="66"/>
        <v>41802.907719907402</v>
      </c>
      <c r="T676" s="11">
        <f t="shared" si="67"/>
        <v>41862.907719907402</v>
      </c>
    </row>
    <row r="677" spans="1:20" customFormat="1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0</v>
      </c>
      <c r="M677" t="b">
        <v>0</v>
      </c>
      <c r="N677" t="s">
        <v>8273</v>
      </c>
      <c r="O677">
        <f t="shared" si="62"/>
        <v>14.85</v>
      </c>
      <c r="P677">
        <f t="shared" si="63"/>
        <v>-10332.563845405923</v>
      </c>
      <c r="Q677" t="str">
        <f t="shared" si="64"/>
        <v>technology</v>
      </c>
      <c r="R677" t="str">
        <f t="shared" si="65"/>
        <v>wearables</v>
      </c>
      <c r="S677" s="11">
        <f t="shared" si="66"/>
        <v>41975.722268518519</v>
      </c>
      <c r="T677" s="11">
        <f t="shared" si="67"/>
        <v>42005.082638888889</v>
      </c>
    </row>
    <row r="678" spans="1:20" customFormat="1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0</v>
      </c>
      <c r="M678" t="b">
        <v>0</v>
      </c>
      <c r="N678" t="s">
        <v>8273</v>
      </c>
      <c r="O678">
        <f t="shared" si="62"/>
        <v>1.4710000000000001</v>
      </c>
      <c r="P678">
        <f t="shared" si="63"/>
        <v>-9752.5638454059226</v>
      </c>
      <c r="Q678" t="str">
        <f t="shared" si="64"/>
        <v>technology</v>
      </c>
      <c r="R678" t="str">
        <f t="shared" si="65"/>
        <v>wearables</v>
      </c>
      <c r="S678" s="11">
        <f t="shared" si="66"/>
        <v>42012.559965277775</v>
      </c>
      <c r="T678" s="11">
        <f t="shared" si="67"/>
        <v>42042.559965277775</v>
      </c>
    </row>
    <row r="679" spans="1:20" customFormat="1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0</v>
      </c>
      <c r="M679" t="b">
        <v>0</v>
      </c>
      <c r="N679" t="s">
        <v>8273</v>
      </c>
      <c r="O679">
        <f t="shared" si="62"/>
        <v>25.584</v>
      </c>
      <c r="P679">
        <f t="shared" si="63"/>
        <v>1568.4361545940774</v>
      </c>
      <c r="Q679" t="str">
        <f t="shared" si="64"/>
        <v>technology</v>
      </c>
      <c r="R679" t="str">
        <f t="shared" si="65"/>
        <v>wearables</v>
      </c>
      <c r="S679" s="11">
        <f t="shared" si="66"/>
        <v>42504.195543981477</v>
      </c>
      <c r="T679" s="11">
        <f t="shared" si="67"/>
        <v>42549.195543981477</v>
      </c>
    </row>
    <row r="680" spans="1:20" customFormat="1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0</v>
      </c>
      <c r="M680" t="b">
        <v>0</v>
      </c>
      <c r="N680" t="s">
        <v>8273</v>
      </c>
      <c r="O680">
        <f t="shared" si="62"/>
        <v>3.8206896551724134</v>
      </c>
      <c r="P680">
        <f t="shared" si="63"/>
        <v>-10115.563845405923</v>
      </c>
      <c r="Q680" t="str">
        <f t="shared" si="64"/>
        <v>technology</v>
      </c>
      <c r="R680" t="str">
        <f t="shared" si="65"/>
        <v>wearables</v>
      </c>
      <c r="S680" s="11">
        <f t="shared" si="66"/>
        <v>42481.168263888881</v>
      </c>
      <c r="T680" s="11">
        <f t="shared" si="67"/>
        <v>42511.168263888881</v>
      </c>
    </row>
    <row r="681" spans="1:20" customFormat="1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0</v>
      </c>
      <c r="M681" t="b">
        <v>0</v>
      </c>
      <c r="N681" t="s">
        <v>8273</v>
      </c>
      <c r="O681">
        <f t="shared" si="62"/>
        <v>15.485964912280703</v>
      </c>
      <c r="P681">
        <f t="shared" si="63"/>
        <v>-2396.5638454059226</v>
      </c>
      <c r="Q681" t="str">
        <f t="shared" si="64"/>
        <v>technology</v>
      </c>
      <c r="R681" t="str">
        <f t="shared" si="65"/>
        <v>wearables</v>
      </c>
      <c r="S681" s="11">
        <f t="shared" si="66"/>
        <v>42556.487372685187</v>
      </c>
      <c r="T681" s="11">
        <f t="shared" si="67"/>
        <v>42616.487372685187</v>
      </c>
    </row>
    <row r="682" spans="1:20" customFormat="1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0</v>
      </c>
      <c r="M682" t="b">
        <v>0</v>
      </c>
      <c r="N682" t="s">
        <v>8273</v>
      </c>
      <c r="O682">
        <f t="shared" si="62"/>
        <v>25.912000000000003</v>
      </c>
      <c r="P682">
        <f t="shared" si="63"/>
        <v>8210.4361545940774</v>
      </c>
      <c r="Q682" t="str">
        <f t="shared" si="64"/>
        <v>technology</v>
      </c>
      <c r="R682" t="str">
        <f t="shared" si="65"/>
        <v>wearables</v>
      </c>
      <c r="S682" s="11">
        <f t="shared" si="66"/>
        <v>41864.293182870366</v>
      </c>
      <c r="T682" s="11">
        <f t="shared" si="67"/>
        <v>41899.293182870366</v>
      </c>
    </row>
    <row r="683" spans="1:20" customFormat="1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0</v>
      </c>
      <c r="M683" t="b">
        <v>0</v>
      </c>
      <c r="N683" t="s">
        <v>8273</v>
      </c>
      <c r="O683">
        <f t="shared" si="62"/>
        <v>0.04</v>
      </c>
      <c r="P683">
        <f t="shared" si="63"/>
        <v>-11222.563845405923</v>
      </c>
      <c r="Q683" t="str">
        <f t="shared" si="64"/>
        <v>technology</v>
      </c>
      <c r="R683" t="str">
        <f t="shared" si="65"/>
        <v>wearables</v>
      </c>
      <c r="S683" s="11">
        <f t="shared" si="66"/>
        <v>42639.597268518519</v>
      </c>
      <c r="T683" s="11">
        <f t="shared" si="67"/>
        <v>42669.597268518519</v>
      </c>
    </row>
    <row r="684" spans="1:20" customFormat="1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0</v>
      </c>
      <c r="M684" t="b">
        <v>0</v>
      </c>
      <c r="N684" t="s">
        <v>8273</v>
      </c>
      <c r="O684">
        <f t="shared" si="62"/>
        <v>0.106</v>
      </c>
      <c r="P684">
        <f t="shared" si="63"/>
        <v>-11170.563845405923</v>
      </c>
      <c r="Q684" t="str">
        <f t="shared" si="64"/>
        <v>technology</v>
      </c>
      <c r="R684" t="str">
        <f t="shared" si="65"/>
        <v>wearables</v>
      </c>
      <c r="S684" s="11">
        <f t="shared" si="66"/>
        <v>42778.556967592587</v>
      </c>
      <c r="T684" s="11">
        <f t="shared" si="67"/>
        <v>42808.515300925923</v>
      </c>
    </row>
    <row r="685" spans="1:20" customFormat="1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0</v>
      </c>
      <c r="M685" t="b">
        <v>0</v>
      </c>
      <c r="N685" t="s">
        <v>8273</v>
      </c>
      <c r="O685">
        <f t="shared" si="62"/>
        <v>0.85142857142857142</v>
      </c>
      <c r="P685">
        <f t="shared" si="63"/>
        <v>-10925.563845405923</v>
      </c>
      <c r="Q685" t="str">
        <f t="shared" si="64"/>
        <v>technology</v>
      </c>
      <c r="R685" t="str">
        <f t="shared" si="65"/>
        <v>wearables</v>
      </c>
      <c r="S685" s="11">
        <f t="shared" si="66"/>
        <v>42634.691712962966</v>
      </c>
      <c r="T685" s="11">
        <f t="shared" si="67"/>
        <v>42674.691712962966</v>
      </c>
    </row>
    <row r="686" spans="1:20" customFormat="1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0</v>
      </c>
      <c r="M686" t="b">
        <v>0</v>
      </c>
      <c r="N686" t="s">
        <v>8273</v>
      </c>
      <c r="O686">
        <f t="shared" si="62"/>
        <v>7.4837500000000006</v>
      </c>
      <c r="P686">
        <f t="shared" si="63"/>
        <v>12724.436154594077</v>
      </c>
      <c r="Q686" t="str">
        <f t="shared" si="64"/>
        <v>technology</v>
      </c>
      <c r="R686" t="str">
        <f t="shared" si="65"/>
        <v>wearables</v>
      </c>
      <c r="S686" s="11">
        <f t="shared" si="66"/>
        <v>41809.26494212963</v>
      </c>
      <c r="T686" s="11">
        <f t="shared" si="67"/>
        <v>41844.916666666664</v>
      </c>
    </row>
    <row r="687" spans="1:20" customFormat="1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0</v>
      </c>
      <c r="M687" t="b">
        <v>0</v>
      </c>
      <c r="N687" t="s">
        <v>8273</v>
      </c>
      <c r="O687">
        <f t="shared" si="62"/>
        <v>27.650000000000002</v>
      </c>
      <c r="P687">
        <f t="shared" si="63"/>
        <v>-10670.563845405923</v>
      </c>
      <c r="Q687" t="str">
        <f t="shared" si="64"/>
        <v>technology</v>
      </c>
      <c r="R687" t="str">
        <f t="shared" si="65"/>
        <v>wearables</v>
      </c>
      <c r="S687" s="11">
        <f t="shared" si="66"/>
        <v>41971.658240740733</v>
      </c>
      <c r="T687" s="11">
        <f t="shared" si="67"/>
        <v>42016.658240740733</v>
      </c>
    </row>
    <row r="688" spans="1:20" customFormat="1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2"/>
        <v>0</v>
      </c>
      <c r="P688">
        <f t="shared" si="63"/>
        <v>-11223.563845405923</v>
      </c>
      <c r="Q688" t="str">
        <f t="shared" si="64"/>
        <v>technology</v>
      </c>
      <c r="R688" t="str">
        <f t="shared" si="65"/>
        <v>wearables</v>
      </c>
      <c r="S688" s="11">
        <f t="shared" si="66"/>
        <v>42189.464930555558</v>
      </c>
      <c r="T688" s="11">
        <f t="shared" si="67"/>
        <v>42219.464930555558</v>
      </c>
    </row>
    <row r="689" spans="1:20" customFormat="1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0</v>
      </c>
      <c r="M689" t="b">
        <v>0</v>
      </c>
      <c r="N689" t="s">
        <v>8273</v>
      </c>
      <c r="O689">
        <f t="shared" si="62"/>
        <v>3.55</v>
      </c>
      <c r="P689">
        <f t="shared" si="63"/>
        <v>-7673.5638454059226</v>
      </c>
      <c r="Q689" t="str">
        <f t="shared" si="64"/>
        <v>technology</v>
      </c>
      <c r="R689" t="str">
        <f t="shared" si="65"/>
        <v>wearables</v>
      </c>
      <c r="S689" s="11">
        <f t="shared" si="66"/>
        <v>42711.542280092595</v>
      </c>
      <c r="T689" s="11">
        <f t="shared" si="67"/>
        <v>42771.542280092595</v>
      </c>
    </row>
    <row r="690" spans="1:20" customFormat="1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0</v>
      </c>
      <c r="M690" t="b">
        <v>0</v>
      </c>
      <c r="N690" t="s">
        <v>8273</v>
      </c>
      <c r="O690">
        <f t="shared" si="62"/>
        <v>72.989999999999995</v>
      </c>
      <c r="P690">
        <f t="shared" si="63"/>
        <v>3374.4361545940774</v>
      </c>
      <c r="Q690" t="str">
        <f t="shared" si="64"/>
        <v>technology</v>
      </c>
      <c r="R690" t="str">
        <f t="shared" si="65"/>
        <v>wearables</v>
      </c>
      <c r="S690" s="11">
        <f t="shared" si="66"/>
        <v>42261.896446759252</v>
      </c>
      <c r="T690" s="11">
        <f t="shared" si="67"/>
        <v>42291.896446759252</v>
      </c>
    </row>
    <row r="691" spans="1:20" customFormat="1" ht="6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0</v>
      </c>
      <c r="M691" t="b">
        <v>0</v>
      </c>
      <c r="N691" t="s">
        <v>8273</v>
      </c>
      <c r="O691">
        <f t="shared" si="62"/>
        <v>57.648750000000007</v>
      </c>
      <c r="P691">
        <f t="shared" si="63"/>
        <v>104073.93615459408</v>
      </c>
      <c r="Q691" t="str">
        <f t="shared" si="64"/>
        <v>technology</v>
      </c>
      <c r="R691" t="str">
        <f t="shared" si="65"/>
        <v>wearables</v>
      </c>
      <c r="S691" s="11">
        <f t="shared" si="66"/>
        <v>42675.459456018514</v>
      </c>
      <c r="T691" s="11">
        <f t="shared" si="67"/>
        <v>42711.999305555553</v>
      </c>
    </row>
    <row r="692" spans="1:20" customFormat="1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0</v>
      </c>
      <c r="M692" t="b">
        <v>0</v>
      </c>
      <c r="N692" t="s">
        <v>8273</v>
      </c>
      <c r="O692">
        <f t="shared" si="62"/>
        <v>12.34</v>
      </c>
      <c r="P692">
        <f t="shared" si="63"/>
        <v>-8755.5638454059226</v>
      </c>
      <c r="Q692" t="str">
        <f t="shared" si="64"/>
        <v>technology</v>
      </c>
      <c r="R692" t="str">
        <f t="shared" si="65"/>
        <v>wearables</v>
      </c>
      <c r="S692" s="11">
        <f t="shared" si="66"/>
        <v>42579.426400462959</v>
      </c>
      <c r="T692" s="11">
        <f t="shared" si="67"/>
        <v>42622.041666666664</v>
      </c>
    </row>
    <row r="693" spans="1:20" customFormat="1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0</v>
      </c>
      <c r="M693" t="b">
        <v>0</v>
      </c>
      <c r="N693" t="s">
        <v>8273</v>
      </c>
      <c r="O693">
        <f t="shared" si="62"/>
        <v>0.52</v>
      </c>
      <c r="P693">
        <f t="shared" si="63"/>
        <v>-10963.563845405923</v>
      </c>
      <c r="Q693" t="str">
        <f t="shared" si="64"/>
        <v>technology</v>
      </c>
      <c r="R693" t="str">
        <f t="shared" si="65"/>
        <v>wearables</v>
      </c>
      <c r="S693" s="11">
        <f t="shared" si="66"/>
        <v>42157.819976851846</v>
      </c>
      <c r="T693" s="11">
        <f t="shared" si="67"/>
        <v>42185.819976851846</v>
      </c>
    </row>
    <row r="694" spans="1:20" customFormat="1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0</v>
      </c>
      <c r="M694" t="b">
        <v>0</v>
      </c>
      <c r="N694" t="s">
        <v>8273</v>
      </c>
      <c r="O694">
        <f t="shared" si="62"/>
        <v>6.5299999999999994</v>
      </c>
      <c r="P694">
        <f t="shared" si="63"/>
        <v>-9917.5638454059226</v>
      </c>
      <c r="Q694" t="str">
        <f t="shared" si="64"/>
        <v>technology</v>
      </c>
      <c r="R694" t="str">
        <f t="shared" si="65"/>
        <v>wearables</v>
      </c>
      <c r="S694" s="11">
        <f t="shared" si="66"/>
        <v>42696.167395833334</v>
      </c>
      <c r="T694" s="11">
        <f t="shared" si="67"/>
        <v>42726.167395833334</v>
      </c>
    </row>
    <row r="695" spans="1:20" customFormat="1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0</v>
      </c>
      <c r="M695" t="b">
        <v>0</v>
      </c>
      <c r="N695" t="s">
        <v>8273</v>
      </c>
      <c r="O695">
        <f t="shared" si="62"/>
        <v>35.338000000000001</v>
      </c>
      <c r="P695">
        <f t="shared" si="63"/>
        <v>24114.436154594077</v>
      </c>
      <c r="Q695" t="str">
        <f t="shared" si="64"/>
        <v>technology</v>
      </c>
      <c r="R695" t="str">
        <f t="shared" si="65"/>
        <v>wearables</v>
      </c>
      <c r="S695" s="11">
        <f t="shared" si="66"/>
        <v>42094.599849537037</v>
      </c>
      <c r="T695" s="11">
        <f t="shared" si="67"/>
        <v>42124.599849537037</v>
      </c>
    </row>
    <row r="696" spans="1:20" customFormat="1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0</v>
      </c>
      <c r="M696" t="b">
        <v>0</v>
      </c>
      <c r="N696" t="s">
        <v>8273</v>
      </c>
      <c r="O696">
        <f t="shared" si="62"/>
        <v>0.39333333333333331</v>
      </c>
      <c r="P696">
        <f t="shared" si="63"/>
        <v>-10633.563845405923</v>
      </c>
      <c r="Q696" t="str">
        <f t="shared" si="64"/>
        <v>technology</v>
      </c>
      <c r="R696" t="str">
        <f t="shared" si="65"/>
        <v>wearables</v>
      </c>
      <c r="S696" s="11">
        <f t="shared" si="66"/>
        <v>42737.455543981479</v>
      </c>
      <c r="T696" s="11">
        <f t="shared" si="67"/>
        <v>42767.455543981479</v>
      </c>
    </row>
    <row r="697" spans="1:20" customFormat="1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0</v>
      </c>
      <c r="M697" t="b">
        <v>0</v>
      </c>
      <c r="N697" t="s">
        <v>8273</v>
      </c>
      <c r="O697">
        <f t="shared" si="62"/>
        <v>1.06</v>
      </c>
      <c r="P697">
        <f t="shared" si="63"/>
        <v>-10587.563845405923</v>
      </c>
      <c r="Q697" t="str">
        <f t="shared" si="64"/>
        <v>technology</v>
      </c>
      <c r="R697" t="str">
        <f t="shared" si="65"/>
        <v>wearables</v>
      </c>
      <c r="S697" s="11">
        <f t="shared" si="66"/>
        <v>41913.312731481477</v>
      </c>
      <c r="T697" s="11">
        <f t="shared" si="67"/>
        <v>41943.312731481477</v>
      </c>
    </row>
    <row r="698" spans="1:20" customFormat="1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0</v>
      </c>
      <c r="M698" t="b">
        <v>0</v>
      </c>
      <c r="N698" t="s">
        <v>8273</v>
      </c>
      <c r="O698">
        <f t="shared" si="62"/>
        <v>5.7142857142857147E-4</v>
      </c>
      <c r="P698">
        <f t="shared" si="63"/>
        <v>-11222.563845405923</v>
      </c>
      <c r="Q698" t="str">
        <f t="shared" si="64"/>
        <v>technology</v>
      </c>
      <c r="R698" t="str">
        <f t="shared" si="65"/>
        <v>wearables</v>
      </c>
      <c r="S698" s="11">
        <f t="shared" si="66"/>
        <v>41815.718773148146</v>
      </c>
      <c r="T698" s="11">
        <f t="shared" si="67"/>
        <v>41845.718773148146</v>
      </c>
    </row>
    <row r="699" spans="1:20" customFormat="1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0</v>
      </c>
      <c r="M699" t="b">
        <v>0</v>
      </c>
      <c r="N699" t="s">
        <v>8273</v>
      </c>
      <c r="O699">
        <f t="shared" si="62"/>
        <v>46.379999999999995</v>
      </c>
      <c r="P699">
        <f t="shared" si="63"/>
        <v>-8904.5638454059226</v>
      </c>
      <c r="Q699" t="str">
        <f t="shared" si="64"/>
        <v>technology</v>
      </c>
      <c r="R699" t="str">
        <f t="shared" si="65"/>
        <v>wearables</v>
      </c>
      <c r="S699" s="11">
        <f t="shared" si="66"/>
        <v>42388.314687500002</v>
      </c>
      <c r="T699" s="11">
        <f t="shared" si="67"/>
        <v>42403.314687500002</v>
      </c>
    </row>
    <row r="700" spans="1:20" customFormat="1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0</v>
      </c>
      <c r="M700" t="b">
        <v>0</v>
      </c>
      <c r="N700" t="s">
        <v>8273</v>
      </c>
      <c r="O700">
        <f t="shared" si="62"/>
        <v>15.39</v>
      </c>
      <c r="P700">
        <f t="shared" si="63"/>
        <v>4166.4361545940774</v>
      </c>
      <c r="Q700" t="str">
        <f t="shared" si="64"/>
        <v>technology</v>
      </c>
      <c r="R700" t="str">
        <f t="shared" si="65"/>
        <v>wearables</v>
      </c>
      <c r="S700" s="11">
        <f t="shared" si="66"/>
        <v>41866.722743055558</v>
      </c>
      <c r="T700" s="11">
        <f t="shared" si="67"/>
        <v>41899.875</v>
      </c>
    </row>
    <row r="701" spans="1:20" customFormat="1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0</v>
      </c>
      <c r="M701" t="b">
        <v>0</v>
      </c>
      <c r="N701" t="s">
        <v>8273</v>
      </c>
      <c r="O701">
        <f t="shared" si="62"/>
        <v>82.422107692307705</v>
      </c>
      <c r="P701">
        <f t="shared" si="63"/>
        <v>95925.176154594083</v>
      </c>
      <c r="Q701" t="str">
        <f t="shared" si="64"/>
        <v>technology</v>
      </c>
      <c r="R701" t="str">
        <f t="shared" si="65"/>
        <v>wearables</v>
      </c>
      <c r="S701" s="11">
        <f t="shared" si="66"/>
        <v>41563.277175925927</v>
      </c>
      <c r="T701" s="11">
        <f t="shared" si="67"/>
        <v>41600.458333333328</v>
      </c>
    </row>
    <row r="702" spans="1:20" customFormat="1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0</v>
      </c>
      <c r="M702" t="b">
        <v>0</v>
      </c>
      <c r="N702" t="s">
        <v>8273</v>
      </c>
      <c r="O702">
        <f t="shared" si="62"/>
        <v>2.6866666666666665</v>
      </c>
      <c r="P702">
        <f t="shared" si="63"/>
        <v>-10820.563845405923</v>
      </c>
      <c r="Q702" t="str">
        <f t="shared" si="64"/>
        <v>technology</v>
      </c>
      <c r="R702" t="str">
        <f t="shared" si="65"/>
        <v>wearables</v>
      </c>
      <c r="S702" s="11">
        <f t="shared" si="66"/>
        <v>42715.480104166665</v>
      </c>
      <c r="T702" s="11">
        <f t="shared" si="67"/>
        <v>42745.480104166665</v>
      </c>
    </row>
    <row r="703" spans="1:20" customFormat="1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0</v>
      </c>
      <c r="M703" t="b">
        <v>0</v>
      </c>
      <c r="N703" t="s">
        <v>8273</v>
      </c>
      <c r="O703">
        <f t="shared" si="62"/>
        <v>26.6</v>
      </c>
      <c r="P703">
        <f t="shared" si="63"/>
        <v>-5105.5638454059226</v>
      </c>
      <c r="Q703" t="str">
        <f t="shared" si="64"/>
        <v>technology</v>
      </c>
      <c r="R703" t="str">
        <f t="shared" si="65"/>
        <v>wearables</v>
      </c>
      <c r="S703" s="11">
        <f t="shared" si="66"/>
        <v>41813.454629629625</v>
      </c>
      <c r="T703" s="11">
        <f t="shared" si="67"/>
        <v>41843.454629629625</v>
      </c>
    </row>
    <row r="704" spans="1:20" customFormat="1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0</v>
      </c>
      <c r="M704" t="b">
        <v>0</v>
      </c>
      <c r="N704" t="s">
        <v>8273</v>
      </c>
      <c r="O704">
        <f t="shared" si="62"/>
        <v>30.813400000000001</v>
      </c>
      <c r="P704">
        <f t="shared" si="63"/>
        <v>-6601.5538454059224</v>
      </c>
      <c r="Q704" t="str">
        <f t="shared" si="64"/>
        <v>technology</v>
      </c>
      <c r="R704" t="str">
        <f t="shared" si="65"/>
        <v>wearables</v>
      </c>
      <c r="S704" s="11">
        <f t="shared" si="66"/>
        <v>42668.518368055556</v>
      </c>
      <c r="T704" s="11">
        <f t="shared" si="67"/>
        <v>42698.560034722221</v>
      </c>
    </row>
    <row r="705" spans="1:20" customFormat="1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0</v>
      </c>
      <c r="M705" t="b">
        <v>0</v>
      </c>
      <c r="N705" t="s">
        <v>8273</v>
      </c>
      <c r="O705">
        <f t="shared" si="62"/>
        <v>5.58</v>
      </c>
      <c r="P705">
        <f t="shared" si="63"/>
        <v>-10386.563845405923</v>
      </c>
      <c r="Q705" t="str">
        <f t="shared" si="64"/>
        <v>technology</v>
      </c>
      <c r="R705" t="str">
        <f t="shared" si="65"/>
        <v>wearables</v>
      </c>
      <c r="S705" s="11">
        <f t="shared" si="66"/>
        <v>42711.742465277777</v>
      </c>
      <c r="T705" s="11">
        <f t="shared" si="67"/>
        <v>42766.772222222215</v>
      </c>
    </row>
    <row r="706" spans="1:20" customFormat="1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0</v>
      </c>
      <c r="M706" t="b">
        <v>0</v>
      </c>
      <c r="N706" t="s">
        <v>8273</v>
      </c>
      <c r="O706">
        <f t="shared" si="62"/>
        <v>0.87454545454545463</v>
      </c>
      <c r="P706">
        <f t="shared" si="63"/>
        <v>-10742.563845405923</v>
      </c>
      <c r="Q706" t="str">
        <f t="shared" si="64"/>
        <v>technology</v>
      </c>
      <c r="R706" t="str">
        <f t="shared" si="65"/>
        <v>wearables</v>
      </c>
      <c r="S706" s="11">
        <f t="shared" si="66"/>
        <v>42725.984583333331</v>
      </c>
      <c r="T706" s="11">
        <f t="shared" si="67"/>
        <v>42785.984583333331</v>
      </c>
    </row>
    <row r="707" spans="1:20" customFormat="1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0</v>
      </c>
      <c r="M707" t="b">
        <v>0</v>
      </c>
      <c r="N707" t="s">
        <v>8273</v>
      </c>
      <c r="O707">
        <f t="shared" ref="O707:O770" si="68">E707/D707*100</f>
        <v>0.97699999999999987</v>
      </c>
      <c r="P707">
        <f t="shared" ref="P707:P770" si="69">E707-$E$4116</f>
        <v>-10246.563845405923</v>
      </c>
      <c r="Q707" t="str">
        <f t="shared" ref="Q707:Q770" si="70">IF(ISNUMBER(SEARCH("film &amp; video",N707)),"film &amp; video",IF(ISNUMBER(SEARCH("food",N707)),"food",IF(ISNUMBER(SEARCH("games",N707)),"games",IF(ISNUMBER(SEARCH("journalism",N707)),"journalism",IF(ISNUMBER(SEARCH("music",N707)),"music",IF(ISNUMBER(SEARCH("photography",N707)),"photography",IF(ISNUMBER(SEARCH("publishing",N707)),"publishing",IF(ISNUMBER(SEARCH("technology",N707)),"technology",IF(ISNUMBER(SEARCH("theater",N707)),"theater",0)))))))))</f>
        <v>technology</v>
      </c>
      <c r="R707" t="str">
        <f t="shared" ref="R707:R770" si="71">IF(ISNUMBER(SEARCH("animation",N707)),"animation",IF(ISNUMBER(SEARCH("art books",N707)),"art books",IF(ISNUMBER(SEARCH("audio",N707)),"audio",IF(ISNUMBER(SEARCH("children's books",N707)),"children's books",IF(ISNUMBER(SEARCH("classical music",N707)),"classical music",IF(ISNUMBER(SEARCH("documentary",N707)),"documentary",IF(ISNUMBER(SEARCH("drama",N707)),"drama",IF(ISNUMBER(SEARCH("electronic music",N707)),"electronic music",IF(ISNUMBER(SEARCH("faith",N707)),"faith",IF(ISNUMBER(SEARCH("fiction",N707)),"fiction",IF(ISNUMBER(SEARCH("food trucks",N707)),"food trucks",IF(ISNUMBER(SEARCH("gadgets",N707)),"gadgets",IF(ISNUMBER(SEARCH("hardware",N707)),"hardware",IF(ISNUMBER(SEARCH("indie rock",N707)),"indie rock",IF(ISNUMBER(SEARCH("jazz",N707)),"jazz",IF(ISNUMBER(SEARCH("makerspaces",N707)),"makerspaces",IF(ISNUMBER(SEARCH("metal",N707)),"metal",IF(ISNUMBER(SEARCH("mobile games",N707)),"mobile games",IF(ISNUMBER(SEARCH("musical",N707)),"musical",IF(ISNUMBER(SEARCH("nature",N707)),"nature",IF(ISNUMBER(SEARCH("nonfiction",N707)),"nonfiction",IF(ISNUMBER(SEARCH("people",N707)),"people",IF(ISNUMBER(SEARCH("photobooks",N707)),"photobooks",IF(ISNUMBER(SEARCH("places",N707)),"places",IF(ISNUMBER(SEARCH("plays",N707)),"plays",IF(ISNUMBER(SEARCH("pop",N707)),"pop",IF(ISNUMBER(SEARCH("radio &amp; podcasts",N707)),"radio &amp; podcasts",IF(ISNUMBER(SEARCH("restaurants",N707)),"restaurants",IF(ISNUMBER(SEARCH("rock",N707)),"rock",IF(ISNUMBER(SEARCH("science fiction",N707)),"science fiction",IF(ISNUMBER(SEARCH("shorts",N707)),"shorts",IF(ISNUMBER(SEARCH("small batch",N707)),"small batch",IF(ISNUMBER(SEARCH("space exploration",N707)),"space exploration",IF(ISNUMBER(SEARCH("spaces",N707)),"spaces",IF(ISNUMBER(SEARCH("tabletop games",N707)),"tabletop games",IF(ISNUMBER(SEARCH("television",N707)),"television",IF(ISNUMBER(SEARCH("translations",N707)),"translations",IF(ISNUMBER(SEARCH("video games",N707)),"video games",IF(ISNUMBER(SEARCH("wearables",N707)),"wearables",IF(ISNUMBER(SEARCH("web",N707)),"web",IF(ISNUMBER(SEARCH("world music",N707)),"world music",0)))))))))))))))))))))))))))))))))))))))))</f>
        <v>wearables</v>
      </c>
      <c r="S707" s="11">
        <f t="shared" si="66"/>
        <v>42726.283310185179</v>
      </c>
      <c r="T707" s="11">
        <f t="shared" si="67"/>
        <v>42756.283310185179</v>
      </c>
    </row>
    <row r="708" spans="1:20" customFormat="1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8"/>
        <v>0</v>
      </c>
      <c r="P708">
        <f t="shared" si="69"/>
        <v>-11223.563845405923</v>
      </c>
      <c r="Q708" t="str">
        <f t="shared" si="70"/>
        <v>technology</v>
      </c>
      <c r="R708" t="str">
        <f t="shared" si="71"/>
        <v>wearables</v>
      </c>
      <c r="S708" s="11">
        <f t="shared" si="66"/>
        <v>42676.786840277775</v>
      </c>
      <c r="T708" s="11">
        <f t="shared" si="67"/>
        <v>42718.568749999999</v>
      </c>
    </row>
    <row r="709" spans="1:20" customFormat="1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0</v>
      </c>
      <c r="M709" t="b">
        <v>0</v>
      </c>
      <c r="N709" t="s">
        <v>8273</v>
      </c>
      <c r="O709">
        <f t="shared" si="68"/>
        <v>78.927352941176466</v>
      </c>
      <c r="P709">
        <f t="shared" si="69"/>
        <v>42447.036154594076</v>
      </c>
      <c r="Q709" t="str">
        <f t="shared" si="70"/>
        <v>technology</v>
      </c>
      <c r="R709" t="str">
        <f t="shared" si="71"/>
        <v>wearables</v>
      </c>
      <c r="S709" s="11">
        <f t="shared" si="66"/>
        <v>42696.45517361111</v>
      </c>
      <c r="T709" s="11">
        <f t="shared" si="67"/>
        <v>42736.45517361111</v>
      </c>
    </row>
    <row r="710" spans="1:20" customFormat="1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0</v>
      </c>
      <c r="M710" t="b">
        <v>0</v>
      </c>
      <c r="N710" t="s">
        <v>8273</v>
      </c>
      <c r="O710">
        <f t="shared" si="68"/>
        <v>22.092500000000001</v>
      </c>
      <c r="P710">
        <f t="shared" si="69"/>
        <v>-2386.5638454059226</v>
      </c>
      <c r="Q710" t="str">
        <f t="shared" si="70"/>
        <v>technology</v>
      </c>
      <c r="R710" t="str">
        <f t="shared" si="71"/>
        <v>wearables</v>
      </c>
      <c r="S710" s="11">
        <f t="shared" si="66"/>
        <v>41835.372685185182</v>
      </c>
      <c r="T710" s="11">
        <f t="shared" si="67"/>
        <v>41895.372685185182</v>
      </c>
    </row>
    <row r="711" spans="1:20" customFormat="1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0</v>
      </c>
      <c r="M711" t="b">
        <v>0</v>
      </c>
      <c r="N711" t="s">
        <v>8273</v>
      </c>
      <c r="O711">
        <f t="shared" si="68"/>
        <v>0.40666666666666662</v>
      </c>
      <c r="P711">
        <f t="shared" si="69"/>
        <v>-11162.563845405923</v>
      </c>
      <c r="Q711" t="str">
        <f t="shared" si="70"/>
        <v>technology</v>
      </c>
      <c r="R711" t="str">
        <f t="shared" si="71"/>
        <v>wearables</v>
      </c>
      <c r="S711" s="11">
        <f t="shared" si="66"/>
        <v>41947.832858796297</v>
      </c>
      <c r="T711" s="11">
        <f t="shared" si="67"/>
        <v>41977.832858796297</v>
      </c>
    </row>
    <row r="712" spans="1:20" customFormat="1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8"/>
        <v>0</v>
      </c>
      <c r="P712">
        <f t="shared" si="69"/>
        <v>-11223.563845405923</v>
      </c>
      <c r="Q712" t="str">
        <f t="shared" si="70"/>
        <v>technology</v>
      </c>
      <c r="R712" t="str">
        <f t="shared" si="71"/>
        <v>wearables</v>
      </c>
      <c r="S712" s="11">
        <f t="shared" si="66"/>
        <v>41837.776643518519</v>
      </c>
      <c r="T712" s="11">
        <f t="shared" si="67"/>
        <v>41870.822222222218</v>
      </c>
    </row>
    <row r="713" spans="1:20" customFormat="1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0</v>
      </c>
      <c r="M713" t="b">
        <v>0</v>
      </c>
      <c r="N713" t="s">
        <v>8273</v>
      </c>
      <c r="O713">
        <f t="shared" si="68"/>
        <v>33.790999999999997</v>
      </c>
      <c r="P713">
        <f t="shared" si="69"/>
        <v>22567.436154594077</v>
      </c>
      <c r="Q713" t="str">
        <f t="shared" si="70"/>
        <v>technology</v>
      </c>
      <c r="R713" t="str">
        <f t="shared" si="71"/>
        <v>wearables</v>
      </c>
      <c r="S713" s="11">
        <f t="shared" si="66"/>
        <v>42678.250787037039</v>
      </c>
      <c r="T713" s="11">
        <f t="shared" si="67"/>
        <v>42718.292453703696</v>
      </c>
    </row>
    <row r="714" spans="1:20" customFormat="1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0</v>
      </c>
      <c r="M714" t="b">
        <v>0</v>
      </c>
      <c r="N714" t="s">
        <v>8273</v>
      </c>
      <c r="O714">
        <f t="shared" si="68"/>
        <v>0.21649484536082475</v>
      </c>
      <c r="P714">
        <f t="shared" si="69"/>
        <v>-11118.563845405923</v>
      </c>
      <c r="Q714" t="str">
        <f t="shared" si="70"/>
        <v>technology</v>
      </c>
      <c r="R714" t="str">
        <f t="shared" si="71"/>
        <v>wearables</v>
      </c>
      <c r="S714" s="11">
        <f t="shared" si="66"/>
        <v>42384.472592592589</v>
      </c>
      <c r="T714" s="11">
        <f t="shared" si="67"/>
        <v>42414.472592592589</v>
      </c>
    </row>
    <row r="715" spans="1:20" customFormat="1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0</v>
      </c>
      <c r="M715" t="b">
        <v>0</v>
      </c>
      <c r="N715" t="s">
        <v>8273</v>
      </c>
      <c r="O715">
        <f t="shared" si="68"/>
        <v>0.79600000000000004</v>
      </c>
      <c r="P715">
        <f t="shared" si="69"/>
        <v>-11024.563845405923</v>
      </c>
      <c r="Q715" t="str">
        <f t="shared" si="70"/>
        <v>technology</v>
      </c>
      <c r="R715" t="str">
        <f t="shared" si="71"/>
        <v>wearables</v>
      </c>
      <c r="S715" s="11">
        <f t="shared" si="66"/>
        <v>42496.320972222216</v>
      </c>
      <c r="T715" s="11">
        <f t="shared" si="67"/>
        <v>42526.320972222216</v>
      </c>
    </row>
    <row r="716" spans="1:20" customFormat="1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0</v>
      </c>
      <c r="M716" t="b">
        <v>0</v>
      </c>
      <c r="N716" t="s">
        <v>8273</v>
      </c>
      <c r="O716">
        <f t="shared" si="68"/>
        <v>14.993333333333334</v>
      </c>
      <c r="P716">
        <f t="shared" si="69"/>
        <v>-8974.5638454059226</v>
      </c>
      <c r="Q716" t="str">
        <f t="shared" si="70"/>
        <v>technology</v>
      </c>
      <c r="R716" t="str">
        <f t="shared" si="71"/>
        <v>wearables</v>
      </c>
      <c r="S716" s="11">
        <f t="shared" si="66"/>
        <v>42734.579652777778</v>
      </c>
      <c r="T716" s="11">
        <f t="shared" si="67"/>
        <v>42794.579652777778</v>
      </c>
    </row>
    <row r="717" spans="1:20" customFormat="1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0</v>
      </c>
      <c r="M717" t="b">
        <v>0</v>
      </c>
      <c r="N717" t="s">
        <v>8273</v>
      </c>
      <c r="O717">
        <f t="shared" si="68"/>
        <v>5.0509090909090908</v>
      </c>
      <c r="P717">
        <f t="shared" si="69"/>
        <v>-9834.5638454059226</v>
      </c>
      <c r="Q717" t="str">
        <f t="shared" si="70"/>
        <v>technology</v>
      </c>
      <c r="R717" t="str">
        <f t="shared" si="71"/>
        <v>wearables</v>
      </c>
      <c r="S717" s="11">
        <f t="shared" si="66"/>
        <v>42272.8824074074</v>
      </c>
      <c r="T717" s="11">
        <f t="shared" si="67"/>
        <v>42312.924074074072</v>
      </c>
    </row>
    <row r="718" spans="1:20" customFormat="1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0</v>
      </c>
      <c r="M718" t="b">
        <v>0</v>
      </c>
      <c r="N718" t="s">
        <v>8273</v>
      </c>
      <c r="O718">
        <f t="shared" si="68"/>
        <v>10.214285714285715</v>
      </c>
      <c r="P718">
        <f t="shared" si="69"/>
        <v>-10508.563845405923</v>
      </c>
      <c r="Q718" t="str">
        <f t="shared" si="70"/>
        <v>technology</v>
      </c>
      <c r="R718" t="str">
        <f t="shared" si="71"/>
        <v>wearables</v>
      </c>
      <c r="S718" s="11">
        <f t="shared" si="66"/>
        <v>41940.450312499997</v>
      </c>
      <c r="T718" s="11">
        <f t="shared" si="67"/>
        <v>41973.791666666664</v>
      </c>
    </row>
    <row r="719" spans="1:20" customFormat="1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0</v>
      </c>
      <c r="M719" t="b">
        <v>0</v>
      </c>
      <c r="N719" t="s">
        <v>8273</v>
      </c>
      <c r="O719">
        <f t="shared" si="68"/>
        <v>0.30499999999999999</v>
      </c>
      <c r="P719">
        <f t="shared" si="69"/>
        <v>-10918.563845405923</v>
      </c>
      <c r="Q719" t="str">
        <f t="shared" si="70"/>
        <v>technology</v>
      </c>
      <c r="R719" t="str">
        <f t="shared" si="71"/>
        <v>wearables</v>
      </c>
      <c r="S719" s="11">
        <f t="shared" si="66"/>
        <v>41857.645856481475</v>
      </c>
      <c r="T719" s="11">
        <f t="shared" si="67"/>
        <v>41887.645856481475</v>
      </c>
    </row>
    <row r="720" spans="1:20" customFormat="1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0</v>
      </c>
      <c r="M720" t="b">
        <v>0</v>
      </c>
      <c r="N720" t="s">
        <v>8273</v>
      </c>
      <c r="O720">
        <f t="shared" si="68"/>
        <v>0.75</v>
      </c>
      <c r="P720">
        <f t="shared" si="69"/>
        <v>-11133.563845405923</v>
      </c>
      <c r="Q720" t="str">
        <f t="shared" si="70"/>
        <v>technology</v>
      </c>
      <c r="R720" t="str">
        <f t="shared" si="71"/>
        <v>wearables</v>
      </c>
      <c r="S720" s="11">
        <f t="shared" si="66"/>
        <v>42752.637118055551</v>
      </c>
      <c r="T720" s="11">
        <f t="shared" si="67"/>
        <v>42784.040972222218</v>
      </c>
    </row>
    <row r="721" spans="1:20" customFormat="1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0</v>
      </c>
      <c r="M721" t="b">
        <v>0</v>
      </c>
      <c r="N721" t="s">
        <v>8273</v>
      </c>
      <c r="O721">
        <f t="shared" si="68"/>
        <v>1.2933333333333332</v>
      </c>
      <c r="P721">
        <f t="shared" si="69"/>
        <v>-11029.563845405923</v>
      </c>
      <c r="Q721" t="str">
        <f t="shared" si="70"/>
        <v>technology</v>
      </c>
      <c r="R721" t="str">
        <f t="shared" si="71"/>
        <v>wearables</v>
      </c>
      <c r="S721" s="11">
        <f t="shared" si="66"/>
        <v>42408.83189814815</v>
      </c>
      <c r="T721" s="11">
        <f t="shared" si="67"/>
        <v>42422.83189814815</v>
      </c>
    </row>
    <row r="722" spans="1:20" customFormat="1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0</v>
      </c>
      <c r="M722" t="b">
        <v>1</v>
      </c>
      <c r="N722" t="s">
        <v>8274</v>
      </c>
      <c r="O722">
        <f t="shared" si="68"/>
        <v>143.94736842105263</v>
      </c>
      <c r="P722">
        <f t="shared" si="69"/>
        <v>-8488.5638454059226</v>
      </c>
      <c r="Q722" t="str">
        <f t="shared" si="70"/>
        <v>publishing</v>
      </c>
      <c r="R722" t="str">
        <f t="shared" si="71"/>
        <v>fiction</v>
      </c>
      <c r="S722" s="11">
        <f t="shared" si="66"/>
        <v>40909.440868055557</v>
      </c>
      <c r="T722" s="11">
        <f t="shared" si="67"/>
        <v>40937.440868055557</v>
      </c>
    </row>
    <row r="723" spans="1:20" customFormat="1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0</v>
      </c>
      <c r="M723" t="b">
        <v>1</v>
      </c>
      <c r="N723" t="s">
        <v>8274</v>
      </c>
      <c r="O723">
        <f t="shared" si="68"/>
        <v>122.10975609756099</v>
      </c>
      <c r="P723">
        <f t="shared" si="69"/>
        <v>-1210.5638454059226</v>
      </c>
      <c r="Q723" t="str">
        <f t="shared" si="70"/>
        <v>publishing</v>
      </c>
      <c r="R723" t="str">
        <f t="shared" si="71"/>
        <v>fiction</v>
      </c>
      <c r="S723" s="11">
        <f t="shared" si="66"/>
        <v>41807.363506944443</v>
      </c>
      <c r="T723" s="11">
        <f t="shared" si="67"/>
        <v>41852.363506944443</v>
      </c>
    </row>
    <row r="724" spans="1:20" customFormat="1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0</v>
      </c>
      <c r="M724" t="b">
        <v>1</v>
      </c>
      <c r="N724" t="s">
        <v>8274</v>
      </c>
      <c r="O724">
        <f t="shared" si="68"/>
        <v>132.024</v>
      </c>
      <c r="P724">
        <f t="shared" si="69"/>
        <v>21782.436154594077</v>
      </c>
      <c r="Q724" t="str">
        <f t="shared" si="70"/>
        <v>publishing</v>
      </c>
      <c r="R724" t="str">
        <f t="shared" si="71"/>
        <v>fiction</v>
      </c>
      <c r="S724" s="11">
        <f t="shared" si="66"/>
        <v>40977.596967592588</v>
      </c>
      <c r="T724" s="11">
        <f t="shared" si="67"/>
        <v>41007.555300925924</v>
      </c>
    </row>
    <row r="725" spans="1:20" customFormat="1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0</v>
      </c>
      <c r="M725" t="b">
        <v>1</v>
      </c>
      <c r="N725" t="s">
        <v>8274</v>
      </c>
      <c r="O725">
        <f t="shared" si="68"/>
        <v>109.38000000000001</v>
      </c>
      <c r="P725">
        <f t="shared" si="69"/>
        <v>-5754.5638454059226</v>
      </c>
      <c r="Q725" t="str">
        <f t="shared" si="70"/>
        <v>publishing</v>
      </c>
      <c r="R725" t="str">
        <f t="shared" si="71"/>
        <v>fiction</v>
      </c>
      <c r="S725" s="11">
        <f t="shared" si="66"/>
        <v>42184.608206018514</v>
      </c>
      <c r="T725" s="11">
        <f t="shared" si="67"/>
        <v>42214.957638888889</v>
      </c>
    </row>
    <row r="726" spans="1:20" customFormat="1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0</v>
      </c>
      <c r="M726" t="b">
        <v>1</v>
      </c>
      <c r="N726" t="s">
        <v>8274</v>
      </c>
      <c r="O726">
        <f t="shared" si="68"/>
        <v>105.47157142857144</v>
      </c>
      <c r="P726">
        <f t="shared" si="69"/>
        <v>-3840.5538454059224</v>
      </c>
      <c r="Q726" t="str">
        <f t="shared" si="70"/>
        <v>publishing</v>
      </c>
      <c r="R726" t="str">
        <f t="shared" si="71"/>
        <v>fiction</v>
      </c>
      <c r="S726" s="11">
        <f t="shared" si="66"/>
        <v>40694.430127314808</v>
      </c>
      <c r="T726" s="11">
        <f t="shared" si="67"/>
        <v>40724.430127314808</v>
      </c>
    </row>
    <row r="727" spans="1:20" customFormat="1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0</v>
      </c>
      <c r="M727" t="b">
        <v>1</v>
      </c>
      <c r="N727" t="s">
        <v>8274</v>
      </c>
      <c r="O727">
        <f t="shared" si="68"/>
        <v>100.35000000000001</v>
      </c>
      <c r="P727">
        <f t="shared" si="69"/>
        <v>8846.4361545940774</v>
      </c>
      <c r="Q727" t="str">
        <f t="shared" si="70"/>
        <v>publishing</v>
      </c>
      <c r="R727" t="str">
        <f t="shared" si="71"/>
        <v>fiction</v>
      </c>
      <c r="S727" s="11">
        <f t="shared" ref="S727:S790" si="72">(J727/86400)+25569+(-5/24)</f>
        <v>42321.417962962958</v>
      </c>
      <c r="T727" s="11">
        <f t="shared" ref="T727:T790" si="73">(I727/86400)+25569+(-5/24)</f>
        <v>42351.417962962958</v>
      </c>
    </row>
    <row r="728" spans="1:20" customFormat="1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0</v>
      </c>
      <c r="M728" t="b">
        <v>1</v>
      </c>
      <c r="N728" t="s">
        <v>8274</v>
      </c>
      <c r="O728">
        <f t="shared" si="68"/>
        <v>101.4</v>
      </c>
      <c r="P728">
        <f t="shared" si="69"/>
        <v>-8688.5638454059226</v>
      </c>
      <c r="Q728" t="str">
        <f t="shared" si="70"/>
        <v>publishing</v>
      </c>
      <c r="R728" t="str">
        <f t="shared" si="71"/>
        <v>fiction</v>
      </c>
      <c r="S728" s="11">
        <f t="shared" si="72"/>
        <v>41345.834340277775</v>
      </c>
      <c r="T728" s="11">
        <f t="shared" si="73"/>
        <v>41375.834340277775</v>
      </c>
    </row>
    <row r="729" spans="1:20" customFormat="1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0</v>
      </c>
      <c r="M729" t="b">
        <v>1</v>
      </c>
      <c r="N729" t="s">
        <v>8274</v>
      </c>
      <c r="O729">
        <f t="shared" si="68"/>
        <v>155.51428571428571</v>
      </c>
      <c r="P729">
        <f t="shared" si="69"/>
        <v>-5780.5638454059226</v>
      </c>
      <c r="Q729" t="str">
        <f t="shared" si="70"/>
        <v>publishing</v>
      </c>
      <c r="R729" t="str">
        <f t="shared" si="71"/>
        <v>fiction</v>
      </c>
      <c r="S729" s="11">
        <f t="shared" si="72"/>
        <v>41246.811909722222</v>
      </c>
      <c r="T729" s="11">
        <f t="shared" si="73"/>
        <v>41288.680555555555</v>
      </c>
    </row>
    <row r="730" spans="1:20" customFormat="1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0</v>
      </c>
      <c r="M730" t="b">
        <v>1</v>
      </c>
      <c r="N730" t="s">
        <v>8274</v>
      </c>
      <c r="O730">
        <f t="shared" si="68"/>
        <v>105.566</v>
      </c>
      <c r="P730">
        <f t="shared" si="69"/>
        <v>-3306.1138454059228</v>
      </c>
      <c r="Q730" t="str">
        <f t="shared" si="70"/>
        <v>publishing</v>
      </c>
      <c r="R730" t="str">
        <f t="shared" si="71"/>
        <v>fiction</v>
      </c>
      <c r="S730" s="11">
        <f t="shared" si="72"/>
        <v>40731.629131944443</v>
      </c>
      <c r="T730" s="11">
        <f t="shared" si="73"/>
        <v>40776.629131944443</v>
      </c>
    </row>
    <row r="731" spans="1:20" customFormat="1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0</v>
      </c>
      <c r="M731" t="b">
        <v>1</v>
      </c>
      <c r="N731" t="s">
        <v>8274</v>
      </c>
      <c r="O731">
        <f t="shared" si="68"/>
        <v>130.65</v>
      </c>
      <c r="P731">
        <f t="shared" si="69"/>
        <v>-5997.5638454059226</v>
      </c>
      <c r="Q731" t="str">
        <f t="shared" si="70"/>
        <v>publishing</v>
      </c>
      <c r="R731" t="str">
        <f t="shared" si="71"/>
        <v>fiction</v>
      </c>
      <c r="S731" s="11">
        <f t="shared" si="72"/>
        <v>41110.97755787037</v>
      </c>
      <c r="T731" s="11">
        <f t="shared" si="73"/>
        <v>41170.97755787037</v>
      </c>
    </row>
    <row r="732" spans="1:20" customFormat="1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0</v>
      </c>
      <c r="M732" t="b">
        <v>1</v>
      </c>
      <c r="N732" t="s">
        <v>8274</v>
      </c>
      <c r="O732">
        <f t="shared" si="68"/>
        <v>132.19</v>
      </c>
      <c r="P732">
        <f t="shared" si="69"/>
        <v>15214.436154594077</v>
      </c>
      <c r="Q732" t="str">
        <f t="shared" si="70"/>
        <v>publishing</v>
      </c>
      <c r="R732" t="str">
        <f t="shared" si="71"/>
        <v>fiction</v>
      </c>
      <c r="S732" s="11">
        <f t="shared" si="72"/>
        <v>40854.536932870367</v>
      </c>
      <c r="T732" s="11">
        <f t="shared" si="73"/>
        <v>40884.536932870367</v>
      </c>
    </row>
    <row r="733" spans="1:20" customFormat="1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0</v>
      </c>
      <c r="M733" t="b">
        <v>1</v>
      </c>
      <c r="N733" t="s">
        <v>8274</v>
      </c>
      <c r="O733">
        <f t="shared" si="68"/>
        <v>126</v>
      </c>
      <c r="P733">
        <f t="shared" si="69"/>
        <v>-4923.5638454059226</v>
      </c>
      <c r="Q733" t="str">
        <f t="shared" si="70"/>
        <v>publishing</v>
      </c>
      <c r="R733" t="str">
        <f t="shared" si="71"/>
        <v>fiction</v>
      </c>
      <c r="S733" s="11">
        <f t="shared" si="72"/>
        <v>40879.587349537032</v>
      </c>
      <c r="T733" s="11">
        <f t="shared" si="73"/>
        <v>40930.041666666664</v>
      </c>
    </row>
    <row r="734" spans="1:20" customFormat="1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0</v>
      </c>
      <c r="M734" t="b">
        <v>1</v>
      </c>
      <c r="N734" t="s">
        <v>8274</v>
      </c>
      <c r="O734">
        <f t="shared" si="68"/>
        <v>160</v>
      </c>
      <c r="P734">
        <f t="shared" si="69"/>
        <v>-11159.563845405923</v>
      </c>
      <c r="Q734" t="str">
        <f t="shared" si="70"/>
        <v>publishing</v>
      </c>
      <c r="R734" t="str">
        <f t="shared" si="71"/>
        <v>fiction</v>
      </c>
      <c r="S734" s="11">
        <f t="shared" si="72"/>
        <v>41486.21598379629</v>
      </c>
      <c r="T734" s="11">
        <f t="shared" si="73"/>
        <v>41546.21598379629</v>
      </c>
    </row>
    <row r="735" spans="1:20" customFormat="1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0</v>
      </c>
      <c r="M735" t="b">
        <v>1</v>
      </c>
      <c r="N735" t="s">
        <v>8274</v>
      </c>
      <c r="O735">
        <f t="shared" si="68"/>
        <v>120.48</v>
      </c>
      <c r="P735">
        <f t="shared" si="69"/>
        <v>-8211.5638454059226</v>
      </c>
      <c r="Q735" t="str">
        <f t="shared" si="70"/>
        <v>publishing</v>
      </c>
      <c r="R735" t="str">
        <f t="shared" si="71"/>
        <v>fiction</v>
      </c>
      <c r="S735" s="11">
        <f t="shared" si="72"/>
        <v>41598.211712962962</v>
      </c>
      <c r="T735" s="11">
        <f t="shared" si="73"/>
        <v>41628.211712962962</v>
      </c>
    </row>
    <row r="736" spans="1:20" customFormat="1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0</v>
      </c>
      <c r="M736" t="b">
        <v>1</v>
      </c>
      <c r="N736" t="s">
        <v>8274</v>
      </c>
      <c r="O736">
        <f t="shared" si="68"/>
        <v>125.52941176470588</v>
      </c>
      <c r="P736">
        <f t="shared" si="69"/>
        <v>-553.56384540592262</v>
      </c>
      <c r="Q736" t="str">
        <f t="shared" si="70"/>
        <v>publishing</v>
      </c>
      <c r="R736" t="str">
        <f t="shared" si="71"/>
        <v>fiction</v>
      </c>
      <c r="S736" s="11">
        <f t="shared" si="72"/>
        <v>42101.956249999996</v>
      </c>
      <c r="T736" s="11">
        <f t="shared" si="73"/>
        <v>42132.999999999993</v>
      </c>
    </row>
    <row r="737" spans="1:20" customFormat="1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0</v>
      </c>
      <c r="M737" t="b">
        <v>1</v>
      </c>
      <c r="N737" t="s">
        <v>8274</v>
      </c>
      <c r="O737">
        <f t="shared" si="68"/>
        <v>114.40638297872341</v>
      </c>
      <c r="P737">
        <f t="shared" si="69"/>
        <v>42547.436154594077</v>
      </c>
      <c r="Q737" t="str">
        <f t="shared" si="70"/>
        <v>publishing</v>
      </c>
      <c r="R737" t="str">
        <f t="shared" si="71"/>
        <v>fiction</v>
      </c>
      <c r="S737" s="11">
        <f t="shared" si="72"/>
        <v>41945.821134259255</v>
      </c>
      <c r="T737" s="11">
        <f t="shared" si="73"/>
        <v>41976.818749999999</v>
      </c>
    </row>
    <row r="738" spans="1:20" customFormat="1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0</v>
      </c>
      <c r="M738" t="b">
        <v>1</v>
      </c>
      <c r="N738" t="s">
        <v>8274</v>
      </c>
      <c r="O738">
        <f t="shared" si="68"/>
        <v>315.13888888888891</v>
      </c>
      <c r="P738">
        <f t="shared" si="69"/>
        <v>121.43615459407738</v>
      </c>
      <c r="Q738" t="str">
        <f t="shared" si="70"/>
        <v>publishing</v>
      </c>
      <c r="R738" t="str">
        <f t="shared" si="71"/>
        <v>fiction</v>
      </c>
      <c r="S738" s="11">
        <f t="shared" si="72"/>
        <v>41579.525925925926</v>
      </c>
      <c r="T738" s="11">
        <f t="shared" si="73"/>
        <v>41598.999305555553</v>
      </c>
    </row>
    <row r="739" spans="1:20" customFormat="1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0</v>
      </c>
      <c r="M739" t="b">
        <v>1</v>
      </c>
      <c r="N739" t="s">
        <v>8274</v>
      </c>
      <c r="O739">
        <f t="shared" si="68"/>
        <v>122.39999999999999</v>
      </c>
      <c r="P739">
        <f t="shared" si="69"/>
        <v>-5103.5638454059226</v>
      </c>
      <c r="Q739" t="str">
        <f t="shared" si="70"/>
        <v>publishing</v>
      </c>
      <c r="R739" t="str">
        <f t="shared" si="71"/>
        <v>fiction</v>
      </c>
      <c r="S739" s="11">
        <f t="shared" si="72"/>
        <v>41667.066979166666</v>
      </c>
      <c r="T739" s="11">
        <f t="shared" si="73"/>
        <v>41684.625</v>
      </c>
    </row>
    <row r="740" spans="1:20" customFormat="1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0</v>
      </c>
      <c r="M740" t="b">
        <v>1</v>
      </c>
      <c r="N740" t="s">
        <v>8274</v>
      </c>
      <c r="O740">
        <f t="shared" si="68"/>
        <v>106.73333333333332</v>
      </c>
      <c r="P740">
        <f t="shared" si="69"/>
        <v>-9622.5638454059226</v>
      </c>
      <c r="Q740" t="str">
        <f t="shared" si="70"/>
        <v>publishing</v>
      </c>
      <c r="R740" t="str">
        <f t="shared" si="71"/>
        <v>fiction</v>
      </c>
      <c r="S740" s="11">
        <f t="shared" si="72"/>
        <v>41943.39576388889</v>
      </c>
      <c r="T740" s="11">
        <f t="shared" si="73"/>
        <v>41973.999305555553</v>
      </c>
    </row>
    <row r="741" spans="1:20" customFormat="1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0</v>
      </c>
      <c r="M741" t="b">
        <v>1</v>
      </c>
      <c r="N741" t="s">
        <v>8274</v>
      </c>
      <c r="O741">
        <f t="shared" si="68"/>
        <v>158.33333333333331</v>
      </c>
      <c r="P741">
        <f t="shared" si="69"/>
        <v>-1723.5638454059226</v>
      </c>
      <c r="Q741" t="str">
        <f t="shared" si="70"/>
        <v>publishing</v>
      </c>
      <c r="R741" t="str">
        <f t="shared" si="71"/>
        <v>fiction</v>
      </c>
      <c r="S741" s="11">
        <f t="shared" si="72"/>
        <v>41829.294317129628</v>
      </c>
      <c r="T741" s="11">
        <f t="shared" si="73"/>
        <v>41862.294317129628</v>
      </c>
    </row>
    <row r="742" spans="1:20" customFormat="1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0</v>
      </c>
      <c r="M742" t="b">
        <v>1</v>
      </c>
      <c r="N742" t="s">
        <v>8274</v>
      </c>
      <c r="O742">
        <f t="shared" si="68"/>
        <v>107.4</v>
      </c>
      <c r="P742">
        <f t="shared" si="69"/>
        <v>-8001.5638454059226</v>
      </c>
      <c r="Q742" t="str">
        <f t="shared" si="70"/>
        <v>publishing</v>
      </c>
      <c r="R742" t="str">
        <f t="shared" si="71"/>
        <v>fiction</v>
      </c>
      <c r="S742" s="11">
        <f t="shared" si="72"/>
        <v>42161.93844907407</v>
      </c>
      <c r="T742" s="11">
        <f t="shared" si="73"/>
        <v>42175.93844907407</v>
      </c>
    </row>
    <row r="743" spans="1:20" customFormat="1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0</v>
      </c>
      <c r="M743" t="b">
        <v>1</v>
      </c>
      <c r="N743" t="s">
        <v>8274</v>
      </c>
      <c r="O743">
        <f t="shared" si="68"/>
        <v>102.25999999999999</v>
      </c>
      <c r="P743">
        <f t="shared" si="69"/>
        <v>2070.2361545940767</v>
      </c>
      <c r="Q743" t="str">
        <f t="shared" si="70"/>
        <v>publishing</v>
      </c>
      <c r="R743" t="str">
        <f t="shared" si="71"/>
        <v>fiction</v>
      </c>
      <c r="S743" s="11">
        <f t="shared" si="72"/>
        <v>41401.439884259256</v>
      </c>
      <c r="T743" s="11">
        <f t="shared" si="73"/>
        <v>41436.439884259256</v>
      </c>
    </row>
    <row r="744" spans="1:20" customFormat="1" ht="6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0</v>
      </c>
      <c r="M744" t="b">
        <v>1</v>
      </c>
      <c r="N744" t="s">
        <v>8274</v>
      </c>
      <c r="O744">
        <f t="shared" si="68"/>
        <v>110.71428571428572</v>
      </c>
      <c r="P744">
        <f t="shared" si="69"/>
        <v>-9673.5638454059226</v>
      </c>
      <c r="Q744" t="str">
        <f t="shared" si="70"/>
        <v>publishing</v>
      </c>
      <c r="R744" t="str">
        <f t="shared" si="71"/>
        <v>fiction</v>
      </c>
      <c r="S744" s="11">
        <f t="shared" si="72"/>
        <v>41689.709629629629</v>
      </c>
      <c r="T744" s="11">
        <f t="shared" si="73"/>
        <v>41719.667962962958</v>
      </c>
    </row>
    <row r="745" spans="1:20" customFormat="1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0</v>
      </c>
      <c r="M745" t="b">
        <v>1</v>
      </c>
      <c r="N745" t="s">
        <v>8274</v>
      </c>
      <c r="O745">
        <f t="shared" si="68"/>
        <v>148</v>
      </c>
      <c r="P745">
        <f t="shared" si="69"/>
        <v>-10409.563845405923</v>
      </c>
      <c r="Q745" t="str">
        <f t="shared" si="70"/>
        <v>publishing</v>
      </c>
      <c r="R745" t="str">
        <f t="shared" si="71"/>
        <v>fiction</v>
      </c>
      <c r="S745" s="11">
        <f t="shared" si="72"/>
        <v>40990.500983796293</v>
      </c>
      <c r="T745" s="11">
        <f t="shared" si="73"/>
        <v>41015.666666666664</v>
      </c>
    </row>
    <row r="746" spans="1:20" customFormat="1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0</v>
      </c>
      <c r="M746" t="b">
        <v>1</v>
      </c>
      <c r="N746" t="s">
        <v>8274</v>
      </c>
      <c r="O746">
        <f t="shared" si="68"/>
        <v>102.32000000000001</v>
      </c>
      <c r="P746">
        <f t="shared" si="69"/>
        <v>-6107.5638454059226</v>
      </c>
      <c r="Q746" t="str">
        <f t="shared" si="70"/>
        <v>publishing</v>
      </c>
      <c r="R746" t="str">
        <f t="shared" si="71"/>
        <v>fiction</v>
      </c>
      <c r="S746" s="11">
        <f t="shared" si="72"/>
        <v>41226.748877314814</v>
      </c>
      <c r="T746" s="11">
        <f t="shared" si="73"/>
        <v>41256.748877314814</v>
      </c>
    </row>
    <row r="747" spans="1:20" customFormat="1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0</v>
      </c>
      <c r="M747" t="b">
        <v>1</v>
      </c>
      <c r="N747" t="s">
        <v>8274</v>
      </c>
      <c r="O747">
        <f t="shared" si="68"/>
        <v>179.09909909909908</v>
      </c>
      <c r="P747">
        <f t="shared" si="69"/>
        <v>-7247.5638454059226</v>
      </c>
      <c r="Q747" t="str">
        <f t="shared" si="70"/>
        <v>publishing</v>
      </c>
      <c r="R747" t="str">
        <f t="shared" si="71"/>
        <v>fiction</v>
      </c>
      <c r="S747" s="11">
        <f t="shared" si="72"/>
        <v>41367.363946759258</v>
      </c>
      <c r="T747" s="11">
        <f t="shared" si="73"/>
        <v>41397.363946759258</v>
      </c>
    </row>
    <row r="748" spans="1:20" customFormat="1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0</v>
      </c>
      <c r="M748" t="b">
        <v>1</v>
      </c>
      <c r="N748" t="s">
        <v>8274</v>
      </c>
      <c r="O748">
        <f t="shared" si="68"/>
        <v>111.08135252761969</v>
      </c>
      <c r="P748">
        <f t="shared" si="69"/>
        <v>-7905.5638454059226</v>
      </c>
      <c r="Q748" t="str">
        <f t="shared" si="70"/>
        <v>publishing</v>
      </c>
      <c r="R748" t="str">
        <f t="shared" si="71"/>
        <v>fiction</v>
      </c>
      <c r="S748" s="11">
        <f t="shared" si="72"/>
        <v>41156.834594907406</v>
      </c>
      <c r="T748" s="11">
        <f t="shared" si="73"/>
        <v>41174.957638888889</v>
      </c>
    </row>
    <row r="749" spans="1:20" customFormat="1" ht="6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0</v>
      </c>
      <c r="M749" t="b">
        <v>1</v>
      </c>
      <c r="N749" t="s">
        <v>8274</v>
      </c>
      <c r="O749">
        <f t="shared" si="68"/>
        <v>100.04285714285714</v>
      </c>
      <c r="P749">
        <f t="shared" si="69"/>
        <v>-4220.5638454059226</v>
      </c>
      <c r="Q749" t="str">
        <f t="shared" si="70"/>
        <v>publishing</v>
      </c>
      <c r="R749" t="str">
        <f t="shared" si="71"/>
        <v>fiction</v>
      </c>
      <c r="S749" s="11">
        <f t="shared" si="72"/>
        <v>41988.340497685182</v>
      </c>
      <c r="T749" s="11">
        <f t="shared" si="73"/>
        <v>42019.245833333327</v>
      </c>
    </row>
    <row r="750" spans="1:20" customFormat="1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0</v>
      </c>
      <c r="M750" t="b">
        <v>1</v>
      </c>
      <c r="N750" t="s">
        <v>8274</v>
      </c>
      <c r="O750">
        <f t="shared" si="68"/>
        <v>100.25</v>
      </c>
      <c r="P750">
        <f t="shared" si="69"/>
        <v>-9218.5638454059226</v>
      </c>
      <c r="Q750" t="str">
        <f t="shared" si="70"/>
        <v>publishing</v>
      </c>
      <c r="R750" t="str">
        <f t="shared" si="71"/>
        <v>fiction</v>
      </c>
      <c r="S750" s="11">
        <f t="shared" si="72"/>
        <v>41831.638495370367</v>
      </c>
      <c r="T750" s="11">
        <f t="shared" si="73"/>
        <v>41861.638495370367</v>
      </c>
    </row>
    <row r="751" spans="1:20" customFormat="1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0</v>
      </c>
      <c r="M751" t="b">
        <v>1</v>
      </c>
      <c r="N751" t="s">
        <v>8274</v>
      </c>
      <c r="O751">
        <f t="shared" si="68"/>
        <v>105.56</v>
      </c>
      <c r="P751">
        <f t="shared" si="69"/>
        <v>-667.56384540592262</v>
      </c>
      <c r="Q751" t="str">
        <f t="shared" si="70"/>
        <v>publishing</v>
      </c>
      <c r="R751" t="str">
        <f t="shared" si="71"/>
        <v>fiction</v>
      </c>
      <c r="S751" s="11">
        <f t="shared" si="72"/>
        <v>42733.732986111114</v>
      </c>
      <c r="T751" s="11">
        <f t="shared" si="73"/>
        <v>42763.732986111114</v>
      </c>
    </row>
    <row r="752" spans="1:20" customFormat="1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0</v>
      </c>
      <c r="M752" t="b">
        <v>1</v>
      </c>
      <c r="N752" t="s">
        <v>8274</v>
      </c>
      <c r="O752">
        <f t="shared" si="68"/>
        <v>102.58775877587757</v>
      </c>
      <c r="P752">
        <f t="shared" si="69"/>
        <v>-6664.5638454059226</v>
      </c>
      <c r="Q752" t="str">
        <f t="shared" si="70"/>
        <v>publishing</v>
      </c>
      <c r="R752" t="str">
        <f t="shared" si="71"/>
        <v>fiction</v>
      </c>
      <c r="S752" s="11">
        <f t="shared" si="72"/>
        <v>41299.669814814813</v>
      </c>
      <c r="T752" s="11">
        <f t="shared" si="73"/>
        <v>41329.669814814813</v>
      </c>
    </row>
    <row r="753" spans="1:20" customFormat="1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0</v>
      </c>
      <c r="M753" t="b">
        <v>1</v>
      </c>
      <c r="N753" t="s">
        <v>8274</v>
      </c>
      <c r="O753">
        <f t="shared" si="68"/>
        <v>118.5</v>
      </c>
      <c r="P753">
        <f t="shared" si="69"/>
        <v>-7668.5638454059226</v>
      </c>
      <c r="Q753" t="str">
        <f t="shared" si="70"/>
        <v>publishing</v>
      </c>
      <c r="R753" t="str">
        <f t="shared" si="71"/>
        <v>fiction</v>
      </c>
      <c r="S753" s="11">
        <f t="shared" si="72"/>
        <v>40713.422164351847</v>
      </c>
      <c r="T753" s="11">
        <f t="shared" si="73"/>
        <v>40759.422164351847</v>
      </c>
    </row>
    <row r="754" spans="1:20" customFormat="1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0</v>
      </c>
      <c r="M754" t="b">
        <v>1</v>
      </c>
      <c r="N754" t="s">
        <v>8274</v>
      </c>
      <c r="O754">
        <f t="shared" si="68"/>
        <v>111.7</v>
      </c>
      <c r="P754">
        <f t="shared" si="69"/>
        <v>-5638.5638454059226</v>
      </c>
      <c r="Q754" t="str">
        <f t="shared" si="70"/>
        <v>publishing</v>
      </c>
      <c r="R754" t="str">
        <f t="shared" si="71"/>
        <v>fiction</v>
      </c>
      <c r="S754" s="11">
        <f t="shared" si="72"/>
        <v>42639.213159722225</v>
      </c>
      <c r="T754" s="11">
        <f t="shared" si="73"/>
        <v>42659.249999999993</v>
      </c>
    </row>
    <row r="755" spans="1:20" customFormat="1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0</v>
      </c>
      <c r="M755" t="b">
        <v>1</v>
      </c>
      <c r="N755" t="s">
        <v>8274</v>
      </c>
      <c r="O755">
        <f t="shared" si="68"/>
        <v>128</v>
      </c>
      <c r="P755">
        <f t="shared" si="69"/>
        <v>1576.4361545940774</v>
      </c>
      <c r="Q755" t="str">
        <f t="shared" si="70"/>
        <v>publishing</v>
      </c>
      <c r="R755" t="str">
        <f t="shared" si="71"/>
        <v>fiction</v>
      </c>
      <c r="S755" s="11">
        <f t="shared" si="72"/>
        <v>42019.381840277776</v>
      </c>
      <c r="T755" s="11">
        <f t="shared" si="73"/>
        <v>42049.381840277776</v>
      </c>
    </row>
    <row r="756" spans="1:20" customFormat="1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0</v>
      </c>
      <c r="M756" t="b">
        <v>1</v>
      </c>
      <c r="N756" t="s">
        <v>8274</v>
      </c>
      <c r="O756">
        <f t="shared" si="68"/>
        <v>103.75000000000001</v>
      </c>
      <c r="P756">
        <f t="shared" si="69"/>
        <v>-9148.5638454059226</v>
      </c>
      <c r="Q756" t="str">
        <f t="shared" si="70"/>
        <v>publishing</v>
      </c>
      <c r="R756" t="str">
        <f t="shared" si="71"/>
        <v>fiction</v>
      </c>
      <c r="S756" s="11">
        <f t="shared" si="72"/>
        <v>41249.54075231481</v>
      </c>
      <c r="T756" s="11">
        <f t="shared" si="73"/>
        <v>41279.54075231481</v>
      </c>
    </row>
    <row r="757" spans="1:20" customFormat="1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0</v>
      </c>
      <c r="M757" t="b">
        <v>1</v>
      </c>
      <c r="N757" t="s">
        <v>8274</v>
      </c>
      <c r="O757">
        <f t="shared" si="68"/>
        <v>101.9076</v>
      </c>
      <c r="P757">
        <f t="shared" si="69"/>
        <v>-8675.8738454059221</v>
      </c>
      <c r="Q757" t="str">
        <f t="shared" si="70"/>
        <v>publishing</v>
      </c>
      <c r="R757" t="str">
        <f t="shared" si="71"/>
        <v>fiction</v>
      </c>
      <c r="S757" s="11">
        <f t="shared" si="72"/>
        <v>41383.396724537037</v>
      </c>
      <c r="T757" s="11">
        <f t="shared" si="73"/>
        <v>41413.820138888885</v>
      </c>
    </row>
    <row r="758" spans="1:20" customFormat="1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0</v>
      </c>
      <c r="M758" t="b">
        <v>1</v>
      </c>
      <c r="N758" t="s">
        <v>8274</v>
      </c>
      <c r="O758">
        <f t="shared" si="68"/>
        <v>117.71428571428571</v>
      </c>
      <c r="P758">
        <f t="shared" si="69"/>
        <v>-10399.563845405923</v>
      </c>
      <c r="Q758" t="str">
        <f t="shared" si="70"/>
        <v>publishing</v>
      </c>
      <c r="R758" t="str">
        <f t="shared" si="71"/>
        <v>fiction</v>
      </c>
      <c r="S758" s="11">
        <f t="shared" si="72"/>
        <v>40590.558553240735</v>
      </c>
      <c r="T758" s="11">
        <f t="shared" si="73"/>
        <v>40651.516886574071</v>
      </c>
    </row>
    <row r="759" spans="1:20" customFormat="1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0</v>
      </c>
      <c r="M759" t="b">
        <v>1</v>
      </c>
      <c r="N759" t="s">
        <v>8274</v>
      </c>
      <c r="O759">
        <f t="shared" si="68"/>
        <v>238</v>
      </c>
      <c r="P759">
        <f t="shared" si="69"/>
        <v>-10628.563845405923</v>
      </c>
      <c r="Q759" t="str">
        <f t="shared" si="70"/>
        <v>publishing</v>
      </c>
      <c r="R759" t="str">
        <f t="shared" si="71"/>
        <v>fiction</v>
      </c>
      <c r="S759" s="11">
        <f t="shared" si="72"/>
        <v>41234.846226851849</v>
      </c>
      <c r="T759" s="11">
        <f t="shared" si="73"/>
        <v>41248.846226851849</v>
      </c>
    </row>
    <row r="760" spans="1:20" customFormat="1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0</v>
      </c>
      <c r="M760" t="b">
        <v>1</v>
      </c>
      <c r="N760" t="s">
        <v>8274</v>
      </c>
      <c r="O760">
        <f t="shared" si="68"/>
        <v>102</v>
      </c>
      <c r="P760">
        <f t="shared" si="69"/>
        <v>-8673.5638454059226</v>
      </c>
      <c r="Q760" t="str">
        <f t="shared" si="70"/>
        <v>publishing</v>
      </c>
      <c r="R760" t="str">
        <f t="shared" si="71"/>
        <v>fiction</v>
      </c>
      <c r="S760" s="11">
        <f t="shared" si="72"/>
        <v>40429.628101851849</v>
      </c>
      <c r="T760" s="11">
        <f t="shared" si="73"/>
        <v>40459.628101851849</v>
      </c>
    </row>
    <row r="761" spans="1:20" customFormat="1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0</v>
      </c>
      <c r="M761" t="b">
        <v>1</v>
      </c>
      <c r="N761" t="s">
        <v>8274</v>
      </c>
      <c r="O761">
        <f t="shared" si="68"/>
        <v>101.92000000000002</v>
      </c>
      <c r="P761">
        <f t="shared" si="69"/>
        <v>-6127.5638454059226</v>
      </c>
      <c r="Q761" t="str">
        <f t="shared" si="70"/>
        <v>publishing</v>
      </c>
      <c r="R761" t="str">
        <f t="shared" si="71"/>
        <v>fiction</v>
      </c>
      <c r="S761" s="11">
        <f t="shared" si="72"/>
        <v>41789.121979166666</v>
      </c>
      <c r="T761" s="11">
        <f t="shared" si="73"/>
        <v>41829.121979166666</v>
      </c>
    </row>
    <row r="762" spans="1:20" customFormat="1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8"/>
        <v>0</v>
      </c>
      <c r="P762">
        <f t="shared" si="69"/>
        <v>-11223.563845405923</v>
      </c>
      <c r="Q762" t="str">
        <f t="shared" si="70"/>
        <v>publishing</v>
      </c>
      <c r="R762" t="str">
        <f t="shared" si="71"/>
        <v>fiction</v>
      </c>
      <c r="S762" s="11">
        <f t="shared" si="72"/>
        <v>42670.555706018517</v>
      </c>
      <c r="T762" s="11">
        <f t="shared" si="73"/>
        <v>42700.597372685188</v>
      </c>
    </row>
    <row r="763" spans="1:20" customFormat="1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0</v>
      </c>
      <c r="M763" t="b">
        <v>0</v>
      </c>
      <c r="N763" t="s">
        <v>8275</v>
      </c>
      <c r="O763">
        <f t="shared" si="68"/>
        <v>4.7</v>
      </c>
      <c r="P763">
        <f t="shared" si="69"/>
        <v>-10988.563845405923</v>
      </c>
      <c r="Q763" t="str">
        <f t="shared" si="70"/>
        <v>publishing</v>
      </c>
      <c r="R763" t="str">
        <f t="shared" si="71"/>
        <v>fiction</v>
      </c>
      <c r="S763" s="11">
        <f t="shared" si="72"/>
        <v>41642.543124999997</v>
      </c>
      <c r="T763" s="11">
        <f t="shared" si="73"/>
        <v>41672.543124999997</v>
      </c>
    </row>
    <row r="764" spans="1:20" customFormat="1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8"/>
        <v>0</v>
      </c>
      <c r="P764">
        <f t="shared" si="69"/>
        <v>-11223.563845405923</v>
      </c>
      <c r="Q764" t="str">
        <f t="shared" si="70"/>
        <v>publishing</v>
      </c>
      <c r="R764" t="str">
        <f t="shared" si="71"/>
        <v>fiction</v>
      </c>
      <c r="S764" s="11">
        <f t="shared" si="72"/>
        <v>42690.65011574074</v>
      </c>
      <c r="T764" s="11">
        <f t="shared" si="73"/>
        <v>42708.041666666664</v>
      </c>
    </row>
    <row r="765" spans="1:20" customFormat="1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0</v>
      </c>
      <c r="M765" t="b">
        <v>0</v>
      </c>
      <c r="N765" t="s">
        <v>8275</v>
      </c>
      <c r="O765">
        <f t="shared" si="68"/>
        <v>0.11655011655011654</v>
      </c>
      <c r="P765">
        <f t="shared" si="69"/>
        <v>-11218.563845405923</v>
      </c>
      <c r="Q765" t="str">
        <f t="shared" si="70"/>
        <v>publishing</v>
      </c>
      <c r="R765" t="str">
        <f t="shared" si="71"/>
        <v>fiction</v>
      </c>
      <c r="S765" s="11">
        <f t="shared" si="72"/>
        <v>41471.238518518519</v>
      </c>
      <c r="T765" s="11">
        <f t="shared" si="73"/>
        <v>41501.238518518519</v>
      </c>
    </row>
    <row r="766" spans="1:20" customFormat="1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8"/>
        <v>0</v>
      </c>
      <c r="P766">
        <f t="shared" si="69"/>
        <v>-11223.563845405923</v>
      </c>
      <c r="Q766" t="str">
        <f t="shared" si="70"/>
        <v>publishing</v>
      </c>
      <c r="R766" t="str">
        <f t="shared" si="71"/>
        <v>fiction</v>
      </c>
      <c r="S766" s="11">
        <f t="shared" si="72"/>
        <v>42226.964826388888</v>
      </c>
      <c r="T766" s="11">
        <f t="shared" si="73"/>
        <v>42256.964826388888</v>
      </c>
    </row>
    <row r="767" spans="1:20" customFormat="1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0</v>
      </c>
      <c r="M767" t="b">
        <v>0</v>
      </c>
      <c r="N767" t="s">
        <v>8275</v>
      </c>
      <c r="O767">
        <f t="shared" si="68"/>
        <v>36.014285714285712</v>
      </c>
      <c r="P767">
        <f t="shared" si="69"/>
        <v>-8702.5638454059226</v>
      </c>
      <c r="Q767" t="str">
        <f t="shared" si="70"/>
        <v>publishing</v>
      </c>
      <c r="R767" t="str">
        <f t="shared" si="71"/>
        <v>fiction</v>
      </c>
      <c r="S767" s="11">
        <f t="shared" si="72"/>
        <v>41901.334305555552</v>
      </c>
      <c r="T767" s="11">
        <f t="shared" si="73"/>
        <v>41931.334305555552</v>
      </c>
    </row>
    <row r="768" spans="1:20" customFormat="1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8"/>
        <v>0</v>
      </c>
      <c r="P768">
        <f t="shared" si="69"/>
        <v>-11223.563845405923</v>
      </c>
      <c r="Q768" t="str">
        <f t="shared" si="70"/>
        <v>publishing</v>
      </c>
      <c r="R768" t="str">
        <f t="shared" si="71"/>
        <v>fiction</v>
      </c>
      <c r="S768" s="11">
        <f t="shared" si="72"/>
        <v>42021.57503472222</v>
      </c>
      <c r="T768" s="11">
        <f t="shared" si="73"/>
        <v>42051.57503472222</v>
      </c>
    </row>
    <row r="769" spans="1:20" customFormat="1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0</v>
      </c>
      <c r="M769" t="b">
        <v>0</v>
      </c>
      <c r="N769" t="s">
        <v>8275</v>
      </c>
      <c r="O769">
        <f t="shared" si="68"/>
        <v>3.54</v>
      </c>
      <c r="P769">
        <f t="shared" si="69"/>
        <v>-11046.563845405923</v>
      </c>
      <c r="Q769" t="str">
        <f t="shared" si="70"/>
        <v>publishing</v>
      </c>
      <c r="R769" t="str">
        <f t="shared" si="71"/>
        <v>fiction</v>
      </c>
      <c r="S769" s="11">
        <f t="shared" si="72"/>
        <v>42114.935300925928</v>
      </c>
      <c r="T769" s="11">
        <f t="shared" si="73"/>
        <v>42144.935300925928</v>
      </c>
    </row>
    <row r="770" spans="1:20" customFormat="1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8"/>
        <v>0</v>
      </c>
      <c r="P770">
        <f t="shared" si="69"/>
        <v>-11223.563845405923</v>
      </c>
      <c r="Q770" t="str">
        <f t="shared" si="70"/>
        <v>publishing</v>
      </c>
      <c r="R770" t="str">
        <f t="shared" si="71"/>
        <v>fiction</v>
      </c>
      <c r="S770" s="11">
        <f t="shared" si="72"/>
        <v>41593.998726851853</v>
      </c>
      <c r="T770" s="11">
        <f t="shared" si="73"/>
        <v>41623.998726851853</v>
      </c>
    </row>
    <row r="771" spans="1:20" customFormat="1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0</v>
      </c>
      <c r="M771" t="b">
        <v>0</v>
      </c>
      <c r="N771" t="s">
        <v>8275</v>
      </c>
      <c r="O771">
        <f t="shared" ref="O771:O834" si="74">E771/D771*100</f>
        <v>41.4</v>
      </c>
      <c r="P771">
        <f t="shared" ref="P771:P834" si="75">E771-$E$4116</f>
        <v>-9567.5638454059226</v>
      </c>
      <c r="Q771" t="str">
        <f t="shared" ref="Q771:Q834" si="76">IF(ISNUMBER(SEARCH("film &amp; video",N771)),"film &amp; video",IF(ISNUMBER(SEARCH("food",N771)),"food",IF(ISNUMBER(SEARCH("games",N771)),"games",IF(ISNUMBER(SEARCH("journalism",N771)),"journalism",IF(ISNUMBER(SEARCH("music",N771)),"music",IF(ISNUMBER(SEARCH("photography",N771)),"photography",IF(ISNUMBER(SEARCH("publishing",N771)),"publishing",IF(ISNUMBER(SEARCH("technology",N771)),"technology",IF(ISNUMBER(SEARCH("theater",N771)),"theater",0)))))))))</f>
        <v>publishing</v>
      </c>
      <c r="R771" t="str">
        <f t="shared" ref="R771:R834" si="77">IF(ISNUMBER(SEARCH("animation",N771)),"animation",IF(ISNUMBER(SEARCH("art books",N771)),"art books",IF(ISNUMBER(SEARCH("audio",N771)),"audio",IF(ISNUMBER(SEARCH("children's books",N771)),"children's books",IF(ISNUMBER(SEARCH("classical music",N771)),"classical music",IF(ISNUMBER(SEARCH("documentary",N771)),"documentary",IF(ISNUMBER(SEARCH("drama",N771)),"drama",IF(ISNUMBER(SEARCH("electronic music",N771)),"electronic music",IF(ISNUMBER(SEARCH("faith",N771)),"faith",IF(ISNUMBER(SEARCH("fiction",N771)),"fiction",IF(ISNUMBER(SEARCH("food trucks",N771)),"food trucks",IF(ISNUMBER(SEARCH("gadgets",N771)),"gadgets",IF(ISNUMBER(SEARCH("hardware",N771)),"hardware",IF(ISNUMBER(SEARCH("indie rock",N771)),"indie rock",IF(ISNUMBER(SEARCH("jazz",N771)),"jazz",IF(ISNUMBER(SEARCH("makerspaces",N771)),"makerspaces",IF(ISNUMBER(SEARCH("metal",N771)),"metal",IF(ISNUMBER(SEARCH("mobile games",N771)),"mobile games",IF(ISNUMBER(SEARCH("musical",N771)),"musical",IF(ISNUMBER(SEARCH("nature",N771)),"nature",IF(ISNUMBER(SEARCH("nonfiction",N771)),"nonfiction",IF(ISNUMBER(SEARCH("people",N771)),"people",IF(ISNUMBER(SEARCH("photobooks",N771)),"photobooks",IF(ISNUMBER(SEARCH("places",N771)),"places",IF(ISNUMBER(SEARCH("plays",N771)),"plays",IF(ISNUMBER(SEARCH("pop",N771)),"pop",IF(ISNUMBER(SEARCH("radio &amp; podcasts",N771)),"radio &amp; podcasts",IF(ISNUMBER(SEARCH("restaurants",N771)),"restaurants",IF(ISNUMBER(SEARCH("rock",N771)),"rock",IF(ISNUMBER(SEARCH("science fiction",N771)),"science fiction",IF(ISNUMBER(SEARCH("shorts",N771)),"shorts",IF(ISNUMBER(SEARCH("small batch",N771)),"small batch",IF(ISNUMBER(SEARCH("space exploration",N771)),"space exploration",IF(ISNUMBER(SEARCH("spaces",N771)),"spaces",IF(ISNUMBER(SEARCH("tabletop games",N771)),"tabletop games",IF(ISNUMBER(SEARCH("television",N771)),"television",IF(ISNUMBER(SEARCH("translations",N771)),"translations",IF(ISNUMBER(SEARCH("video games",N771)),"video games",IF(ISNUMBER(SEARCH("wearables",N771)),"wearables",IF(ISNUMBER(SEARCH("web",N771)),"web",IF(ISNUMBER(SEARCH("world music",N771)),"world music",0)))))))))))))))))))))))))))))))))))))))))</f>
        <v>fiction</v>
      </c>
      <c r="S771" s="11">
        <f t="shared" si="72"/>
        <v>41604.788124999999</v>
      </c>
      <c r="T771" s="11">
        <f t="shared" si="73"/>
        <v>41634.788124999999</v>
      </c>
    </row>
    <row r="772" spans="1:20" customFormat="1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4"/>
        <v>0</v>
      </c>
      <c r="P772">
        <f t="shared" si="75"/>
        <v>-11223.563845405923</v>
      </c>
      <c r="Q772" t="str">
        <f t="shared" si="76"/>
        <v>publishing</v>
      </c>
      <c r="R772" t="str">
        <f t="shared" si="77"/>
        <v>fiction</v>
      </c>
      <c r="S772" s="11">
        <f t="shared" si="72"/>
        <v>41289.791307870364</v>
      </c>
      <c r="T772" s="11">
        <f t="shared" si="73"/>
        <v>41329.791307870364</v>
      </c>
    </row>
    <row r="773" spans="1:20" customFormat="1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0</v>
      </c>
      <c r="M773" t="b">
        <v>0</v>
      </c>
      <c r="N773" t="s">
        <v>8275</v>
      </c>
      <c r="O773">
        <f t="shared" si="74"/>
        <v>2.6315789473684209E-2</v>
      </c>
      <c r="P773">
        <f t="shared" si="75"/>
        <v>-11213.563845405923</v>
      </c>
      <c r="Q773" t="str">
        <f t="shared" si="76"/>
        <v>publishing</v>
      </c>
      <c r="R773" t="str">
        <f t="shared" si="77"/>
        <v>fiction</v>
      </c>
      <c r="S773" s="11">
        <f t="shared" si="72"/>
        <v>42349.615763888891</v>
      </c>
      <c r="T773" s="11">
        <f t="shared" si="73"/>
        <v>42399.615763888891</v>
      </c>
    </row>
    <row r="774" spans="1:20" customFormat="1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0</v>
      </c>
      <c r="M774" t="b">
        <v>0</v>
      </c>
      <c r="N774" t="s">
        <v>8275</v>
      </c>
      <c r="O774">
        <f t="shared" si="74"/>
        <v>3.3333333333333335</v>
      </c>
      <c r="P774">
        <f t="shared" si="75"/>
        <v>-11173.563845405923</v>
      </c>
      <c r="Q774" t="str">
        <f t="shared" si="76"/>
        <v>publishing</v>
      </c>
      <c r="R774" t="str">
        <f t="shared" si="77"/>
        <v>fiction</v>
      </c>
      <c r="S774" s="11">
        <f t="shared" si="72"/>
        <v>40067.848599537036</v>
      </c>
      <c r="T774" s="11">
        <f t="shared" si="73"/>
        <v>40117.957638888889</v>
      </c>
    </row>
    <row r="775" spans="1:20" customFormat="1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0</v>
      </c>
      <c r="M775" t="b">
        <v>0</v>
      </c>
      <c r="N775" t="s">
        <v>8275</v>
      </c>
      <c r="O775">
        <f t="shared" si="74"/>
        <v>0.85129023676509719</v>
      </c>
      <c r="P775">
        <f t="shared" si="75"/>
        <v>-11191.563845405923</v>
      </c>
      <c r="Q775" t="str">
        <f t="shared" si="76"/>
        <v>publishing</v>
      </c>
      <c r="R775" t="str">
        <f t="shared" si="77"/>
        <v>fiction</v>
      </c>
      <c r="S775" s="11">
        <f t="shared" si="72"/>
        <v>42100.527604166666</v>
      </c>
      <c r="T775" s="11">
        <f t="shared" si="73"/>
        <v>42134.750694444439</v>
      </c>
    </row>
    <row r="776" spans="1:20" customFormat="1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0</v>
      </c>
      <c r="M776" t="b">
        <v>0</v>
      </c>
      <c r="N776" t="s">
        <v>8275</v>
      </c>
      <c r="O776">
        <f t="shared" si="74"/>
        <v>70.199999999999989</v>
      </c>
      <c r="P776">
        <f t="shared" si="75"/>
        <v>-10872.563845405923</v>
      </c>
      <c r="Q776" t="str">
        <f t="shared" si="76"/>
        <v>publishing</v>
      </c>
      <c r="R776" t="str">
        <f t="shared" si="77"/>
        <v>fiction</v>
      </c>
      <c r="S776" s="11">
        <f t="shared" si="72"/>
        <v>41663.571967592587</v>
      </c>
      <c r="T776" s="11">
        <f t="shared" si="73"/>
        <v>41693.571967592587</v>
      </c>
    </row>
    <row r="777" spans="1:20" customFormat="1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0</v>
      </c>
      <c r="M777" t="b">
        <v>0</v>
      </c>
      <c r="N777" t="s">
        <v>8275</v>
      </c>
      <c r="O777">
        <f t="shared" si="74"/>
        <v>1.7000000000000002</v>
      </c>
      <c r="P777">
        <f t="shared" si="75"/>
        <v>-11053.563845405923</v>
      </c>
      <c r="Q777" t="str">
        <f t="shared" si="76"/>
        <v>publishing</v>
      </c>
      <c r="R777" t="str">
        <f t="shared" si="77"/>
        <v>fiction</v>
      </c>
      <c r="S777" s="11">
        <f t="shared" si="72"/>
        <v>40862.851793981477</v>
      </c>
      <c r="T777" s="11">
        <f t="shared" si="73"/>
        <v>40892.851793981477</v>
      </c>
    </row>
    <row r="778" spans="1:20" customFormat="1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0</v>
      </c>
      <c r="M778" t="b">
        <v>0</v>
      </c>
      <c r="N778" t="s">
        <v>8275</v>
      </c>
      <c r="O778">
        <f t="shared" si="74"/>
        <v>51.4</v>
      </c>
      <c r="P778">
        <f t="shared" si="75"/>
        <v>-7625.5638454059226</v>
      </c>
      <c r="Q778" t="str">
        <f t="shared" si="76"/>
        <v>publishing</v>
      </c>
      <c r="R778" t="str">
        <f t="shared" si="77"/>
        <v>fiction</v>
      </c>
      <c r="S778" s="11">
        <f t="shared" si="72"/>
        <v>42250.477372685178</v>
      </c>
      <c r="T778" s="11">
        <f t="shared" si="73"/>
        <v>42287.999999999993</v>
      </c>
    </row>
    <row r="779" spans="1:20" customFormat="1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0</v>
      </c>
      <c r="M779" t="b">
        <v>0</v>
      </c>
      <c r="N779" t="s">
        <v>8275</v>
      </c>
      <c r="O779">
        <f t="shared" si="74"/>
        <v>0.70000000000000007</v>
      </c>
      <c r="P779">
        <f t="shared" si="75"/>
        <v>-11202.563845405923</v>
      </c>
      <c r="Q779" t="str">
        <f t="shared" si="76"/>
        <v>publishing</v>
      </c>
      <c r="R779" t="str">
        <f t="shared" si="77"/>
        <v>fiction</v>
      </c>
      <c r="S779" s="11">
        <f t="shared" si="72"/>
        <v>41456.772881944438</v>
      </c>
      <c r="T779" s="11">
        <f t="shared" si="73"/>
        <v>41486.772881944438</v>
      </c>
    </row>
    <row r="780" spans="1:20" customFormat="1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0</v>
      </c>
      <c r="M780" t="b">
        <v>0</v>
      </c>
      <c r="N780" t="s">
        <v>8275</v>
      </c>
      <c r="O780">
        <f t="shared" si="74"/>
        <v>0.4</v>
      </c>
      <c r="P780">
        <f t="shared" si="75"/>
        <v>-11221.563845405923</v>
      </c>
      <c r="Q780" t="str">
        <f t="shared" si="76"/>
        <v>publishing</v>
      </c>
      <c r="R780" t="str">
        <f t="shared" si="77"/>
        <v>fiction</v>
      </c>
      <c r="S780" s="11">
        <f t="shared" si="72"/>
        <v>41729.493981481479</v>
      </c>
      <c r="T780" s="11">
        <f t="shared" si="73"/>
        <v>41759.493981481479</v>
      </c>
    </row>
    <row r="781" spans="1:20" customFormat="1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0</v>
      </c>
      <c r="M781" t="b">
        <v>0</v>
      </c>
      <c r="N781" t="s">
        <v>8275</v>
      </c>
      <c r="O781">
        <f t="shared" si="74"/>
        <v>2.666666666666667</v>
      </c>
      <c r="P781">
        <f t="shared" si="75"/>
        <v>-10823.563845405923</v>
      </c>
      <c r="Q781" t="str">
        <f t="shared" si="76"/>
        <v>publishing</v>
      </c>
      <c r="R781" t="str">
        <f t="shared" si="77"/>
        <v>fiction</v>
      </c>
      <c r="S781" s="11">
        <f t="shared" si="72"/>
        <v>40436.475752314815</v>
      </c>
      <c r="T781" s="11">
        <f t="shared" si="73"/>
        <v>40465.958333333328</v>
      </c>
    </row>
    <row r="782" spans="1:20" customFormat="1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0</v>
      </c>
      <c r="M782" t="b">
        <v>1</v>
      </c>
      <c r="N782" t="s">
        <v>8276</v>
      </c>
      <c r="O782">
        <f t="shared" si="74"/>
        <v>104</v>
      </c>
      <c r="P782">
        <f t="shared" si="75"/>
        <v>-10183.563845405923</v>
      </c>
      <c r="Q782" t="str">
        <f t="shared" si="76"/>
        <v>music</v>
      </c>
      <c r="R782" t="str">
        <f t="shared" si="77"/>
        <v>rock</v>
      </c>
      <c r="S782" s="11">
        <f t="shared" si="72"/>
        <v>40636.465567129628</v>
      </c>
      <c r="T782" s="11">
        <f t="shared" si="73"/>
        <v>40666.465567129628</v>
      </c>
    </row>
    <row r="783" spans="1:20" customFormat="1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0</v>
      </c>
      <c r="M783" t="b">
        <v>1</v>
      </c>
      <c r="N783" t="s">
        <v>8276</v>
      </c>
      <c r="O783">
        <f t="shared" si="74"/>
        <v>133.15375</v>
      </c>
      <c r="P783">
        <f t="shared" si="75"/>
        <v>-10158.333845405923</v>
      </c>
      <c r="Q783" t="str">
        <f t="shared" si="76"/>
        <v>music</v>
      </c>
      <c r="R783" t="str">
        <f t="shared" si="77"/>
        <v>rock</v>
      </c>
      <c r="S783" s="11">
        <f t="shared" si="72"/>
        <v>41402.792523148142</v>
      </c>
      <c r="T783" s="11">
        <f t="shared" si="73"/>
        <v>41432.792523148142</v>
      </c>
    </row>
    <row r="784" spans="1:20" customFormat="1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0</v>
      </c>
      <c r="M784" t="b">
        <v>1</v>
      </c>
      <c r="N784" t="s">
        <v>8276</v>
      </c>
      <c r="O784">
        <f t="shared" si="74"/>
        <v>100</v>
      </c>
      <c r="P784">
        <f t="shared" si="75"/>
        <v>-10523.563845405923</v>
      </c>
      <c r="Q784" t="str">
        <f t="shared" si="76"/>
        <v>music</v>
      </c>
      <c r="R784" t="str">
        <f t="shared" si="77"/>
        <v>rock</v>
      </c>
      <c r="S784" s="11">
        <f t="shared" si="72"/>
        <v>41116.549791666665</v>
      </c>
      <c r="T784" s="11">
        <f t="shared" si="73"/>
        <v>41146.549791666665</v>
      </c>
    </row>
    <row r="785" spans="1:20" customFormat="1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0</v>
      </c>
      <c r="M785" t="b">
        <v>1</v>
      </c>
      <c r="N785" t="s">
        <v>8276</v>
      </c>
      <c r="O785">
        <f t="shared" si="74"/>
        <v>148.13333333333333</v>
      </c>
      <c r="P785">
        <f t="shared" si="75"/>
        <v>-9001.5638454059226</v>
      </c>
      <c r="Q785" t="str">
        <f t="shared" si="76"/>
        <v>music</v>
      </c>
      <c r="R785" t="str">
        <f t="shared" si="77"/>
        <v>rock</v>
      </c>
      <c r="S785" s="11">
        <f t="shared" si="72"/>
        <v>40987.565381944441</v>
      </c>
      <c r="T785" s="11">
        <f t="shared" si="73"/>
        <v>41026.708333333328</v>
      </c>
    </row>
    <row r="786" spans="1:20" customFormat="1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0</v>
      </c>
      <c r="M786" t="b">
        <v>1</v>
      </c>
      <c r="N786" t="s">
        <v>8276</v>
      </c>
      <c r="O786">
        <f t="shared" si="74"/>
        <v>102.49999999999999</v>
      </c>
      <c r="P786">
        <f t="shared" si="75"/>
        <v>-10198.563845405923</v>
      </c>
      <c r="Q786" t="str">
        <f t="shared" si="76"/>
        <v>music</v>
      </c>
      <c r="R786" t="str">
        <f t="shared" si="77"/>
        <v>rock</v>
      </c>
      <c r="S786" s="11">
        <f t="shared" si="72"/>
        <v>41674.941192129627</v>
      </c>
      <c r="T786" s="11">
        <f t="shared" si="73"/>
        <v>41714.899525462963</v>
      </c>
    </row>
    <row r="787" spans="1:20" customFormat="1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0</v>
      </c>
      <c r="M787" t="b">
        <v>1</v>
      </c>
      <c r="N787" t="s">
        <v>8276</v>
      </c>
      <c r="O787">
        <f t="shared" si="74"/>
        <v>180.62799999999999</v>
      </c>
      <c r="P787">
        <f t="shared" si="75"/>
        <v>-10320.423845405923</v>
      </c>
      <c r="Q787" t="str">
        <f t="shared" si="76"/>
        <v>music</v>
      </c>
      <c r="R787" t="str">
        <f t="shared" si="77"/>
        <v>rock</v>
      </c>
      <c r="S787" s="11">
        <f t="shared" si="72"/>
        <v>41303.38559027778</v>
      </c>
      <c r="T787" s="11">
        <f t="shared" si="73"/>
        <v>41333.38559027778</v>
      </c>
    </row>
    <row r="788" spans="1:20" customFormat="1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0</v>
      </c>
      <c r="M788" t="b">
        <v>1</v>
      </c>
      <c r="N788" t="s">
        <v>8276</v>
      </c>
      <c r="O788">
        <f t="shared" si="74"/>
        <v>142.79999999999998</v>
      </c>
      <c r="P788">
        <f t="shared" si="75"/>
        <v>-4083.5638454059226</v>
      </c>
      <c r="Q788" t="str">
        <f t="shared" si="76"/>
        <v>music</v>
      </c>
      <c r="R788" t="str">
        <f t="shared" si="77"/>
        <v>rock</v>
      </c>
      <c r="S788" s="11">
        <f t="shared" si="72"/>
        <v>40982.847615740735</v>
      </c>
      <c r="T788" s="11">
        <f t="shared" si="73"/>
        <v>41040.449305555558</v>
      </c>
    </row>
    <row r="789" spans="1:20" customFormat="1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0</v>
      </c>
      <c r="M789" t="b">
        <v>1</v>
      </c>
      <c r="N789" t="s">
        <v>8276</v>
      </c>
      <c r="O789">
        <f t="shared" si="74"/>
        <v>114.16666666666666</v>
      </c>
      <c r="P789">
        <f t="shared" si="75"/>
        <v>-9853.5638454059226</v>
      </c>
      <c r="Q789" t="str">
        <f t="shared" si="76"/>
        <v>music</v>
      </c>
      <c r="R789" t="str">
        <f t="shared" si="77"/>
        <v>rock</v>
      </c>
      <c r="S789" s="11">
        <f t="shared" si="72"/>
        <v>41549.419282407405</v>
      </c>
      <c r="T789" s="11">
        <f t="shared" si="73"/>
        <v>41579.419282407405</v>
      </c>
    </row>
    <row r="790" spans="1:20" customFormat="1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0</v>
      </c>
      <c r="M790" t="b">
        <v>1</v>
      </c>
      <c r="N790" t="s">
        <v>8276</v>
      </c>
      <c r="O790">
        <f t="shared" si="74"/>
        <v>203.505</v>
      </c>
      <c r="P790">
        <f t="shared" si="75"/>
        <v>-9188.5138454059233</v>
      </c>
      <c r="Q790" t="str">
        <f t="shared" si="76"/>
        <v>music</v>
      </c>
      <c r="R790" t="str">
        <f t="shared" si="77"/>
        <v>rock</v>
      </c>
      <c r="S790" s="11">
        <f t="shared" si="72"/>
        <v>41058.798472222217</v>
      </c>
      <c r="T790" s="11">
        <f t="shared" si="73"/>
        <v>41096.957638888889</v>
      </c>
    </row>
    <row r="791" spans="1:20" customFormat="1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0</v>
      </c>
      <c r="M791" t="b">
        <v>1</v>
      </c>
      <c r="N791" t="s">
        <v>8276</v>
      </c>
      <c r="O791">
        <f t="shared" si="74"/>
        <v>109.41176470588236</v>
      </c>
      <c r="P791">
        <f t="shared" si="75"/>
        <v>-9363.5638454059226</v>
      </c>
      <c r="Q791" t="str">
        <f t="shared" si="76"/>
        <v>music</v>
      </c>
      <c r="R791" t="str">
        <f t="shared" si="77"/>
        <v>rock</v>
      </c>
      <c r="S791" s="11">
        <f t="shared" ref="S791:S854" si="78">(J791/86400)+25569+(-5/24)</f>
        <v>41276.977777777771</v>
      </c>
      <c r="T791" s="11">
        <f t="shared" ref="T791:T854" si="79">(I791/86400)+25569+(-5/24)</f>
        <v>41295.124305555553</v>
      </c>
    </row>
    <row r="792" spans="1:20" customFormat="1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0</v>
      </c>
      <c r="M792" t="b">
        <v>1</v>
      </c>
      <c r="N792" t="s">
        <v>8276</v>
      </c>
      <c r="O792">
        <f t="shared" si="74"/>
        <v>144.37459999999999</v>
      </c>
      <c r="P792">
        <f t="shared" si="75"/>
        <v>3213.8961545940765</v>
      </c>
      <c r="Q792" t="str">
        <f t="shared" si="76"/>
        <v>music</v>
      </c>
      <c r="R792" t="str">
        <f t="shared" si="77"/>
        <v>rock</v>
      </c>
      <c r="S792" s="11">
        <f t="shared" si="78"/>
        <v>41275.839571759258</v>
      </c>
      <c r="T792" s="11">
        <f t="shared" si="79"/>
        <v>41305.839571759258</v>
      </c>
    </row>
    <row r="793" spans="1:20" customFormat="1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0</v>
      </c>
      <c r="M793" t="b">
        <v>1</v>
      </c>
      <c r="N793" t="s">
        <v>8276</v>
      </c>
      <c r="O793">
        <f t="shared" si="74"/>
        <v>103.86666666666666</v>
      </c>
      <c r="P793">
        <f t="shared" si="75"/>
        <v>-3433.5638454059226</v>
      </c>
      <c r="Q793" t="str">
        <f t="shared" si="76"/>
        <v>music</v>
      </c>
      <c r="R793" t="str">
        <f t="shared" si="77"/>
        <v>rock</v>
      </c>
      <c r="S793" s="11">
        <f t="shared" si="78"/>
        <v>41557.572291666664</v>
      </c>
      <c r="T793" s="11">
        <f t="shared" si="79"/>
        <v>41591.040972222218</v>
      </c>
    </row>
    <row r="794" spans="1:20" customFormat="1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0</v>
      </c>
      <c r="M794" t="b">
        <v>1</v>
      </c>
      <c r="N794" t="s">
        <v>8276</v>
      </c>
      <c r="O794">
        <f t="shared" si="74"/>
        <v>100.44440000000002</v>
      </c>
      <c r="P794">
        <f t="shared" si="75"/>
        <v>-8712.453845405922</v>
      </c>
      <c r="Q794" t="str">
        <f t="shared" si="76"/>
        <v>music</v>
      </c>
      <c r="R794" t="str">
        <f t="shared" si="77"/>
        <v>rock</v>
      </c>
      <c r="S794" s="11">
        <f t="shared" si="78"/>
        <v>41555.665312499994</v>
      </c>
      <c r="T794" s="11">
        <f t="shared" si="79"/>
        <v>41585.706979166665</v>
      </c>
    </row>
    <row r="795" spans="1:20" customFormat="1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0</v>
      </c>
      <c r="M795" t="b">
        <v>1</v>
      </c>
      <c r="N795" t="s">
        <v>8276</v>
      </c>
      <c r="O795">
        <f t="shared" si="74"/>
        <v>102.77927272727271</v>
      </c>
      <c r="P795">
        <f t="shared" si="75"/>
        <v>-8397.1338454059223</v>
      </c>
      <c r="Q795" t="str">
        <f t="shared" si="76"/>
        <v>music</v>
      </c>
      <c r="R795" t="str">
        <f t="shared" si="77"/>
        <v>rock</v>
      </c>
      <c r="S795" s="11">
        <f t="shared" si="78"/>
        <v>41442.532916666663</v>
      </c>
      <c r="T795" s="11">
        <f t="shared" si="79"/>
        <v>41457.999305555553</v>
      </c>
    </row>
    <row r="796" spans="1:20" customFormat="1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0</v>
      </c>
      <c r="M796" t="b">
        <v>1</v>
      </c>
      <c r="N796" t="s">
        <v>8276</v>
      </c>
      <c r="O796">
        <f t="shared" si="74"/>
        <v>105.31250000000001</v>
      </c>
      <c r="P796">
        <f t="shared" si="75"/>
        <v>-2798.5638454059226</v>
      </c>
      <c r="Q796" t="str">
        <f t="shared" si="76"/>
        <v>music</v>
      </c>
      <c r="R796" t="str">
        <f t="shared" si="77"/>
        <v>rock</v>
      </c>
      <c r="S796" s="11">
        <f t="shared" si="78"/>
        <v>40735.906678240739</v>
      </c>
      <c r="T796" s="11">
        <f t="shared" si="79"/>
        <v>40791.504166666666</v>
      </c>
    </row>
    <row r="797" spans="1:20" customFormat="1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0</v>
      </c>
      <c r="M797" t="b">
        <v>1</v>
      </c>
      <c r="N797" t="s">
        <v>8276</v>
      </c>
      <c r="O797">
        <f t="shared" si="74"/>
        <v>111.78571428571429</v>
      </c>
      <c r="P797">
        <f t="shared" si="75"/>
        <v>4426.4361545940774</v>
      </c>
      <c r="Q797" t="str">
        <f t="shared" si="76"/>
        <v>music</v>
      </c>
      <c r="R797" t="str">
        <f t="shared" si="77"/>
        <v>rock</v>
      </c>
      <c r="S797" s="11">
        <f t="shared" si="78"/>
        <v>40963.404699074068</v>
      </c>
      <c r="T797" s="11">
        <f t="shared" si="79"/>
        <v>41005.999305555553</v>
      </c>
    </row>
    <row r="798" spans="1:20" customFormat="1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0</v>
      </c>
      <c r="M798" t="b">
        <v>1</v>
      </c>
      <c r="N798" t="s">
        <v>8276</v>
      </c>
      <c r="O798">
        <f t="shared" si="74"/>
        <v>101.35000000000001</v>
      </c>
      <c r="P798">
        <f t="shared" si="75"/>
        <v>-1088.5638454059226</v>
      </c>
      <c r="Q798" t="str">
        <f t="shared" si="76"/>
        <v>music</v>
      </c>
      <c r="R798" t="str">
        <f t="shared" si="77"/>
        <v>rock</v>
      </c>
      <c r="S798" s="11">
        <f t="shared" si="78"/>
        <v>41502.674594907403</v>
      </c>
      <c r="T798" s="11">
        <f t="shared" si="79"/>
        <v>41532.673611111109</v>
      </c>
    </row>
    <row r="799" spans="1:20" customFormat="1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0</v>
      </c>
      <c r="M799" t="b">
        <v>1</v>
      </c>
      <c r="N799" t="s">
        <v>8276</v>
      </c>
      <c r="O799">
        <f t="shared" si="74"/>
        <v>107.53333333333333</v>
      </c>
      <c r="P799">
        <f t="shared" si="75"/>
        <v>-7997.5638454059226</v>
      </c>
      <c r="Q799" t="str">
        <f t="shared" si="76"/>
        <v>music</v>
      </c>
      <c r="R799" t="str">
        <f t="shared" si="77"/>
        <v>rock</v>
      </c>
      <c r="S799" s="11">
        <f t="shared" si="78"/>
        <v>40996.785740740735</v>
      </c>
      <c r="T799" s="11">
        <f t="shared" si="79"/>
        <v>41027.958333333328</v>
      </c>
    </row>
    <row r="800" spans="1:20" customFormat="1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0</v>
      </c>
      <c r="M800" t="b">
        <v>1</v>
      </c>
      <c r="N800" t="s">
        <v>8276</v>
      </c>
      <c r="O800">
        <f t="shared" si="74"/>
        <v>114.88571428571429</v>
      </c>
      <c r="P800">
        <f t="shared" si="75"/>
        <v>-7202.5638454059226</v>
      </c>
      <c r="Q800" t="str">
        <f t="shared" si="76"/>
        <v>music</v>
      </c>
      <c r="R800" t="str">
        <f t="shared" si="77"/>
        <v>rock</v>
      </c>
      <c r="S800" s="11">
        <f t="shared" si="78"/>
        <v>41882.381793981483</v>
      </c>
      <c r="T800" s="11">
        <f t="shared" si="79"/>
        <v>41912.381793981483</v>
      </c>
    </row>
    <row r="801" spans="1:20" customFormat="1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0</v>
      </c>
      <c r="M801" t="b">
        <v>1</v>
      </c>
      <c r="N801" t="s">
        <v>8276</v>
      </c>
      <c r="O801">
        <f t="shared" si="74"/>
        <v>100.02</v>
      </c>
      <c r="P801">
        <f t="shared" si="75"/>
        <v>-6222.5638454059226</v>
      </c>
      <c r="Q801" t="str">
        <f t="shared" si="76"/>
        <v>music</v>
      </c>
      <c r="R801" t="str">
        <f t="shared" si="77"/>
        <v>rock</v>
      </c>
      <c r="S801" s="11">
        <f t="shared" si="78"/>
        <v>40996.458865740737</v>
      </c>
      <c r="T801" s="11">
        <f t="shared" si="79"/>
        <v>41026.458865740737</v>
      </c>
    </row>
    <row r="802" spans="1:20" customFormat="1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0</v>
      </c>
      <c r="M802" t="b">
        <v>1</v>
      </c>
      <c r="N802" t="s">
        <v>8276</v>
      </c>
      <c r="O802">
        <f t="shared" si="74"/>
        <v>152.13333333333335</v>
      </c>
      <c r="P802">
        <f t="shared" si="75"/>
        <v>-8941.5638454059226</v>
      </c>
      <c r="Q802" t="str">
        <f t="shared" si="76"/>
        <v>music</v>
      </c>
      <c r="R802" t="str">
        <f t="shared" si="77"/>
        <v>rock</v>
      </c>
      <c r="S802" s="11">
        <f t="shared" si="78"/>
        <v>41863.225162037037</v>
      </c>
      <c r="T802" s="11">
        <f t="shared" si="79"/>
        <v>41893.225162037037</v>
      </c>
    </row>
    <row r="803" spans="1:20" customFormat="1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0</v>
      </c>
      <c r="M803" t="b">
        <v>1</v>
      </c>
      <c r="N803" t="s">
        <v>8276</v>
      </c>
      <c r="O803">
        <f t="shared" si="74"/>
        <v>111.52149999999999</v>
      </c>
      <c r="P803">
        <f t="shared" si="75"/>
        <v>-8993.1338454059223</v>
      </c>
      <c r="Q803" t="str">
        <f t="shared" si="76"/>
        <v>music</v>
      </c>
      <c r="R803" t="str">
        <f t="shared" si="77"/>
        <v>rock</v>
      </c>
      <c r="S803" s="11">
        <f t="shared" si="78"/>
        <v>40695.587037037032</v>
      </c>
      <c r="T803" s="11">
        <f t="shared" si="79"/>
        <v>40725.587037037032</v>
      </c>
    </row>
    <row r="804" spans="1:20" customFormat="1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0</v>
      </c>
      <c r="M804" t="b">
        <v>1</v>
      </c>
      <c r="N804" t="s">
        <v>8276</v>
      </c>
      <c r="O804">
        <f t="shared" si="74"/>
        <v>101.33333333333334</v>
      </c>
      <c r="P804">
        <f t="shared" si="75"/>
        <v>-5143.5638454059226</v>
      </c>
      <c r="Q804" t="str">
        <f t="shared" si="76"/>
        <v>music</v>
      </c>
      <c r="R804" t="str">
        <f t="shared" si="77"/>
        <v>rock</v>
      </c>
      <c r="S804" s="11">
        <f t="shared" si="78"/>
        <v>41122.813935185179</v>
      </c>
      <c r="T804" s="11">
        <f t="shared" si="79"/>
        <v>41168.961805555555</v>
      </c>
    </row>
    <row r="805" spans="1:20" customFormat="1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0</v>
      </c>
      <c r="M805" t="b">
        <v>1</v>
      </c>
      <c r="N805" t="s">
        <v>8276</v>
      </c>
      <c r="O805">
        <f t="shared" si="74"/>
        <v>123.2608695652174</v>
      </c>
      <c r="P805">
        <f t="shared" si="75"/>
        <v>-8388.5638454059226</v>
      </c>
      <c r="Q805" t="str">
        <f t="shared" si="76"/>
        <v>music</v>
      </c>
      <c r="R805" t="str">
        <f t="shared" si="77"/>
        <v>rock</v>
      </c>
      <c r="S805" s="11">
        <f t="shared" si="78"/>
        <v>40665.741643518515</v>
      </c>
      <c r="T805" s="11">
        <f t="shared" si="79"/>
        <v>40691.833333333328</v>
      </c>
    </row>
    <row r="806" spans="1:20" customFormat="1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0</v>
      </c>
      <c r="M806" t="b">
        <v>1</v>
      </c>
      <c r="N806" t="s">
        <v>8276</v>
      </c>
      <c r="O806">
        <f t="shared" si="74"/>
        <v>100</v>
      </c>
      <c r="P806">
        <f t="shared" si="75"/>
        <v>-5723.5638454059226</v>
      </c>
      <c r="Q806" t="str">
        <f t="shared" si="76"/>
        <v>music</v>
      </c>
      <c r="R806" t="str">
        <f t="shared" si="77"/>
        <v>rock</v>
      </c>
      <c r="S806" s="11">
        <f t="shared" si="78"/>
        <v>40729.897291666661</v>
      </c>
      <c r="T806" s="11">
        <f t="shared" si="79"/>
        <v>40746.957638888889</v>
      </c>
    </row>
    <row r="807" spans="1:20" customFormat="1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0</v>
      </c>
      <c r="M807" t="b">
        <v>1</v>
      </c>
      <c r="N807" t="s">
        <v>8276</v>
      </c>
      <c r="O807">
        <f t="shared" si="74"/>
        <v>105</v>
      </c>
      <c r="P807">
        <f t="shared" si="75"/>
        <v>-8073.5638454059226</v>
      </c>
      <c r="Q807" t="str">
        <f t="shared" si="76"/>
        <v>music</v>
      </c>
      <c r="R807" t="str">
        <f t="shared" si="77"/>
        <v>rock</v>
      </c>
      <c r="S807" s="11">
        <f t="shared" si="78"/>
        <v>40690.614722222221</v>
      </c>
      <c r="T807" s="11">
        <f t="shared" si="79"/>
        <v>40740.75</v>
      </c>
    </row>
    <row r="808" spans="1:20" customFormat="1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0</v>
      </c>
      <c r="M808" t="b">
        <v>1</v>
      </c>
      <c r="N808" t="s">
        <v>8276</v>
      </c>
      <c r="O808">
        <f t="shared" si="74"/>
        <v>104.4375</v>
      </c>
      <c r="P808">
        <f t="shared" si="75"/>
        <v>-2868.5638454059226</v>
      </c>
      <c r="Q808" t="str">
        <f t="shared" si="76"/>
        <v>music</v>
      </c>
      <c r="R808" t="str">
        <f t="shared" si="77"/>
        <v>rock</v>
      </c>
      <c r="S808" s="11">
        <f t="shared" si="78"/>
        <v>40763.483090277776</v>
      </c>
      <c r="T808" s="11">
        <f t="shared" si="79"/>
        <v>40793.483090277776</v>
      </c>
    </row>
    <row r="809" spans="1:20" customFormat="1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0</v>
      </c>
      <c r="M809" t="b">
        <v>1</v>
      </c>
      <c r="N809" t="s">
        <v>8276</v>
      </c>
      <c r="O809">
        <f t="shared" si="74"/>
        <v>105.125</v>
      </c>
      <c r="P809">
        <f t="shared" si="75"/>
        <v>-7018.5638454059226</v>
      </c>
      <c r="Q809" t="str">
        <f t="shared" si="76"/>
        <v>music</v>
      </c>
      <c r="R809" t="str">
        <f t="shared" si="77"/>
        <v>rock</v>
      </c>
      <c r="S809" s="11">
        <f t="shared" si="78"/>
        <v>42759.420266203706</v>
      </c>
      <c r="T809" s="11">
        <f t="shared" si="79"/>
        <v>42794.874999999993</v>
      </c>
    </row>
    <row r="810" spans="1:20" customFormat="1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0</v>
      </c>
      <c r="M810" t="b">
        <v>1</v>
      </c>
      <c r="N810" t="s">
        <v>8276</v>
      </c>
      <c r="O810">
        <f t="shared" si="74"/>
        <v>100</v>
      </c>
      <c r="P810">
        <f t="shared" si="75"/>
        <v>-6723.5638454059226</v>
      </c>
      <c r="Q810" t="str">
        <f t="shared" si="76"/>
        <v>music</v>
      </c>
      <c r="R810" t="str">
        <f t="shared" si="77"/>
        <v>rock</v>
      </c>
      <c r="S810" s="11">
        <f t="shared" si="78"/>
        <v>41961.892199074071</v>
      </c>
      <c r="T810" s="11">
        <f t="shared" si="79"/>
        <v>41994.999305555553</v>
      </c>
    </row>
    <row r="811" spans="1:20" customFormat="1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0</v>
      </c>
      <c r="M811" t="b">
        <v>1</v>
      </c>
      <c r="N811" t="s">
        <v>8276</v>
      </c>
      <c r="O811">
        <f t="shared" si="74"/>
        <v>103.77499999999999</v>
      </c>
      <c r="P811">
        <f t="shared" si="75"/>
        <v>-7072.5638454059226</v>
      </c>
      <c r="Q811" t="str">
        <f t="shared" si="76"/>
        <v>music</v>
      </c>
      <c r="R811" t="str">
        <f t="shared" si="77"/>
        <v>rock</v>
      </c>
      <c r="S811" s="11">
        <f t="shared" si="78"/>
        <v>41628.625347222223</v>
      </c>
      <c r="T811" s="11">
        <f t="shared" si="79"/>
        <v>41658.625347222223</v>
      </c>
    </row>
    <row r="812" spans="1:20" customFormat="1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0</v>
      </c>
      <c r="M812" t="b">
        <v>1</v>
      </c>
      <c r="N812" t="s">
        <v>8276</v>
      </c>
      <c r="O812">
        <f t="shared" si="74"/>
        <v>105</v>
      </c>
      <c r="P812">
        <f t="shared" si="75"/>
        <v>-9648.5638454059226</v>
      </c>
      <c r="Q812" t="str">
        <f t="shared" si="76"/>
        <v>music</v>
      </c>
      <c r="R812" t="str">
        <f t="shared" si="77"/>
        <v>rock</v>
      </c>
      <c r="S812" s="11">
        <f t="shared" si="78"/>
        <v>41122.847939814812</v>
      </c>
      <c r="T812" s="11">
        <f t="shared" si="79"/>
        <v>41152.847939814812</v>
      </c>
    </row>
    <row r="813" spans="1:20" customFormat="1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0</v>
      </c>
      <c r="M813" t="b">
        <v>1</v>
      </c>
      <c r="N813" t="s">
        <v>8276</v>
      </c>
      <c r="O813">
        <f t="shared" si="74"/>
        <v>104</v>
      </c>
      <c r="P813">
        <f t="shared" si="75"/>
        <v>-10183.563845405923</v>
      </c>
      <c r="Q813" t="str">
        <f t="shared" si="76"/>
        <v>music</v>
      </c>
      <c r="R813" t="str">
        <f t="shared" si="77"/>
        <v>rock</v>
      </c>
      <c r="S813" s="11">
        <f t="shared" si="78"/>
        <v>41443.435208333329</v>
      </c>
      <c r="T813" s="11">
        <f t="shared" si="79"/>
        <v>41465.494444444441</v>
      </c>
    </row>
    <row r="814" spans="1:20" customFormat="1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0</v>
      </c>
      <c r="M814" t="b">
        <v>1</v>
      </c>
      <c r="N814" t="s">
        <v>8276</v>
      </c>
      <c r="O814">
        <f t="shared" si="74"/>
        <v>151.83333333333334</v>
      </c>
      <c r="P814">
        <f t="shared" si="75"/>
        <v>-10312.563845405923</v>
      </c>
      <c r="Q814" t="str">
        <f t="shared" si="76"/>
        <v>music</v>
      </c>
      <c r="R814" t="str">
        <f t="shared" si="77"/>
        <v>rock</v>
      </c>
      <c r="S814" s="11">
        <f t="shared" si="78"/>
        <v>41281.809629629628</v>
      </c>
      <c r="T814" s="11">
        <f t="shared" si="79"/>
        <v>41334.373611111107</v>
      </c>
    </row>
    <row r="815" spans="1:20" customFormat="1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0</v>
      </c>
      <c r="M815" t="b">
        <v>1</v>
      </c>
      <c r="N815" t="s">
        <v>8276</v>
      </c>
      <c r="O815">
        <f t="shared" si="74"/>
        <v>159.99600000000001</v>
      </c>
      <c r="P815">
        <f t="shared" si="75"/>
        <v>-8823.6238454059221</v>
      </c>
      <c r="Q815" t="str">
        <f t="shared" si="76"/>
        <v>music</v>
      </c>
      <c r="R815" t="str">
        <f t="shared" si="77"/>
        <v>rock</v>
      </c>
      <c r="S815" s="11">
        <f t="shared" si="78"/>
        <v>41080.751909722218</v>
      </c>
      <c r="T815" s="11">
        <f t="shared" si="79"/>
        <v>41110.751909722218</v>
      </c>
    </row>
    <row r="816" spans="1:20" customFormat="1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0</v>
      </c>
      <c r="M816" t="b">
        <v>1</v>
      </c>
      <c r="N816" t="s">
        <v>8276</v>
      </c>
      <c r="O816">
        <f t="shared" si="74"/>
        <v>127.3</v>
      </c>
      <c r="P816">
        <f t="shared" si="75"/>
        <v>-9950.5638454059226</v>
      </c>
      <c r="Q816" t="str">
        <f t="shared" si="76"/>
        <v>music</v>
      </c>
      <c r="R816" t="str">
        <f t="shared" si="77"/>
        <v>rock</v>
      </c>
      <c r="S816" s="11">
        <f t="shared" si="78"/>
        <v>40679.534733796296</v>
      </c>
      <c r="T816" s="11">
        <f t="shared" si="79"/>
        <v>40694.544444444444</v>
      </c>
    </row>
    <row r="817" spans="1:20" customFormat="1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0</v>
      </c>
      <c r="M817" t="b">
        <v>1</v>
      </c>
      <c r="N817" t="s">
        <v>8276</v>
      </c>
      <c r="O817">
        <f t="shared" si="74"/>
        <v>107</v>
      </c>
      <c r="P817">
        <f t="shared" si="75"/>
        <v>-6943.5638454059226</v>
      </c>
      <c r="Q817" t="str">
        <f t="shared" si="76"/>
        <v>music</v>
      </c>
      <c r="R817" t="str">
        <f t="shared" si="77"/>
        <v>rock</v>
      </c>
      <c r="S817" s="11">
        <f t="shared" si="78"/>
        <v>41914.70952546296</v>
      </c>
      <c r="T817" s="11">
        <f t="shared" si="79"/>
        <v>41944.70952546296</v>
      </c>
    </row>
    <row r="818" spans="1:20" customFormat="1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0</v>
      </c>
      <c r="M818" t="b">
        <v>1</v>
      </c>
      <c r="N818" t="s">
        <v>8276</v>
      </c>
      <c r="O818">
        <f t="shared" si="74"/>
        <v>115.12214285714286</v>
      </c>
      <c r="P818">
        <f t="shared" si="75"/>
        <v>-3165.0138454059224</v>
      </c>
      <c r="Q818" t="str">
        <f t="shared" si="76"/>
        <v>music</v>
      </c>
      <c r="R818" t="str">
        <f t="shared" si="77"/>
        <v>rock</v>
      </c>
      <c r="S818" s="11">
        <f t="shared" si="78"/>
        <v>41341.662534722222</v>
      </c>
      <c r="T818" s="11">
        <f t="shared" si="79"/>
        <v>41373.0625</v>
      </c>
    </row>
    <row r="819" spans="1:20" customFormat="1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0</v>
      </c>
      <c r="M819" t="b">
        <v>1</v>
      </c>
      <c r="N819" t="s">
        <v>8276</v>
      </c>
      <c r="O819">
        <f t="shared" si="74"/>
        <v>137.11066666666665</v>
      </c>
      <c r="P819">
        <f t="shared" si="75"/>
        <v>-9166.9038454059228</v>
      </c>
      <c r="Q819" t="str">
        <f t="shared" si="76"/>
        <v>music</v>
      </c>
      <c r="R819" t="str">
        <f t="shared" si="77"/>
        <v>rock</v>
      </c>
      <c r="S819" s="11">
        <f t="shared" si="78"/>
        <v>40925.391331018516</v>
      </c>
      <c r="T819" s="11">
        <f t="shared" si="79"/>
        <v>40978.999305555553</v>
      </c>
    </row>
    <row r="820" spans="1:20" customFormat="1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0</v>
      </c>
      <c r="M820" t="b">
        <v>1</v>
      </c>
      <c r="N820" t="s">
        <v>8276</v>
      </c>
      <c r="O820">
        <f t="shared" si="74"/>
        <v>155.71428571428572</v>
      </c>
      <c r="P820">
        <f t="shared" si="75"/>
        <v>-10678.563845405923</v>
      </c>
      <c r="Q820" t="str">
        <f t="shared" si="76"/>
        <v>music</v>
      </c>
      <c r="R820" t="str">
        <f t="shared" si="77"/>
        <v>rock</v>
      </c>
      <c r="S820" s="11">
        <f t="shared" si="78"/>
        <v>41120.67454861111</v>
      </c>
      <c r="T820" s="11">
        <f t="shared" si="79"/>
        <v>41128.500694444439</v>
      </c>
    </row>
    <row r="821" spans="1:20" customFormat="1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0</v>
      </c>
      <c r="M821" t="b">
        <v>1</v>
      </c>
      <c r="N821" t="s">
        <v>8276</v>
      </c>
      <c r="O821">
        <f t="shared" si="74"/>
        <v>108.74999999999999</v>
      </c>
      <c r="P821">
        <f t="shared" si="75"/>
        <v>-10788.563845405923</v>
      </c>
      <c r="Q821" t="str">
        <f t="shared" si="76"/>
        <v>music</v>
      </c>
      <c r="R821" t="str">
        <f t="shared" si="77"/>
        <v>rock</v>
      </c>
      <c r="S821" s="11">
        <f t="shared" si="78"/>
        <v>41619.789976851847</v>
      </c>
      <c r="T821" s="11">
        <f t="shared" si="79"/>
        <v>41628.988888888889</v>
      </c>
    </row>
    <row r="822" spans="1:20" customFormat="1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0</v>
      </c>
      <c r="M822" t="b">
        <v>1</v>
      </c>
      <c r="N822" t="s">
        <v>8276</v>
      </c>
      <c r="O822">
        <f t="shared" si="74"/>
        <v>134.05000000000001</v>
      </c>
      <c r="P822">
        <f t="shared" si="75"/>
        <v>-8542.5638454059226</v>
      </c>
      <c r="Q822" t="str">
        <f t="shared" si="76"/>
        <v>music</v>
      </c>
      <c r="R822" t="str">
        <f t="shared" si="77"/>
        <v>rock</v>
      </c>
      <c r="S822" s="11">
        <f t="shared" si="78"/>
        <v>41768.633587962962</v>
      </c>
      <c r="T822" s="11">
        <f t="shared" si="79"/>
        <v>41799</v>
      </c>
    </row>
    <row r="823" spans="1:20" customFormat="1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0</v>
      </c>
      <c r="M823" t="b">
        <v>1</v>
      </c>
      <c r="N823" t="s">
        <v>8276</v>
      </c>
      <c r="O823">
        <f t="shared" si="74"/>
        <v>100</v>
      </c>
      <c r="P823">
        <f t="shared" si="75"/>
        <v>6258.4361545940774</v>
      </c>
      <c r="Q823" t="str">
        <f t="shared" si="76"/>
        <v>music</v>
      </c>
      <c r="R823" t="str">
        <f t="shared" si="77"/>
        <v>rock</v>
      </c>
      <c r="S823" s="11">
        <f t="shared" si="78"/>
        <v>42093.71371527778</v>
      </c>
      <c r="T823" s="11">
        <f t="shared" si="79"/>
        <v>42127.959027777775</v>
      </c>
    </row>
    <row r="824" spans="1:20" customFormat="1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0</v>
      </c>
      <c r="M824" t="b">
        <v>1</v>
      </c>
      <c r="N824" t="s">
        <v>8276</v>
      </c>
      <c r="O824">
        <f t="shared" si="74"/>
        <v>119.16666666666667</v>
      </c>
      <c r="P824">
        <f t="shared" si="75"/>
        <v>-7648.5638454059226</v>
      </c>
      <c r="Q824" t="str">
        <f t="shared" si="76"/>
        <v>music</v>
      </c>
      <c r="R824" t="str">
        <f t="shared" si="77"/>
        <v>rock</v>
      </c>
      <c r="S824" s="11">
        <f t="shared" si="78"/>
        <v>41157.739004629628</v>
      </c>
      <c r="T824" s="11">
        <f t="shared" si="79"/>
        <v>41187.739004629628</v>
      </c>
    </row>
    <row r="825" spans="1:20" customFormat="1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0</v>
      </c>
      <c r="M825" t="b">
        <v>1</v>
      </c>
      <c r="N825" t="s">
        <v>8276</v>
      </c>
      <c r="O825">
        <f t="shared" si="74"/>
        <v>179.5</v>
      </c>
      <c r="P825">
        <f t="shared" si="75"/>
        <v>-9787.5638454059226</v>
      </c>
      <c r="Q825" t="str">
        <f t="shared" si="76"/>
        <v>music</v>
      </c>
      <c r="R825" t="str">
        <f t="shared" si="77"/>
        <v>rock</v>
      </c>
      <c r="S825" s="11">
        <f t="shared" si="78"/>
        <v>42055.764490740738</v>
      </c>
      <c r="T825" s="11">
        <f t="shared" si="79"/>
        <v>42085.722824074073</v>
      </c>
    </row>
    <row r="826" spans="1:20" customFormat="1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0</v>
      </c>
      <c r="M826" t="b">
        <v>1</v>
      </c>
      <c r="N826" t="s">
        <v>8276</v>
      </c>
      <c r="O826">
        <f t="shared" si="74"/>
        <v>134.38124999999999</v>
      </c>
      <c r="P826">
        <f t="shared" si="75"/>
        <v>-9073.4638454059223</v>
      </c>
      <c r="Q826" t="str">
        <f t="shared" si="76"/>
        <v>music</v>
      </c>
      <c r="R826" t="str">
        <f t="shared" si="77"/>
        <v>rock</v>
      </c>
      <c r="S826" s="11">
        <f t="shared" si="78"/>
        <v>40250.033773148149</v>
      </c>
      <c r="T826" s="11">
        <f t="shared" si="79"/>
        <v>40286.082638888889</v>
      </c>
    </row>
    <row r="827" spans="1:20" customFormat="1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0</v>
      </c>
      <c r="M827" t="b">
        <v>1</v>
      </c>
      <c r="N827" t="s">
        <v>8276</v>
      </c>
      <c r="O827">
        <f t="shared" si="74"/>
        <v>100.43200000000002</v>
      </c>
      <c r="P827">
        <f t="shared" si="75"/>
        <v>1330.4361545940774</v>
      </c>
      <c r="Q827" t="str">
        <f t="shared" si="76"/>
        <v>music</v>
      </c>
      <c r="R827" t="str">
        <f t="shared" si="77"/>
        <v>rock</v>
      </c>
      <c r="S827" s="11">
        <f t="shared" si="78"/>
        <v>41186.098194444443</v>
      </c>
      <c r="T827" s="11">
        <f t="shared" si="79"/>
        <v>41211.098194444443</v>
      </c>
    </row>
    <row r="828" spans="1:20" customFormat="1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0</v>
      </c>
      <c r="M828" t="b">
        <v>1</v>
      </c>
      <c r="N828" t="s">
        <v>8276</v>
      </c>
      <c r="O828">
        <f t="shared" si="74"/>
        <v>101.45454545454547</v>
      </c>
      <c r="P828">
        <f t="shared" si="75"/>
        <v>-5643.5638454059226</v>
      </c>
      <c r="Q828" t="str">
        <f t="shared" si="76"/>
        <v>music</v>
      </c>
      <c r="R828" t="str">
        <f t="shared" si="77"/>
        <v>rock</v>
      </c>
      <c r="S828" s="11">
        <f t="shared" si="78"/>
        <v>40972.830208333333</v>
      </c>
      <c r="T828" s="11">
        <f t="shared" si="79"/>
        <v>40993.788541666661</v>
      </c>
    </row>
    <row r="829" spans="1:20" customFormat="1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0</v>
      </c>
      <c r="M829" t="b">
        <v>1</v>
      </c>
      <c r="N829" t="s">
        <v>8276</v>
      </c>
      <c r="O829">
        <f t="shared" si="74"/>
        <v>103.33333333333334</v>
      </c>
      <c r="P829">
        <f t="shared" si="75"/>
        <v>-10913.563845405923</v>
      </c>
      <c r="Q829" t="str">
        <f t="shared" si="76"/>
        <v>music</v>
      </c>
      <c r="R829" t="str">
        <f t="shared" si="77"/>
        <v>rock</v>
      </c>
      <c r="S829" s="11">
        <f t="shared" si="78"/>
        <v>40927.265127314815</v>
      </c>
      <c r="T829" s="11">
        <f t="shared" si="79"/>
        <v>40953.617361111108</v>
      </c>
    </row>
    <row r="830" spans="1:20" customFormat="1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0</v>
      </c>
      <c r="M830" t="b">
        <v>1</v>
      </c>
      <c r="N830" t="s">
        <v>8276</v>
      </c>
      <c r="O830">
        <f t="shared" si="74"/>
        <v>107</v>
      </c>
      <c r="P830">
        <f t="shared" si="75"/>
        <v>-9832.5638454059226</v>
      </c>
      <c r="Q830" t="str">
        <f t="shared" si="76"/>
        <v>music</v>
      </c>
      <c r="R830" t="str">
        <f t="shared" si="77"/>
        <v>rock</v>
      </c>
      <c r="S830" s="11">
        <f t="shared" si="78"/>
        <v>41072.842384259253</v>
      </c>
      <c r="T830" s="11">
        <f t="shared" si="79"/>
        <v>41085.474999999999</v>
      </c>
    </row>
    <row r="831" spans="1:20" customFormat="1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0</v>
      </c>
      <c r="M831" t="b">
        <v>1</v>
      </c>
      <c r="N831" t="s">
        <v>8276</v>
      </c>
      <c r="O831">
        <f t="shared" si="74"/>
        <v>104</v>
      </c>
      <c r="P831">
        <f t="shared" si="75"/>
        <v>-10703.563845405923</v>
      </c>
      <c r="Q831" t="str">
        <f t="shared" si="76"/>
        <v>music</v>
      </c>
      <c r="R831" t="str">
        <f t="shared" si="77"/>
        <v>rock</v>
      </c>
      <c r="S831" s="11">
        <f t="shared" si="78"/>
        <v>42504.593055555553</v>
      </c>
      <c r="T831" s="11">
        <f t="shared" si="79"/>
        <v>42564.593055555553</v>
      </c>
    </row>
    <row r="832" spans="1:20" customFormat="1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0</v>
      </c>
      <c r="M832" t="b">
        <v>1</v>
      </c>
      <c r="N832" t="s">
        <v>8276</v>
      </c>
      <c r="O832">
        <f t="shared" si="74"/>
        <v>107.83333333333334</v>
      </c>
      <c r="P832">
        <f t="shared" si="75"/>
        <v>-9282.5638454059226</v>
      </c>
      <c r="Q832" t="str">
        <f t="shared" si="76"/>
        <v>music</v>
      </c>
      <c r="R832" t="str">
        <f t="shared" si="77"/>
        <v>rock</v>
      </c>
      <c r="S832" s="11">
        <f t="shared" si="78"/>
        <v>41325.317418981482</v>
      </c>
      <c r="T832" s="11">
        <f t="shared" si="79"/>
        <v>41355.27575231481</v>
      </c>
    </row>
    <row r="833" spans="1:20" customFormat="1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0</v>
      </c>
      <c r="M833" t="b">
        <v>1</v>
      </c>
      <c r="N833" t="s">
        <v>8276</v>
      </c>
      <c r="O833">
        <f t="shared" si="74"/>
        <v>233.33333333333334</v>
      </c>
      <c r="P833">
        <f t="shared" si="75"/>
        <v>-7723.5638454059226</v>
      </c>
      <c r="Q833" t="str">
        <f t="shared" si="76"/>
        <v>music</v>
      </c>
      <c r="R833" t="str">
        <f t="shared" si="77"/>
        <v>rock</v>
      </c>
      <c r="S833" s="11">
        <f t="shared" si="78"/>
        <v>40996.438587962963</v>
      </c>
      <c r="T833" s="11">
        <f t="shared" si="79"/>
        <v>41026.438587962963</v>
      </c>
    </row>
    <row r="834" spans="1:20" customFormat="1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0</v>
      </c>
      <c r="M834" t="b">
        <v>1</v>
      </c>
      <c r="N834" t="s">
        <v>8276</v>
      </c>
      <c r="O834">
        <f t="shared" si="74"/>
        <v>100.60706666666665</v>
      </c>
      <c r="P834">
        <f t="shared" si="75"/>
        <v>3867.4961545940769</v>
      </c>
      <c r="Q834" t="str">
        <f t="shared" si="76"/>
        <v>music</v>
      </c>
      <c r="R834" t="str">
        <f t="shared" si="77"/>
        <v>rock</v>
      </c>
      <c r="S834" s="11">
        <f t="shared" si="78"/>
        <v>40869.466840277775</v>
      </c>
      <c r="T834" s="11">
        <f t="shared" si="79"/>
        <v>40929.134027777771</v>
      </c>
    </row>
    <row r="835" spans="1:20" customFormat="1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0</v>
      </c>
      <c r="M835" t="b">
        <v>1</v>
      </c>
      <c r="N835" t="s">
        <v>8276</v>
      </c>
      <c r="O835">
        <f t="shared" ref="O835:O898" si="80">E835/D835*100</f>
        <v>101.66666666666666</v>
      </c>
      <c r="P835">
        <f t="shared" ref="P835:P898" si="81">E835-$E$4116</f>
        <v>-5123.5638454059226</v>
      </c>
      <c r="Q835" t="str">
        <f t="shared" ref="Q835:Q898" si="82">IF(ISNUMBER(SEARCH("film &amp; video",N835)),"film &amp; video",IF(ISNUMBER(SEARCH("food",N835)),"food",IF(ISNUMBER(SEARCH("games",N835)),"games",IF(ISNUMBER(SEARCH("journalism",N835)),"journalism",IF(ISNUMBER(SEARCH("music",N835)),"music",IF(ISNUMBER(SEARCH("photography",N835)),"photography",IF(ISNUMBER(SEARCH("publishing",N835)),"publishing",IF(ISNUMBER(SEARCH("technology",N835)),"technology",IF(ISNUMBER(SEARCH("theater",N835)),"theater",0)))))))))</f>
        <v>music</v>
      </c>
      <c r="R835" t="str">
        <f t="shared" ref="R835:R898" si="83">IF(ISNUMBER(SEARCH("animation",N835)),"animation",IF(ISNUMBER(SEARCH("art books",N835)),"art books",IF(ISNUMBER(SEARCH("audio",N835)),"audio",IF(ISNUMBER(SEARCH("children's books",N835)),"children's books",IF(ISNUMBER(SEARCH("classical music",N835)),"classical music",IF(ISNUMBER(SEARCH("documentary",N835)),"documentary",IF(ISNUMBER(SEARCH("drama",N835)),"drama",IF(ISNUMBER(SEARCH("electronic music",N835)),"electronic music",IF(ISNUMBER(SEARCH("faith",N835)),"faith",IF(ISNUMBER(SEARCH("fiction",N835)),"fiction",IF(ISNUMBER(SEARCH("food trucks",N835)),"food trucks",IF(ISNUMBER(SEARCH("gadgets",N835)),"gadgets",IF(ISNUMBER(SEARCH("hardware",N835)),"hardware",IF(ISNUMBER(SEARCH("indie rock",N835)),"indie rock",IF(ISNUMBER(SEARCH("jazz",N835)),"jazz",IF(ISNUMBER(SEARCH("makerspaces",N835)),"makerspaces",IF(ISNUMBER(SEARCH("metal",N835)),"metal",IF(ISNUMBER(SEARCH("mobile games",N835)),"mobile games",IF(ISNUMBER(SEARCH("musical",N835)),"musical",IF(ISNUMBER(SEARCH("nature",N835)),"nature",IF(ISNUMBER(SEARCH("nonfiction",N835)),"nonfiction",IF(ISNUMBER(SEARCH("people",N835)),"people",IF(ISNUMBER(SEARCH("photobooks",N835)),"photobooks",IF(ISNUMBER(SEARCH("places",N835)),"places",IF(ISNUMBER(SEARCH("plays",N835)),"plays",IF(ISNUMBER(SEARCH("pop",N835)),"pop",IF(ISNUMBER(SEARCH("radio &amp; podcasts",N835)),"radio &amp; podcasts",IF(ISNUMBER(SEARCH("restaurants",N835)),"restaurants",IF(ISNUMBER(SEARCH("rock",N835)),"rock",IF(ISNUMBER(SEARCH("science fiction",N835)),"science fiction",IF(ISNUMBER(SEARCH("shorts",N835)),"shorts",IF(ISNUMBER(SEARCH("small batch",N835)),"small batch",IF(ISNUMBER(SEARCH("space exploration",N835)),"space exploration",IF(ISNUMBER(SEARCH("spaces",N835)),"spaces",IF(ISNUMBER(SEARCH("tabletop games",N835)),"tabletop games",IF(ISNUMBER(SEARCH("television",N835)),"television",IF(ISNUMBER(SEARCH("translations",N835)),"translations",IF(ISNUMBER(SEARCH("video games",N835)),"video games",IF(ISNUMBER(SEARCH("wearables",N835)),"wearables",IF(ISNUMBER(SEARCH("web",N835)),"web",IF(ISNUMBER(SEARCH("world music",N835)),"world music",0)))))))))))))))))))))))))))))))))))))))))</f>
        <v>rock</v>
      </c>
      <c r="S835" s="11">
        <f t="shared" si="78"/>
        <v>41718.669849537036</v>
      </c>
      <c r="T835" s="11">
        <f t="shared" si="79"/>
        <v>41748.669849537036</v>
      </c>
    </row>
    <row r="836" spans="1:20" customFormat="1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0</v>
      </c>
      <c r="M836" t="b">
        <v>1</v>
      </c>
      <c r="N836" t="s">
        <v>8276</v>
      </c>
      <c r="O836">
        <f t="shared" si="80"/>
        <v>131.0181818181818</v>
      </c>
      <c r="P836">
        <f t="shared" si="81"/>
        <v>-4017.5638454059226</v>
      </c>
      <c r="Q836" t="str">
        <f t="shared" si="82"/>
        <v>music</v>
      </c>
      <c r="R836" t="str">
        <f t="shared" si="83"/>
        <v>rock</v>
      </c>
      <c r="S836" s="11">
        <f t="shared" si="78"/>
        <v>41422.614490740736</v>
      </c>
      <c r="T836" s="11">
        <f t="shared" si="79"/>
        <v>41455.957638888889</v>
      </c>
    </row>
    <row r="837" spans="1:20" customFormat="1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0</v>
      </c>
      <c r="M837" t="b">
        <v>1</v>
      </c>
      <c r="N837" t="s">
        <v>8276</v>
      </c>
      <c r="O837">
        <f t="shared" si="80"/>
        <v>117.25000000000001</v>
      </c>
      <c r="P837">
        <f t="shared" si="81"/>
        <v>-8878.5638454059226</v>
      </c>
      <c r="Q837" t="str">
        <f t="shared" si="82"/>
        <v>music</v>
      </c>
      <c r="R837" t="str">
        <f t="shared" si="83"/>
        <v>rock</v>
      </c>
      <c r="S837" s="11">
        <f t="shared" si="78"/>
        <v>41005.249513888884</v>
      </c>
      <c r="T837" s="11">
        <f t="shared" si="79"/>
        <v>41047.916666666664</v>
      </c>
    </row>
    <row r="838" spans="1:20" customFormat="1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0</v>
      </c>
      <c r="M838" t="b">
        <v>1</v>
      </c>
      <c r="N838" t="s">
        <v>8276</v>
      </c>
      <c r="O838">
        <f t="shared" si="80"/>
        <v>100.93039999999999</v>
      </c>
      <c r="P838">
        <f t="shared" si="81"/>
        <v>-6177.0438454059222</v>
      </c>
      <c r="Q838" t="str">
        <f t="shared" si="82"/>
        <v>music</v>
      </c>
      <c r="R838" t="str">
        <f t="shared" si="83"/>
        <v>rock</v>
      </c>
      <c r="S838" s="11">
        <f t="shared" si="78"/>
        <v>41523.848587962959</v>
      </c>
      <c r="T838" s="11">
        <f t="shared" si="79"/>
        <v>41553.848587962959</v>
      </c>
    </row>
    <row r="839" spans="1:20" customFormat="1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0</v>
      </c>
      <c r="M839" t="b">
        <v>1</v>
      </c>
      <c r="N839" t="s">
        <v>8276</v>
      </c>
      <c r="O839">
        <f t="shared" si="80"/>
        <v>121.8</v>
      </c>
      <c r="P839">
        <f t="shared" si="81"/>
        <v>-8178.5638454059226</v>
      </c>
      <c r="Q839" t="str">
        <f t="shared" si="82"/>
        <v>music</v>
      </c>
      <c r="R839" t="str">
        <f t="shared" si="83"/>
        <v>rock</v>
      </c>
      <c r="S839" s="11">
        <f t="shared" si="78"/>
        <v>41730.79006944444</v>
      </c>
      <c r="T839" s="11">
        <f t="shared" si="79"/>
        <v>41760.79006944444</v>
      </c>
    </row>
    <row r="840" spans="1:20" customFormat="1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0</v>
      </c>
      <c r="M840" t="b">
        <v>1</v>
      </c>
      <c r="N840" t="s">
        <v>8276</v>
      </c>
      <c r="O840">
        <f t="shared" si="80"/>
        <v>145.4</v>
      </c>
      <c r="P840">
        <f t="shared" si="81"/>
        <v>-8315.5638454059226</v>
      </c>
      <c r="Q840" t="str">
        <f t="shared" si="82"/>
        <v>music</v>
      </c>
      <c r="R840" t="str">
        <f t="shared" si="83"/>
        <v>rock</v>
      </c>
      <c r="S840" s="11">
        <f t="shared" si="78"/>
        <v>40895.689641203702</v>
      </c>
      <c r="T840" s="11">
        <f t="shared" si="79"/>
        <v>40925.689641203702</v>
      </c>
    </row>
    <row r="841" spans="1:20" customFormat="1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0</v>
      </c>
      <c r="M841" t="b">
        <v>1</v>
      </c>
      <c r="N841" t="s">
        <v>8276</v>
      </c>
      <c r="O841">
        <f t="shared" si="80"/>
        <v>116.61660000000001</v>
      </c>
      <c r="P841">
        <f t="shared" si="81"/>
        <v>-5392.7338454059227</v>
      </c>
      <c r="Q841" t="str">
        <f t="shared" si="82"/>
        <v>music</v>
      </c>
      <c r="R841" t="str">
        <f t="shared" si="83"/>
        <v>rock</v>
      </c>
      <c r="S841" s="11">
        <f t="shared" si="78"/>
        <v>41144.555046296293</v>
      </c>
      <c r="T841" s="11">
        <f t="shared" si="79"/>
        <v>41174.555046296293</v>
      </c>
    </row>
    <row r="842" spans="1:20" customFormat="1" ht="4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0</v>
      </c>
      <c r="M842" t="b">
        <v>1</v>
      </c>
      <c r="N842" t="s">
        <v>8277</v>
      </c>
      <c r="O842">
        <f t="shared" si="80"/>
        <v>120.4166</v>
      </c>
      <c r="P842">
        <f t="shared" si="81"/>
        <v>818.09615459407723</v>
      </c>
      <c r="Q842" t="str">
        <f t="shared" si="82"/>
        <v>music</v>
      </c>
      <c r="R842" t="str">
        <f t="shared" si="83"/>
        <v>metal</v>
      </c>
      <c r="S842" s="11">
        <f t="shared" si="78"/>
        <v>42607.018368055556</v>
      </c>
      <c r="T842" s="11">
        <f t="shared" si="79"/>
        <v>42637.018368055556</v>
      </c>
    </row>
    <row r="843" spans="1:20" customFormat="1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0</v>
      </c>
      <c r="M843" t="b">
        <v>1</v>
      </c>
      <c r="N843" t="s">
        <v>8277</v>
      </c>
      <c r="O843">
        <f t="shared" si="80"/>
        <v>101.32000000000001</v>
      </c>
      <c r="P843">
        <f t="shared" si="81"/>
        <v>-6157.5638454059226</v>
      </c>
      <c r="Q843" t="str">
        <f t="shared" si="82"/>
        <v>music</v>
      </c>
      <c r="R843" t="str">
        <f t="shared" si="83"/>
        <v>metal</v>
      </c>
      <c r="S843" s="11">
        <f t="shared" si="78"/>
        <v>41923.630358796298</v>
      </c>
      <c r="T843" s="11">
        <f t="shared" si="79"/>
        <v>41953.672025462962</v>
      </c>
    </row>
    <row r="844" spans="1:20" customFormat="1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0</v>
      </c>
      <c r="M844" t="b">
        <v>1</v>
      </c>
      <c r="N844" t="s">
        <v>8277</v>
      </c>
      <c r="O844">
        <f t="shared" si="80"/>
        <v>104.32</v>
      </c>
      <c r="P844">
        <f t="shared" si="81"/>
        <v>-8615.5638454059226</v>
      </c>
      <c r="Q844" t="str">
        <f t="shared" si="82"/>
        <v>music</v>
      </c>
      <c r="R844" t="str">
        <f t="shared" si="83"/>
        <v>metal</v>
      </c>
      <c r="S844" s="11">
        <f t="shared" si="78"/>
        <v>41526.384062499994</v>
      </c>
      <c r="T844" s="11">
        <f t="shared" si="79"/>
        <v>41560.957638888889</v>
      </c>
    </row>
    <row r="845" spans="1:20" customFormat="1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0</v>
      </c>
      <c r="M845" t="b">
        <v>1</v>
      </c>
      <c r="N845" t="s">
        <v>8277</v>
      </c>
      <c r="O845">
        <f t="shared" si="80"/>
        <v>267.13333333333333</v>
      </c>
      <c r="P845">
        <f t="shared" si="81"/>
        <v>-3209.5638454059226</v>
      </c>
      <c r="Q845" t="str">
        <f t="shared" si="82"/>
        <v>music</v>
      </c>
      <c r="R845" t="str">
        <f t="shared" si="83"/>
        <v>metal</v>
      </c>
      <c r="S845" s="11">
        <f t="shared" si="78"/>
        <v>42695.049537037034</v>
      </c>
      <c r="T845" s="11">
        <f t="shared" si="79"/>
        <v>42712.124999999993</v>
      </c>
    </row>
    <row r="846" spans="1:20" customFormat="1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0</v>
      </c>
      <c r="M846" t="b">
        <v>1</v>
      </c>
      <c r="N846" t="s">
        <v>8277</v>
      </c>
      <c r="O846">
        <f t="shared" si="80"/>
        <v>194.13333333333333</v>
      </c>
      <c r="P846">
        <f t="shared" si="81"/>
        <v>-5399.5638454059226</v>
      </c>
      <c r="Q846" t="str">
        <f t="shared" si="82"/>
        <v>music</v>
      </c>
      <c r="R846" t="str">
        <f t="shared" si="83"/>
        <v>metal</v>
      </c>
      <c r="S846" s="11">
        <f t="shared" si="78"/>
        <v>41905.476296296292</v>
      </c>
      <c r="T846" s="11">
        <f t="shared" si="79"/>
        <v>41943.999305555553</v>
      </c>
    </row>
    <row r="847" spans="1:20" customFormat="1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0</v>
      </c>
      <c r="M847" t="b">
        <v>1</v>
      </c>
      <c r="N847" t="s">
        <v>8277</v>
      </c>
      <c r="O847">
        <f t="shared" si="80"/>
        <v>120.3802</v>
      </c>
      <c r="P847">
        <f t="shared" si="81"/>
        <v>-5204.5538454059224</v>
      </c>
      <c r="Q847" t="str">
        <f t="shared" si="82"/>
        <v>music</v>
      </c>
      <c r="R847" t="str">
        <f t="shared" si="83"/>
        <v>metal</v>
      </c>
      <c r="S847" s="11">
        <f t="shared" si="78"/>
        <v>42577.997638888883</v>
      </c>
      <c r="T847" s="11">
        <f t="shared" si="79"/>
        <v>42617.957638888889</v>
      </c>
    </row>
    <row r="848" spans="1:20" customFormat="1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0</v>
      </c>
      <c r="M848" t="b">
        <v>1</v>
      </c>
      <c r="N848" t="s">
        <v>8277</v>
      </c>
      <c r="O848">
        <f t="shared" si="80"/>
        <v>122.00090909090908</v>
      </c>
      <c r="P848">
        <f t="shared" si="81"/>
        <v>-9881.5538454059224</v>
      </c>
      <c r="Q848" t="str">
        <f t="shared" si="82"/>
        <v>music</v>
      </c>
      <c r="R848" t="str">
        <f t="shared" si="83"/>
        <v>metal</v>
      </c>
      <c r="S848" s="11">
        <f t="shared" si="78"/>
        <v>41694.183506944442</v>
      </c>
      <c r="T848" s="11">
        <f t="shared" si="79"/>
        <v>41708.375</v>
      </c>
    </row>
    <row r="849" spans="1:20" customFormat="1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0</v>
      </c>
      <c r="M849" t="b">
        <v>1</v>
      </c>
      <c r="N849" t="s">
        <v>8277</v>
      </c>
      <c r="O849">
        <f t="shared" si="80"/>
        <v>100</v>
      </c>
      <c r="P849">
        <f t="shared" si="81"/>
        <v>-11213.563845405923</v>
      </c>
      <c r="Q849" t="str">
        <f t="shared" si="82"/>
        <v>music</v>
      </c>
      <c r="R849" t="str">
        <f t="shared" si="83"/>
        <v>metal</v>
      </c>
      <c r="S849" s="11">
        <f t="shared" si="78"/>
        <v>42165.59</v>
      </c>
      <c r="T849" s="11">
        <f t="shared" si="79"/>
        <v>42195.59</v>
      </c>
    </row>
    <row r="850" spans="1:20" customFormat="1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0</v>
      </c>
      <c r="M850" t="b">
        <v>1</v>
      </c>
      <c r="N850" t="s">
        <v>8277</v>
      </c>
      <c r="O850">
        <f t="shared" si="80"/>
        <v>100</v>
      </c>
      <c r="P850">
        <f t="shared" si="81"/>
        <v>-10923.563845405923</v>
      </c>
      <c r="Q850" t="str">
        <f t="shared" si="82"/>
        <v>music</v>
      </c>
      <c r="R850" t="str">
        <f t="shared" si="83"/>
        <v>metal</v>
      </c>
      <c r="S850" s="11">
        <f t="shared" si="78"/>
        <v>42078.583715277775</v>
      </c>
      <c r="T850" s="11">
        <f t="shared" si="79"/>
        <v>42108.583715277775</v>
      </c>
    </row>
    <row r="851" spans="1:20" customFormat="1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0</v>
      </c>
      <c r="M851" t="b">
        <v>1</v>
      </c>
      <c r="N851" t="s">
        <v>8277</v>
      </c>
      <c r="O851">
        <f t="shared" si="80"/>
        <v>119.9</v>
      </c>
      <c r="P851">
        <f t="shared" si="81"/>
        <v>-6427.5638454059226</v>
      </c>
      <c r="Q851" t="str">
        <f t="shared" si="82"/>
        <v>music</v>
      </c>
      <c r="R851" t="str">
        <f t="shared" si="83"/>
        <v>metal</v>
      </c>
      <c r="S851" s="11">
        <f t="shared" si="78"/>
        <v>42050.94055555555</v>
      </c>
      <c r="T851" s="11">
        <f t="shared" si="79"/>
        <v>42078.898888888885</v>
      </c>
    </row>
    <row r="852" spans="1:20" customFormat="1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0</v>
      </c>
      <c r="M852" t="b">
        <v>1</v>
      </c>
      <c r="N852" t="s">
        <v>8277</v>
      </c>
      <c r="O852">
        <f t="shared" si="80"/>
        <v>155.17499999999998</v>
      </c>
      <c r="P852">
        <f t="shared" si="81"/>
        <v>-5016.5638454059226</v>
      </c>
      <c r="Q852" t="str">
        <f t="shared" si="82"/>
        <v>music</v>
      </c>
      <c r="R852" t="str">
        <f t="shared" si="83"/>
        <v>metal</v>
      </c>
      <c r="S852" s="11">
        <f t="shared" si="78"/>
        <v>42452.619409722225</v>
      </c>
      <c r="T852" s="11">
        <f t="shared" si="79"/>
        <v>42484.999305555553</v>
      </c>
    </row>
    <row r="853" spans="1:20" customFormat="1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0</v>
      </c>
      <c r="M853" t="b">
        <v>1</v>
      </c>
      <c r="N853" t="s">
        <v>8277</v>
      </c>
      <c r="O853">
        <f t="shared" si="80"/>
        <v>130.44999999999999</v>
      </c>
      <c r="P853">
        <f t="shared" si="81"/>
        <v>-8614.5638454059226</v>
      </c>
      <c r="Q853" t="str">
        <f t="shared" si="82"/>
        <v>music</v>
      </c>
      <c r="R853" t="str">
        <f t="shared" si="83"/>
        <v>metal</v>
      </c>
      <c r="S853" s="11">
        <f t="shared" si="78"/>
        <v>42522.671909722216</v>
      </c>
      <c r="T853" s="11">
        <f t="shared" si="79"/>
        <v>42582.614583333336</v>
      </c>
    </row>
    <row r="854" spans="1:20" customFormat="1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0</v>
      </c>
      <c r="M854" t="b">
        <v>1</v>
      </c>
      <c r="N854" t="s">
        <v>8277</v>
      </c>
      <c r="O854">
        <f t="shared" si="80"/>
        <v>104.97142857142859</v>
      </c>
      <c r="P854">
        <f t="shared" si="81"/>
        <v>-7549.5638454059226</v>
      </c>
      <c r="Q854" t="str">
        <f t="shared" si="82"/>
        <v>music</v>
      </c>
      <c r="R854" t="str">
        <f t="shared" si="83"/>
        <v>metal</v>
      </c>
      <c r="S854" s="11">
        <f t="shared" si="78"/>
        <v>42656.59716435185</v>
      </c>
      <c r="T854" s="11">
        <f t="shared" si="79"/>
        <v>42667.666666666664</v>
      </c>
    </row>
    <row r="855" spans="1:20" customFormat="1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0</v>
      </c>
      <c r="M855" t="b">
        <v>1</v>
      </c>
      <c r="N855" t="s">
        <v>8277</v>
      </c>
      <c r="O855">
        <f t="shared" si="80"/>
        <v>100</v>
      </c>
      <c r="P855">
        <f t="shared" si="81"/>
        <v>-10923.563845405923</v>
      </c>
      <c r="Q855" t="str">
        <f t="shared" si="82"/>
        <v>music</v>
      </c>
      <c r="R855" t="str">
        <f t="shared" si="83"/>
        <v>metal</v>
      </c>
      <c r="S855" s="11">
        <f t="shared" ref="S855:S918" si="84">(J855/86400)+25569+(-5/24)</f>
        <v>42021.62394675926</v>
      </c>
      <c r="T855" s="11">
        <f t="shared" ref="T855:T918" si="85">(I855/86400)+25569+(-5/24)</f>
        <v>42051.62394675926</v>
      </c>
    </row>
    <row r="856" spans="1:20" customFormat="1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0</v>
      </c>
      <c r="M856" t="b">
        <v>1</v>
      </c>
      <c r="N856" t="s">
        <v>8277</v>
      </c>
      <c r="O856">
        <f t="shared" si="80"/>
        <v>118.2205035971223</v>
      </c>
      <c r="P856">
        <f t="shared" si="81"/>
        <v>21641.73615459408</v>
      </c>
      <c r="Q856" t="str">
        <f t="shared" si="82"/>
        <v>music</v>
      </c>
      <c r="R856" t="str">
        <f t="shared" si="83"/>
        <v>metal</v>
      </c>
      <c r="S856" s="11">
        <f t="shared" si="84"/>
        <v>42702.004004629627</v>
      </c>
      <c r="T856" s="11">
        <f t="shared" si="85"/>
        <v>42732.004004629627</v>
      </c>
    </row>
    <row r="857" spans="1:20" customFormat="1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0</v>
      </c>
      <c r="M857" t="b">
        <v>1</v>
      </c>
      <c r="N857" t="s">
        <v>8277</v>
      </c>
      <c r="O857">
        <f t="shared" si="80"/>
        <v>103.44827586206897</v>
      </c>
      <c r="P857">
        <f t="shared" si="81"/>
        <v>-9723.5638454059226</v>
      </c>
      <c r="Q857" t="str">
        <f t="shared" si="82"/>
        <v>music</v>
      </c>
      <c r="R857" t="str">
        <f t="shared" si="83"/>
        <v>metal</v>
      </c>
      <c r="S857" s="11">
        <f t="shared" si="84"/>
        <v>42544.916863425919</v>
      </c>
      <c r="T857" s="11">
        <f t="shared" si="85"/>
        <v>42574.916863425919</v>
      </c>
    </row>
    <row r="858" spans="1:20" customFormat="1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0</v>
      </c>
      <c r="M858" t="b">
        <v>1</v>
      </c>
      <c r="N858" t="s">
        <v>8277</v>
      </c>
      <c r="O858">
        <f t="shared" si="80"/>
        <v>218.00000000000003</v>
      </c>
      <c r="P858">
        <f t="shared" si="81"/>
        <v>-10678.563845405923</v>
      </c>
      <c r="Q858" t="str">
        <f t="shared" si="82"/>
        <v>music</v>
      </c>
      <c r="R858" t="str">
        <f t="shared" si="83"/>
        <v>metal</v>
      </c>
      <c r="S858" s="11">
        <f t="shared" si="84"/>
        <v>42609.103657407402</v>
      </c>
      <c r="T858" s="11">
        <f t="shared" si="85"/>
        <v>42668.583333333336</v>
      </c>
    </row>
    <row r="859" spans="1:20" customFormat="1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0</v>
      </c>
      <c r="M859" t="b">
        <v>1</v>
      </c>
      <c r="N859" t="s">
        <v>8277</v>
      </c>
      <c r="O859">
        <f t="shared" si="80"/>
        <v>100</v>
      </c>
      <c r="P859">
        <f t="shared" si="81"/>
        <v>-10023.563845405923</v>
      </c>
      <c r="Q859" t="str">
        <f t="shared" si="82"/>
        <v>music</v>
      </c>
      <c r="R859" t="str">
        <f t="shared" si="83"/>
        <v>metal</v>
      </c>
      <c r="S859" s="11">
        <f t="shared" si="84"/>
        <v>42291.373043981475</v>
      </c>
      <c r="T859" s="11">
        <f t="shared" si="85"/>
        <v>42333.414710648147</v>
      </c>
    </row>
    <row r="860" spans="1:20" customFormat="1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0</v>
      </c>
      <c r="M860" t="b">
        <v>1</v>
      </c>
      <c r="N860" t="s">
        <v>8277</v>
      </c>
      <c r="O860">
        <f t="shared" si="80"/>
        <v>144.00583333333333</v>
      </c>
      <c r="P860">
        <f t="shared" si="81"/>
        <v>-9495.4938454059229</v>
      </c>
      <c r="Q860" t="str">
        <f t="shared" si="82"/>
        <v>music</v>
      </c>
      <c r="R860" t="str">
        <f t="shared" si="83"/>
        <v>metal</v>
      </c>
      <c r="S860" s="11">
        <f t="shared" si="84"/>
        <v>42079.537245370368</v>
      </c>
      <c r="T860" s="11">
        <f t="shared" si="85"/>
        <v>42109.749305555553</v>
      </c>
    </row>
    <row r="861" spans="1:20" customFormat="1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0</v>
      </c>
      <c r="M861" t="b">
        <v>1</v>
      </c>
      <c r="N861" t="s">
        <v>8277</v>
      </c>
      <c r="O861">
        <f t="shared" si="80"/>
        <v>104.67500000000001</v>
      </c>
      <c r="P861">
        <f t="shared" si="81"/>
        <v>-7036.5638454059226</v>
      </c>
      <c r="Q861" t="str">
        <f t="shared" si="82"/>
        <v>music</v>
      </c>
      <c r="R861" t="str">
        <f t="shared" si="83"/>
        <v>metal</v>
      </c>
      <c r="S861" s="11">
        <f t="shared" si="84"/>
        <v>42128.611898148149</v>
      </c>
      <c r="T861" s="11">
        <f t="shared" si="85"/>
        <v>42158.791666666664</v>
      </c>
    </row>
    <row r="862" spans="1:20" customFormat="1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0</v>
      </c>
      <c r="M862" t="b">
        <v>0</v>
      </c>
      <c r="N862" t="s">
        <v>8278</v>
      </c>
      <c r="O862">
        <f t="shared" si="80"/>
        <v>18.142857142857142</v>
      </c>
      <c r="P862">
        <f t="shared" si="81"/>
        <v>-8683.5638454059226</v>
      </c>
      <c r="Q862" t="str">
        <f t="shared" si="82"/>
        <v>music</v>
      </c>
      <c r="R862" t="str">
        <f t="shared" si="83"/>
        <v>jazz</v>
      </c>
      <c r="S862" s="11">
        <f t="shared" si="84"/>
        <v>41570.274456018517</v>
      </c>
      <c r="T862" s="11">
        <f t="shared" si="85"/>
        <v>41600.316122685181</v>
      </c>
    </row>
    <row r="863" spans="1:20" customFormat="1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0</v>
      </c>
      <c r="M863" t="b">
        <v>0</v>
      </c>
      <c r="N863" t="s">
        <v>8278</v>
      </c>
      <c r="O863">
        <f t="shared" si="80"/>
        <v>2.2444444444444445</v>
      </c>
      <c r="P863">
        <f t="shared" si="81"/>
        <v>-11122.563845405923</v>
      </c>
      <c r="Q863" t="str">
        <f t="shared" si="82"/>
        <v>music</v>
      </c>
      <c r="R863" t="str">
        <f t="shared" si="83"/>
        <v>jazz</v>
      </c>
      <c r="S863" s="11">
        <f t="shared" si="84"/>
        <v>42599.756990740738</v>
      </c>
      <c r="T863" s="11">
        <f t="shared" si="85"/>
        <v>42629.756990740738</v>
      </c>
    </row>
    <row r="864" spans="1:20" customFormat="1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0</v>
      </c>
      <c r="M864" t="b">
        <v>0</v>
      </c>
      <c r="N864" t="s">
        <v>8278</v>
      </c>
      <c r="O864">
        <f t="shared" si="80"/>
        <v>0.33999999999999997</v>
      </c>
      <c r="P864">
        <f t="shared" si="81"/>
        <v>-11053.563845405923</v>
      </c>
      <c r="Q864" t="str">
        <f t="shared" si="82"/>
        <v>music</v>
      </c>
      <c r="R864" t="str">
        <f t="shared" si="83"/>
        <v>jazz</v>
      </c>
      <c r="S864" s="11">
        <f t="shared" si="84"/>
        <v>41559.346620370365</v>
      </c>
      <c r="T864" s="11">
        <f t="shared" si="85"/>
        <v>41589.388287037036</v>
      </c>
    </row>
    <row r="865" spans="1:20" customFormat="1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0</v>
      </c>
      <c r="M865" t="b">
        <v>0</v>
      </c>
      <c r="N865" t="s">
        <v>8278</v>
      </c>
      <c r="O865">
        <f t="shared" si="80"/>
        <v>4.5</v>
      </c>
      <c r="P865">
        <f t="shared" si="81"/>
        <v>-11133.563845405923</v>
      </c>
      <c r="Q865" t="str">
        <f t="shared" si="82"/>
        <v>music</v>
      </c>
      <c r="R865" t="str">
        <f t="shared" si="83"/>
        <v>jazz</v>
      </c>
      <c r="S865" s="11">
        <f t="shared" si="84"/>
        <v>40920.909328703703</v>
      </c>
      <c r="T865" s="11">
        <f t="shared" si="85"/>
        <v>40950.909328703703</v>
      </c>
    </row>
    <row r="866" spans="1:20" customFormat="1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0</v>
      </c>
      <c r="M866" t="b">
        <v>0</v>
      </c>
      <c r="N866" t="s">
        <v>8278</v>
      </c>
      <c r="O866">
        <f t="shared" si="80"/>
        <v>41.53846153846154</v>
      </c>
      <c r="P866">
        <f t="shared" si="81"/>
        <v>-8523.5638454059226</v>
      </c>
      <c r="Q866" t="str">
        <f t="shared" si="82"/>
        <v>music</v>
      </c>
      <c r="R866" t="str">
        <f t="shared" si="83"/>
        <v>jazz</v>
      </c>
      <c r="S866" s="11">
        <f t="shared" si="84"/>
        <v>41540.898587962962</v>
      </c>
      <c r="T866" s="11">
        <f t="shared" si="85"/>
        <v>41563.207638888889</v>
      </c>
    </row>
    <row r="867" spans="1:20" customFormat="1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0</v>
      </c>
      <c r="M867" t="b">
        <v>0</v>
      </c>
      <c r="N867" t="s">
        <v>8278</v>
      </c>
      <c r="O867">
        <f t="shared" si="80"/>
        <v>2.0454545454545454</v>
      </c>
      <c r="P867">
        <f t="shared" si="81"/>
        <v>-11178.563845405923</v>
      </c>
      <c r="Q867" t="str">
        <f t="shared" si="82"/>
        <v>music</v>
      </c>
      <c r="R867" t="str">
        <f t="shared" si="83"/>
        <v>jazz</v>
      </c>
      <c r="S867" s="11">
        <f t="shared" si="84"/>
        <v>41230.564780092587</v>
      </c>
      <c r="T867" s="11">
        <f t="shared" si="85"/>
        <v>41290.564780092587</v>
      </c>
    </row>
    <row r="868" spans="1:20" customFormat="1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0</v>
      </c>
      <c r="M868" t="b">
        <v>0</v>
      </c>
      <c r="N868" t="s">
        <v>8278</v>
      </c>
      <c r="O868">
        <f t="shared" si="80"/>
        <v>18.285714285714285</v>
      </c>
      <c r="P868">
        <f t="shared" si="81"/>
        <v>-10583.563845405923</v>
      </c>
      <c r="Q868" t="str">
        <f t="shared" si="82"/>
        <v>music</v>
      </c>
      <c r="R868" t="str">
        <f t="shared" si="83"/>
        <v>jazz</v>
      </c>
      <c r="S868" s="11">
        <f t="shared" si="84"/>
        <v>42025.429606481477</v>
      </c>
      <c r="T868" s="11">
        <f t="shared" si="85"/>
        <v>42063.423611111109</v>
      </c>
    </row>
    <row r="869" spans="1:20" customFormat="1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0</v>
      </c>
      <c r="M869" t="b">
        <v>0</v>
      </c>
      <c r="N869" t="s">
        <v>8278</v>
      </c>
      <c r="O869">
        <f t="shared" si="80"/>
        <v>24.02</v>
      </c>
      <c r="P869">
        <f t="shared" si="81"/>
        <v>-10022.563845405923</v>
      </c>
      <c r="Q869" t="str">
        <f t="shared" si="82"/>
        <v>music</v>
      </c>
      <c r="R869" t="str">
        <f t="shared" si="83"/>
        <v>jazz</v>
      </c>
      <c r="S869" s="11">
        <f t="shared" si="84"/>
        <v>40087.897060185183</v>
      </c>
      <c r="T869" s="11">
        <f t="shared" si="85"/>
        <v>40147.999305555553</v>
      </c>
    </row>
    <row r="870" spans="1:20" customFormat="1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0</v>
      </c>
      <c r="M870" t="b">
        <v>0</v>
      </c>
      <c r="N870" t="s">
        <v>8278</v>
      </c>
      <c r="O870">
        <f t="shared" si="80"/>
        <v>0.1111111111111111</v>
      </c>
      <c r="P870">
        <f t="shared" si="81"/>
        <v>-11173.563845405923</v>
      </c>
      <c r="Q870" t="str">
        <f t="shared" si="82"/>
        <v>music</v>
      </c>
      <c r="R870" t="str">
        <f t="shared" si="83"/>
        <v>jazz</v>
      </c>
      <c r="S870" s="11">
        <f t="shared" si="84"/>
        <v>41615.819421296292</v>
      </c>
      <c r="T870" s="11">
        <f t="shared" si="85"/>
        <v>41645.819421296292</v>
      </c>
    </row>
    <row r="871" spans="1:20" customFormat="1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0</v>
      </c>
      <c r="M871" t="b">
        <v>0</v>
      </c>
      <c r="N871" t="s">
        <v>8278</v>
      </c>
      <c r="O871">
        <f t="shared" si="80"/>
        <v>11.818181818181818</v>
      </c>
      <c r="P871">
        <f t="shared" si="81"/>
        <v>-10183.563845405923</v>
      </c>
      <c r="Q871" t="str">
        <f t="shared" si="82"/>
        <v>music</v>
      </c>
      <c r="R871" t="str">
        <f t="shared" si="83"/>
        <v>jazz</v>
      </c>
      <c r="S871" s="11">
        <f t="shared" si="84"/>
        <v>41342.637233796289</v>
      </c>
      <c r="T871" s="11">
        <f t="shared" si="85"/>
        <v>41372.595567129625</v>
      </c>
    </row>
    <row r="872" spans="1:20" customFormat="1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0</v>
      </c>
      <c r="M872" t="b">
        <v>0</v>
      </c>
      <c r="N872" t="s">
        <v>8278</v>
      </c>
      <c r="O872">
        <f t="shared" si="80"/>
        <v>0.31</v>
      </c>
      <c r="P872">
        <f t="shared" si="81"/>
        <v>-11161.563845405923</v>
      </c>
      <c r="Q872" t="str">
        <f t="shared" si="82"/>
        <v>music</v>
      </c>
      <c r="R872" t="str">
        <f t="shared" si="83"/>
        <v>jazz</v>
      </c>
      <c r="S872" s="11">
        <f t="shared" si="84"/>
        <v>41487.813923611109</v>
      </c>
      <c r="T872" s="11">
        <f t="shared" si="85"/>
        <v>41517.813923611109</v>
      </c>
    </row>
    <row r="873" spans="1:20" customFormat="1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0</v>
      </c>
      <c r="M873" t="b">
        <v>0</v>
      </c>
      <c r="N873" t="s">
        <v>8278</v>
      </c>
      <c r="O873">
        <f t="shared" si="80"/>
        <v>5.416666666666667</v>
      </c>
      <c r="P873">
        <f t="shared" si="81"/>
        <v>-10898.563845405923</v>
      </c>
      <c r="Q873" t="str">
        <f t="shared" si="82"/>
        <v>music</v>
      </c>
      <c r="R873" t="str">
        <f t="shared" si="83"/>
        <v>jazz</v>
      </c>
      <c r="S873" s="11">
        <f t="shared" si="84"/>
        <v>41577.352951388886</v>
      </c>
      <c r="T873" s="11">
        <f t="shared" si="85"/>
        <v>41607.394618055558</v>
      </c>
    </row>
    <row r="874" spans="1:20" customFormat="1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0</v>
      </c>
      <c r="M874" t="b">
        <v>0</v>
      </c>
      <c r="N874" t="s">
        <v>8278</v>
      </c>
      <c r="O874">
        <f t="shared" si="80"/>
        <v>0.8125</v>
      </c>
      <c r="P874">
        <f t="shared" si="81"/>
        <v>-11158.563845405923</v>
      </c>
      <c r="Q874" t="str">
        <f t="shared" si="82"/>
        <v>music</v>
      </c>
      <c r="R874" t="str">
        <f t="shared" si="83"/>
        <v>jazz</v>
      </c>
      <c r="S874" s="11">
        <f t="shared" si="84"/>
        <v>40567.617210648146</v>
      </c>
      <c r="T874" s="11">
        <f t="shared" si="85"/>
        <v>40612.617210648146</v>
      </c>
    </row>
    <row r="875" spans="1:20" customFormat="1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0</v>
      </c>
      <c r="M875" t="b">
        <v>0</v>
      </c>
      <c r="N875" t="s">
        <v>8278</v>
      </c>
      <c r="O875">
        <f t="shared" si="80"/>
        <v>1.2857142857142856</v>
      </c>
      <c r="P875">
        <f t="shared" si="81"/>
        <v>-11178.563845405923</v>
      </c>
      <c r="Q875" t="str">
        <f t="shared" si="82"/>
        <v>music</v>
      </c>
      <c r="R875" t="str">
        <f t="shared" si="83"/>
        <v>jazz</v>
      </c>
      <c r="S875" s="11">
        <f t="shared" si="84"/>
        <v>41183.958796296291</v>
      </c>
      <c r="T875" s="11">
        <f t="shared" si="85"/>
        <v>41224.000462962962</v>
      </c>
    </row>
    <row r="876" spans="1:20" customFormat="1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0</v>
      </c>
      <c r="M876" t="b">
        <v>0</v>
      </c>
      <c r="N876" t="s">
        <v>8278</v>
      </c>
      <c r="O876">
        <f t="shared" si="80"/>
        <v>24.333333333333336</v>
      </c>
      <c r="P876">
        <f t="shared" si="81"/>
        <v>-10493.563845405923</v>
      </c>
      <c r="Q876" t="str">
        <f t="shared" si="82"/>
        <v>music</v>
      </c>
      <c r="R876" t="str">
        <f t="shared" si="83"/>
        <v>jazz</v>
      </c>
      <c r="S876" s="11">
        <f t="shared" si="84"/>
        <v>41368.375393518516</v>
      </c>
      <c r="T876" s="11">
        <f t="shared" si="85"/>
        <v>41398.375393518516</v>
      </c>
    </row>
    <row r="877" spans="1:20" customFormat="1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0"/>
        <v>0</v>
      </c>
      <c r="P877">
        <f t="shared" si="81"/>
        <v>-11223.563845405923</v>
      </c>
      <c r="Q877" t="str">
        <f t="shared" si="82"/>
        <v>music</v>
      </c>
      <c r="R877" t="str">
        <f t="shared" si="83"/>
        <v>jazz</v>
      </c>
      <c r="S877" s="11">
        <f t="shared" si="84"/>
        <v>42248.515405092585</v>
      </c>
      <c r="T877" s="11">
        <f t="shared" si="85"/>
        <v>42268.515405092585</v>
      </c>
    </row>
    <row r="878" spans="1:20" customFormat="1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0</v>
      </c>
      <c r="M878" t="b">
        <v>0</v>
      </c>
      <c r="N878" t="s">
        <v>8278</v>
      </c>
      <c r="O878">
        <f t="shared" si="80"/>
        <v>40.799492385786799</v>
      </c>
      <c r="P878">
        <f t="shared" si="81"/>
        <v>-9937.5638454059226</v>
      </c>
      <c r="Q878" t="str">
        <f t="shared" si="82"/>
        <v>music</v>
      </c>
      <c r="R878" t="str">
        <f t="shared" si="83"/>
        <v>jazz</v>
      </c>
      <c r="S878" s="11">
        <f t="shared" si="84"/>
        <v>41276.288506944438</v>
      </c>
      <c r="T878" s="11">
        <f t="shared" si="85"/>
        <v>41309.288506944438</v>
      </c>
    </row>
    <row r="879" spans="1:20" customFormat="1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0</v>
      </c>
      <c r="M879" t="b">
        <v>0</v>
      </c>
      <c r="N879" t="s">
        <v>8278</v>
      </c>
      <c r="O879">
        <f t="shared" si="80"/>
        <v>67.55</v>
      </c>
      <c r="P879">
        <f t="shared" si="81"/>
        <v>-9872.5638454059226</v>
      </c>
      <c r="Q879" t="str">
        <f t="shared" si="82"/>
        <v>music</v>
      </c>
      <c r="R879" t="str">
        <f t="shared" si="83"/>
        <v>jazz</v>
      </c>
      <c r="S879" s="11">
        <f t="shared" si="84"/>
        <v>41597.580555555549</v>
      </c>
      <c r="T879" s="11">
        <f t="shared" si="85"/>
        <v>41627.580555555549</v>
      </c>
    </row>
    <row r="880" spans="1:20" customFormat="1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0</v>
      </c>
      <c r="M880" t="b">
        <v>0</v>
      </c>
      <c r="N880" t="s">
        <v>8278</v>
      </c>
      <c r="O880">
        <f t="shared" si="80"/>
        <v>1.3</v>
      </c>
      <c r="P880">
        <f t="shared" si="81"/>
        <v>-11158.563845405923</v>
      </c>
      <c r="Q880" t="str">
        <f t="shared" si="82"/>
        <v>music</v>
      </c>
      <c r="R880" t="str">
        <f t="shared" si="83"/>
        <v>jazz</v>
      </c>
      <c r="S880" s="11">
        <f t="shared" si="84"/>
        <v>40505.024583333332</v>
      </c>
      <c r="T880" s="11">
        <f t="shared" si="85"/>
        <v>40535.024583333332</v>
      </c>
    </row>
    <row r="881" spans="1:20" customFormat="1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0</v>
      </c>
      <c r="M881" t="b">
        <v>0</v>
      </c>
      <c r="N881" t="s">
        <v>8278</v>
      </c>
      <c r="O881">
        <f t="shared" si="80"/>
        <v>30.666666666666664</v>
      </c>
      <c r="P881">
        <f t="shared" si="81"/>
        <v>-10579.563845405923</v>
      </c>
      <c r="Q881" t="str">
        <f t="shared" si="82"/>
        <v>music</v>
      </c>
      <c r="R881" t="str">
        <f t="shared" si="83"/>
        <v>jazz</v>
      </c>
      <c r="S881" s="11">
        <f t="shared" si="84"/>
        <v>41037.621585648143</v>
      </c>
      <c r="T881" s="11">
        <f t="shared" si="85"/>
        <v>41058.621585648143</v>
      </c>
    </row>
    <row r="882" spans="1:20" customFormat="1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0</v>
      </c>
      <c r="M882" t="b">
        <v>0</v>
      </c>
      <c r="N882" t="s">
        <v>8279</v>
      </c>
      <c r="O882">
        <f t="shared" si="80"/>
        <v>2.9894179894179893</v>
      </c>
      <c r="P882">
        <f t="shared" si="81"/>
        <v>-11110.563845405923</v>
      </c>
      <c r="Q882" t="str">
        <f t="shared" si="82"/>
        <v>music</v>
      </c>
      <c r="R882" t="str">
        <f t="shared" si="83"/>
        <v>indie rock</v>
      </c>
      <c r="S882" s="11">
        <f t="shared" si="84"/>
        <v>41179.112708333334</v>
      </c>
      <c r="T882" s="11">
        <f t="shared" si="85"/>
        <v>41212.112708333334</v>
      </c>
    </row>
    <row r="883" spans="1:20" customFormat="1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0</v>
      </c>
      <c r="M883" t="b">
        <v>0</v>
      </c>
      <c r="N883" t="s">
        <v>8279</v>
      </c>
      <c r="O883">
        <f t="shared" si="80"/>
        <v>0.8</v>
      </c>
      <c r="P883">
        <f t="shared" si="81"/>
        <v>-11193.563845405923</v>
      </c>
      <c r="Q883" t="str">
        <f t="shared" si="82"/>
        <v>music</v>
      </c>
      <c r="R883" t="str">
        <f t="shared" si="83"/>
        <v>indie rock</v>
      </c>
      <c r="S883" s="11">
        <f t="shared" si="84"/>
        <v>40877.042662037034</v>
      </c>
      <c r="T883" s="11">
        <f t="shared" si="85"/>
        <v>40922.042662037034</v>
      </c>
    </row>
    <row r="884" spans="1:20" customFormat="1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0</v>
      </c>
      <c r="M884" t="b">
        <v>0</v>
      </c>
      <c r="N884" t="s">
        <v>8279</v>
      </c>
      <c r="O884">
        <f t="shared" si="80"/>
        <v>20.133333333333333</v>
      </c>
      <c r="P884">
        <f t="shared" si="81"/>
        <v>-10921.563845405923</v>
      </c>
      <c r="Q884" t="str">
        <f t="shared" si="82"/>
        <v>music</v>
      </c>
      <c r="R884" t="str">
        <f t="shared" si="83"/>
        <v>indie rock</v>
      </c>
      <c r="S884" s="11">
        <f t="shared" si="84"/>
        <v>40759.652199074073</v>
      </c>
      <c r="T884" s="11">
        <f t="shared" si="85"/>
        <v>40792.652199074073</v>
      </c>
    </row>
    <row r="885" spans="1:20" customFormat="1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0</v>
      </c>
      <c r="M885" t="b">
        <v>0</v>
      </c>
      <c r="N885" t="s">
        <v>8279</v>
      </c>
      <c r="O885">
        <f t="shared" si="80"/>
        <v>40.020000000000003</v>
      </c>
      <c r="P885">
        <f t="shared" si="81"/>
        <v>-9222.5638454059226</v>
      </c>
      <c r="Q885" t="str">
        <f t="shared" si="82"/>
        <v>music</v>
      </c>
      <c r="R885" t="str">
        <f t="shared" si="83"/>
        <v>indie rock</v>
      </c>
      <c r="S885" s="11">
        <f t="shared" si="84"/>
        <v>42371.727256944439</v>
      </c>
      <c r="T885" s="11">
        <f t="shared" si="85"/>
        <v>42431.727256944439</v>
      </c>
    </row>
    <row r="886" spans="1:20" customFormat="1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0</v>
      </c>
      <c r="M886" t="b">
        <v>0</v>
      </c>
      <c r="N886" t="s">
        <v>8279</v>
      </c>
      <c r="O886">
        <f t="shared" si="80"/>
        <v>1</v>
      </c>
      <c r="P886">
        <f t="shared" si="81"/>
        <v>-11203.563845405923</v>
      </c>
      <c r="Q886" t="str">
        <f t="shared" si="82"/>
        <v>music</v>
      </c>
      <c r="R886" t="str">
        <f t="shared" si="83"/>
        <v>indie rock</v>
      </c>
      <c r="S886" s="11">
        <f t="shared" si="84"/>
        <v>40981.594282407408</v>
      </c>
      <c r="T886" s="11">
        <f t="shared" si="85"/>
        <v>41040.896527777775</v>
      </c>
    </row>
    <row r="887" spans="1:20" customFormat="1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0</v>
      </c>
      <c r="M887" t="b">
        <v>0</v>
      </c>
      <c r="N887" t="s">
        <v>8279</v>
      </c>
      <c r="O887">
        <f t="shared" si="80"/>
        <v>75</v>
      </c>
      <c r="P887">
        <f t="shared" si="81"/>
        <v>-10473.563845405923</v>
      </c>
      <c r="Q887" t="str">
        <f t="shared" si="82"/>
        <v>music</v>
      </c>
      <c r="R887" t="str">
        <f t="shared" si="83"/>
        <v>indie rock</v>
      </c>
      <c r="S887" s="11">
        <f t="shared" si="84"/>
        <v>42713.732766203706</v>
      </c>
      <c r="T887" s="11">
        <f t="shared" si="85"/>
        <v>42734.732766203706</v>
      </c>
    </row>
    <row r="888" spans="1:20" customFormat="1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0</v>
      </c>
      <c r="M888" t="b">
        <v>0</v>
      </c>
      <c r="N888" t="s">
        <v>8279</v>
      </c>
      <c r="O888">
        <f t="shared" si="80"/>
        <v>41</v>
      </c>
      <c r="P888">
        <f t="shared" si="81"/>
        <v>-11018.563845405923</v>
      </c>
      <c r="Q888" t="str">
        <f t="shared" si="82"/>
        <v>music</v>
      </c>
      <c r="R888" t="str">
        <f t="shared" si="83"/>
        <v>indie rock</v>
      </c>
      <c r="S888" s="11">
        <f t="shared" si="84"/>
        <v>42603.662187499998</v>
      </c>
      <c r="T888" s="11">
        <f t="shared" si="85"/>
        <v>42628.662187499998</v>
      </c>
    </row>
    <row r="889" spans="1:20" customFormat="1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0"/>
        <v>0</v>
      </c>
      <c r="P889">
        <f t="shared" si="81"/>
        <v>-11223.563845405923</v>
      </c>
      <c r="Q889" t="str">
        <f t="shared" si="82"/>
        <v>music</v>
      </c>
      <c r="R889" t="str">
        <f t="shared" si="83"/>
        <v>indie rock</v>
      </c>
      <c r="S889" s="11">
        <f t="shared" si="84"/>
        <v>41026.75063657407</v>
      </c>
      <c r="T889" s="11">
        <f t="shared" si="85"/>
        <v>41056.75063657407</v>
      </c>
    </row>
    <row r="890" spans="1:20" customFormat="1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0</v>
      </c>
      <c r="M890" t="b">
        <v>0</v>
      </c>
      <c r="N890" t="s">
        <v>8279</v>
      </c>
      <c r="O890">
        <f t="shared" si="80"/>
        <v>7.1999999999999993</v>
      </c>
      <c r="P890">
        <f t="shared" si="81"/>
        <v>-11151.563845405923</v>
      </c>
      <c r="Q890" t="str">
        <f t="shared" si="82"/>
        <v>music</v>
      </c>
      <c r="R890" t="str">
        <f t="shared" si="83"/>
        <v>indie rock</v>
      </c>
      <c r="S890" s="11">
        <f t="shared" si="84"/>
        <v>40751.544965277775</v>
      </c>
      <c r="T890" s="11">
        <f t="shared" si="85"/>
        <v>40787.041666666664</v>
      </c>
    </row>
    <row r="891" spans="1:20" customFormat="1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0</v>
      </c>
      <c r="M891" t="b">
        <v>0</v>
      </c>
      <c r="N891" t="s">
        <v>8279</v>
      </c>
      <c r="O891">
        <f t="shared" si="80"/>
        <v>9.4412800000000008</v>
      </c>
      <c r="P891">
        <f t="shared" si="81"/>
        <v>-8863.2438454059229</v>
      </c>
      <c r="Q891" t="str">
        <f t="shared" si="82"/>
        <v>music</v>
      </c>
      <c r="R891" t="str">
        <f t="shared" si="83"/>
        <v>indie rock</v>
      </c>
      <c r="S891" s="11">
        <f t="shared" si="84"/>
        <v>41887.575729166667</v>
      </c>
      <c r="T891" s="11">
        <f t="shared" si="85"/>
        <v>41917.575729166667</v>
      </c>
    </row>
    <row r="892" spans="1:20" customFormat="1" ht="6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0</v>
      </c>
      <c r="M892" t="b">
        <v>0</v>
      </c>
      <c r="N892" t="s">
        <v>8279</v>
      </c>
      <c r="O892">
        <f t="shared" si="80"/>
        <v>4.1666666666666661</v>
      </c>
      <c r="P892">
        <f t="shared" si="81"/>
        <v>-11098.563845405923</v>
      </c>
      <c r="Q892" t="str">
        <f t="shared" si="82"/>
        <v>music</v>
      </c>
      <c r="R892" t="str">
        <f t="shared" si="83"/>
        <v>indie rock</v>
      </c>
      <c r="S892" s="11">
        <f t="shared" si="84"/>
        <v>41569.490497685183</v>
      </c>
      <c r="T892" s="11">
        <f t="shared" si="85"/>
        <v>41599.532164351847</v>
      </c>
    </row>
    <row r="893" spans="1:20" customFormat="1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0</v>
      </c>
      <c r="M893" t="b">
        <v>0</v>
      </c>
      <c r="N893" t="s">
        <v>8279</v>
      </c>
      <c r="O893">
        <f t="shared" si="80"/>
        <v>3.25</v>
      </c>
      <c r="P893">
        <f t="shared" si="81"/>
        <v>-10963.563845405923</v>
      </c>
      <c r="Q893" t="str">
        <f t="shared" si="82"/>
        <v>music</v>
      </c>
      <c r="R893" t="str">
        <f t="shared" si="83"/>
        <v>indie rock</v>
      </c>
      <c r="S893" s="11">
        <f t="shared" si="84"/>
        <v>41841.823263888888</v>
      </c>
      <c r="T893" s="11">
        <f t="shared" si="85"/>
        <v>41871.823263888888</v>
      </c>
    </row>
    <row r="894" spans="1:20" customFormat="1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0</v>
      </c>
      <c r="M894" t="b">
        <v>0</v>
      </c>
      <c r="N894" t="s">
        <v>8279</v>
      </c>
      <c r="O894">
        <f t="shared" si="80"/>
        <v>40.75</v>
      </c>
      <c r="P894">
        <f t="shared" si="81"/>
        <v>-8778.5638454059226</v>
      </c>
      <c r="Q894" t="str">
        <f t="shared" si="82"/>
        <v>music</v>
      </c>
      <c r="R894" t="str">
        <f t="shared" si="83"/>
        <v>indie rock</v>
      </c>
      <c r="S894" s="11">
        <f t="shared" si="84"/>
        <v>40303.991701388884</v>
      </c>
      <c r="T894" s="11">
        <f t="shared" si="85"/>
        <v>40390.958333333328</v>
      </c>
    </row>
    <row r="895" spans="1:20" customFormat="1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0</v>
      </c>
      <c r="M895" t="b">
        <v>0</v>
      </c>
      <c r="N895" t="s">
        <v>8279</v>
      </c>
      <c r="O895">
        <f t="shared" si="80"/>
        <v>10</v>
      </c>
      <c r="P895">
        <f t="shared" si="81"/>
        <v>-11023.563845405923</v>
      </c>
      <c r="Q895" t="str">
        <f t="shared" si="82"/>
        <v>music</v>
      </c>
      <c r="R895" t="str">
        <f t="shared" si="83"/>
        <v>indie rock</v>
      </c>
      <c r="S895" s="11">
        <f t="shared" si="84"/>
        <v>42065.689386574071</v>
      </c>
      <c r="T895" s="11">
        <f t="shared" si="85"/>
        <v>42095.647719907407</v>
      </c>
    </row>
    <row r="896" spans="1:20" customFormat="1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0</v>
      </c>
      <c r="M896" t="b">
        <v>0</v>
      </c>
      <c r="N896" t="s">
        <v>8279</v>
      </c>
      <c r="O896">
        <f t="shared" si="80"/>
        <v>39.17</v>
      </c>
      <c r="P896">
        <f t="shared" si="81"/>
        <v>-3389.5638454059226</v>
      </c>
      <c r="Q896" t="str">
        <f t="shared" si="82"/>
        <v>music</v>
      </c>
      <c r="R896" t="str">
        <f t="shared" si="83"/>
        <v>indie rock</v>
      </c>
      <c r="S896" s="11">
        <f t="shared" si="84"/>
        <v>42496.773263888885</v>
      </c>
      <c r="T896" s="11">
        <f t="shared" si="85"/>
        <v>42526.773263888885</v>
      </c>
    </row>
    <row r="897" spans="1:20" customFormat="1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0</v>
      </c>
      <c r="M897" t="b">
        <v>0</v>
      </c>
      <c r="N897" t="s">
        <v>8279</v>
      </c>
      <c r="O897">
        <f t="shared" si="80"/>
        <v>2.4375</v>
      </c>
      <c r="P897">
        <f t="shared" si="81"/>
        <v>-11028.563845405923</v>
      </c>
      <c r="Q897" t="str">
        <f t="shared" si="82"/>
        <v>music</v>
      </c>
      <c r="R897" t="str">
        <f t="shared" si="83"/>
        <v>indie rock</v>
      </c>
      <c r="S897" s="11">
        <f t="shared" si="84"/>
        <v>40430.919317129628</v>
      </c>
      <c r="T897" s="11">
        <f t="shared" si="85"/>
        <v>40475.919317129628</v>
      </c>
    </row>
    <row r="898" spans="1:20" customFormat="1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0</v>
      </c>
      <c r="M898" t="b">
        <v>0</v>
      </c>
      <c r="N898" t="s">
        <v>8279</v>
      </c>
      <c r="O898">
        <f t="shared" si="80"/>
        <v>40</v>
      </c>
      <c r="P898">
        <f t="shared" si="81"/>
        <v>-8023.5638454059226</v>
      </c>
      <c r="Q898" t="str">
        <f t="shared" si="82"/>
        <v>music</v>
      </c>
      <c r="R898" t="str">
        <f t="shared" si="83"/>
        <v>indie rock</v>
      </c>
      <c r="S898" s="11">
        <f t="shared" si="84"/>
        <v>42218.66465277777</v>
      </c>
      <c r="T898" s="11">
        <f t="shared" si="85"/>
        <v>42243.958333333336</v>
      </c>
    </row>
    <row r="899" spans="1:20" customFormat="1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6">E899/D899*100</f>
        <v>0</v>
      </c>
      <c r="P899">
        <f t="shared" ref="P899:P962" si="87">E899-$E$4116</f>
        <v>-11223.563845405923</v>
      </c>
      <c r="Q899" t="str">
        <f t="shared" ref="Q899:Q962" si="88">IF(ISNUMBER(SEARCH("film &amp; video",N899)),"film &amp; video",IF(ISNUMBER(SEARCH("food",N899)),"food",IF(ISNUMBER(SEARCH("games",N899)),"games",IF(ISNUMBER(SEARCH("journalism",N899)),"journalism",IF(ISNUMBER(SEARCH("music",N899)),"music",IF(ISNUMBER(SEARCH("photography",N899)),"photography",IF(ISNUMBER(SEARCH("publishing",N899)),"publishing",IF(ISNUMBER(SEARCH("technology",N899)),"technology",IF(ISNUMBER(SEARCH("theater",N899)),"theater",0)))))))))</f>
        <v>music</v>
      </c>
      <c r="R899" t="str">
        <f t="shared" ref="R899:R962" si="89">IF(ISNUMBER(SEARCH("animation",N899)),"animation",IF(ISNUMBER(SEARCH("art books",N899)),"art books",IF(ISNUMBER(SEARCH("audio",N899)),"audio",IF(ISNUMBER(SEARCH("children's books",N899)),"children's books",IF(ISNUMBER(SEARCH("classical music",N899)),"classical music",IF(ISNUMBER(SEARCH("documentary",N899)),"documentary",IF(ISNUMBER(SEARCH("drama",N899)),"drama",IF(ISNUMBER(SEARCH("electronic music",N899)),"electronic music",IF(ISNUMBER(SEARCH("faith",N899)),"faith",IF(ISNUMBER(SEARCH("fiction",N899)),"fiction",IF(ISNUMBER(SEARCH("food trucks",N899)),"food trucks",IF(ISNUMBER(SEARCH("gadgets",N899)),"gadgets",IF(ISNUMBER(SEARCH("hardware",N899)),"hardware",IF(ISNUMBER(SEARCH("indie rock",N899)),"indie rock",IF(ISNUMBER(SEARCH("jazz",N899)),"jazz",IF(ISNUMBER(SEARCH("makerspaces",N899)),"makerspaces",IF(ISNUMBER(SEARCH("metal",N899)),"metal",IF(ISNUMBER(SEARCH("mobile games",N899)),"mobile games",IF(ISNUMBER(SEARCH("musical",N899)),"musical",IF(ISNUMBER(SEARCH("nature",N899)),"nature",IF(ISNUMBER(SEARCH("nonfiction",N899)),"nonfiction",IF(ISNUMBER(SEARCH("people",N899)),"people",IF(ISNUMBER(SEARCH("photobooks",N899)),"photobooks",IF(ISNUMBER(SEARCH("places",N899)),"places",IF(ISNUMBER(SEARCH("plays",N899)),"plays",IF(ISNUMBER(SEARCH("pop",N899)),"pop",IF(ISNUMBER(SEARCH("radio &amp; podcasts",N899)),"radio &amp; podcasts",IF(ISNUMBER(SEARCH("restaurants",N899)),"restaurants",IF(ISNUMBER(SEARCH("rock",N899)),"rock",IF(ISNUMBER(SEARCH("science fiction",N899)),"science fiction",IF(ISNUMBER(SEARCH("shorts",N899)),"shorts",IF(ISNUMBER(SEARCH("small batch",N899)),"small batch",IF(ISNUMBER(SEARCH("space exploration",N899)),"space exploration",IF(ISNUMBER(SEARCH("spaces",N899)),"spaces",IF(ISNUMBER(SEARCH("tabletop games",N899)),"tabletop games",IF(ISNUMBER(SEARCH("television",N899)),"television",IF(ISNUMBER(SEARCH("translations",N899)),"translations",IF(ISNUMBER(SEARCH("video games",N899)),"video games",IF(ISNUMBER(SEARCH("wearables",N899)),"wearables",IF(ISNUMBER(SEARCH("web",N899)),"web",IF(ISNUMBER(SEARCH("world music",N899)),"world music",0)))))))))))))))))))))))))))))))))))))))))</f>
        <v>indie rock</v>
      </c>
      <c r="S899" s="11">
        <f t="shared" si="84"/>
        <v>41211.480416666665</v>
      </c>
      <c r="T899" s="11">
        <f t="shared" si="85"/>
        <v>41241.52208333333</v>
      </c>
    </row>
    <row r="900" spans="1:20" customFormat="1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0</v>
      </c>
      <c r="M900" t="b">
        <v>0</v>
      </c>
      <c r="N900" t="s">
        <v>8279</v>
      </c>
      <c r="O900">
        <f t="shared" si="86"/>
        <v>2.8000000000000003</v>
      </c>
      <c r="P900">
        <f t="shared" si="87"/>
        <v>-11153.563845405923</v>
      </c>
      <c r="Q900" t="str">
        <f t="shared" si="88"/>
        <v>music</v>
      </c>
      <c r="R900" t="str">
        <f t="shared" si="89"/>
        <v>indie rock</v>
      </c>
      <c r="S900" s="11">
        <f t="shared" si="84"/>
        <v>40878.549884259257</v>
      </c>
      <c r="T900" s="11">
        <f t="shared" si="85"/>
        <v>40923.549884259257</v>
      </c>
    </row>
    <row r="901" spans="1:20" customFormat="1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0</v>
      </c>
      <c r="M901" t="b">
        <v>0</v>
      </c>
      <c r="N901" t="s">
        <v>8279</v>
      </c>
      <c r="O901">
        <f t="shared" si="86"/>
        <v>37.333333333333336</v>
      </c>
      <c r="P901">
        <f t="shared" si="87"/>
        <v>-10943.563845405923</v>
      </c>
      <c r="Q901" t="str">
        <f t="shared" si="88"/>
        <v>music</v>
      </c>
      <c r="R901" t="str">
        <f t="shared" si="89"/>
        <v>indie rock</v>
      </c>
      <c r="S901" s="11">
        <f t="shared" si="84"/>
        <v>40645.890763888885</v>
      </c>
      <c r="T901" s="11">
        <f t="shared" si="85"/>
        <v>40690.890763888885</v>
      </c>
    </row>
    <row r="902" spans="1:20" customFormat="1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0</v>
      </c>
      <c r="M902" t="b">
        <v>0</v>
      </c>
      <c r="N902" t="s">
        <v>8278</v>
      </c>
      <c r="O902">
        <f t="shared" si="86"/>
        <v>0.42</v>
      </c>
      <c r="P902">
        <f t="shared" si="87"/>
        <v>-11202.563845405923</v>
      </c>
      <c r="Q902" t="str">
        <f t="shared" si="88"/>
        <v>music</v>
      </c>
      <c r="R902" t="str">
        <f t="shared" si="89"/>
        <v>jazz</v>
      </c>
      <c r="S902" s="11">
        <f t="shared" si="84"/>
        <v>42429.641226851854</v>
      </c>
      <c r="T902" s="11">
        <f t="shared" si="85"/>
        <v>42459.599560185183</v>
      </c>
    </row>
    <row r="903" spans="1:20" customFormat="1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6"/>
        <v>0</v>
      </c>
      <c r="P903">
        <f t="shared" si="87"/>
        <v>-11223.563845405923</v>
      </c>
      <c r="Q903" t="str">
        <f t="shared" si="88"/>
        <v>music</v>
      </c>
      <c r="R903" t="str">
        <f t="shared" si="89"/>
        <v>jazz</v>
      </c>
      <c r="S903" s="11">
        <f t="shared" si="84"/>
        <v>40291.603171296294</v>
      </c>
      <c r="T903" s="11">
        <f t="shared" si="85"/>
        <v>40337.59097222222</v>
      </c>
    </row>
    <row r="904" spans="1:20" customFormat="1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0</v>
      </c>
      <c r="M904" t="b">
        <v>0</v>
      </c>
      <c r="N904" t="s">
        <v>8278</v>
      </c>
      <c r="O904">
        <f t="shared" si="86"/>
        <v>0.3</v>
      </c>
      <c r="P904">
        <f t="shared" si="87"/>
        <v>-11133.563845405923</v>
      </c>
      <c r="Q904" t="str">
        <f t="shared" si="88"/>
        <v>music</v>
      </c>
      <c r="R904" t="str">
        <f t="shared" si="89"/>
        <v>jazz</v>
      </c>
      <c r="S904" s="11">
        <f t="shared" si="84"/>
        <v>41829.757199074069</v>
      </c>
      <c r="T904" s="11">
        <f t="shared" si="85"/>
        <v>41881.4375</v>
      </c>
    </row>
    <row r="905" spans="1:20" customFormat="1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0</v>
      </c>
      <c r="M905" t="b">
        <v>0</v>
      </c>
      <c r="N905" t="s">
        <v>8278</v>
      </c>
      <c r="O905">
        <f t="shared" si="86"/>
        <v>3.2</v>
      </c>
      <c r="P905">
        <f t="shared" si="87"/>
        <v>-11063.563845405923</v>
      </c>
      <c r="Q905" t="str">
        <f t="shared" si="88"/>
        <v>music</v>
      </c>
      <c r="R905" t="str">
        <f t="shared" si="89"/>
        <v>jazz</v>
      </c>
      <c r="S905" s="11">
        <f t="shared" si="84"/>
        <v>41149.587731481479</v>
      </c>
      <c r="T905" s="11">
        <f t="shared" si="85"/>
        <v>41174.892361111109</v>
      </c>
    </row>
    <row r="906" spans="1:20" customFormat="1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0</v>
      </c>
      <c r="M906" t="b">
        <v>0</v>
      </c>
      <c r="N906" t="s">
        <v>8278</v>
      </c>
      <c r="O906">
        <f t="shared" si="86"/>
        <v>0.30199999999999999</v>
      </c>
      <c r="P906">
        <f t="shared" si="87"/>
        <v>-11072.563845405923</v>
      </c>
      <c r="Q906" t="str">
        <f t="shared" si="88"/>
        <v>music</v>
      </c>
      <c r="R906" t="str">
        <f t="shared" si="89"/>
        <v>jazz</v>
      </c>
      <c r="S906" s="11">
        <f t="shared" si="84"/>
        <v>42341.87195601852</v>
      </c>
      <c r="T906" s="11">
        <f t="shared" si="85"/>
        <v>42371.87195601852</v>
      </c>
    </row>
    <row r="907" spans="1:20" customFormat="1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0</v>
      </c>
      <c r="M907" t="b">
        <v>0</v>
      </c>
      <c r="N907" t="s">
        <v>8278</v>
      </c>
      <c r="O907">
        <f t="shared" si="86"/>
        <v>3.0153846153846153</v>
      </c>
      <c r="P907">
        <f t="shared" si="87"/>
        <v>-11027.563845405923</v>
      </c>
      <c r="Q907" t="str">
        <f t="shared" si="88"/>
        <v>music</v>
      </c>
      <c r="R907" t="str">
        <f t="shared" si="89"/>
        <v>jazz</v>
      </c>
      <c r="S907" s="11">
        <f t="shared" si="84"/>
        <v>40507.031550925924</v>
      </c>
      <c r="T907" s="11">
        <f t="shared" si="85"/>
        <v>40567.031550925924</v>
      </c>
    </row>
    <row r="908" spans="1:20" customFormat="1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6"/>
        <v>0</v>
      </c>
      <c r="P908">
        <f t="shared" si="87"/>
        <v>-11223.563845405923</v>
      </c>
      <c r="Q908" t="str">
        <f t="shared" si="88"/>
        <v>music</v>
      </c>
      <c r="R908" t="str">
        <f t="shared" si="89"/>
        <v>jazz</v>
      </c>
      <c r="S908" s="11">
        <f t="shared" si="84"/>
        <v>41680.981365740736</v>
      </c>
      <c r="T908" s="11">
        <f t="shared" si="85"/>
        <v>41710.939699074072</v>
      </c>
    </row>
    <row r="909" spans="1:20" customFormat="1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6"/>
        <v>0</v>
      </c>
      <c r="P909">
        <f t="shared" si="87"/>
        <v>-11223.563845405923</v>
      </c>
      <c r="Q909" t="str">
        <f t="shared" si="88"/>
        <v>music</v>
      </c>
      <c r="R909" t="str">
        <f t="shared" si="89"/>
        <v>jazz</v>
      </c>
      <c r="S909" s="11">
        <f t="shared" si="84"/>
        <v>40766.9840625</v>
      </c>
      <c r="T909" s="11">
        <f t="shared" si="85"/>
        <v>40796.9840625</v>
      </c>
    </row>
    <row r="910" spans="1:20" customFormat="1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6"/>
        <v>0</v>
      </c>
      <c r="P910">
        <f t="shared" si="87"/>
        <v>-11223.563845405923</v>
      </c>
      <c r="Q910" t="str">
        <f t="shared" si="88"/>
        <v>music</v>
      </c>
      <c r="R910" t="str">
        <f t="shared" si="89"/>
        <v>jazz</v>
      </c>
      <c r="S910" s="11">
        <f t="shared" si="84"/>
        <v>40340.593229166661</v>
      </c>
      <c r="T910" s="11">
        <f t="shared" si="85"/>
        <v>40385.999305555553</v>
      </c>
    </row>
    <row r="911" spans="1:20" customFormat="1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0</v>
      </c>
      <c r="M911" t="b">
        <v>0</v>
      </c>
      <c r="N911" t="s">
        <v>8278</v>
      </c>
      <c r="O911">
        <f t="shared" si="86"/>
        <v>3.25</v>
      </c>
      <c r="P911">
        <f t="shared" si="87"/>
        <v>-10703.563845405923</v>
      </c>
      <c r="Q911" t="str">
        <f t="shared" si="88"/>
        <v>music</v>
      </c>
      <c r="R911" t="str">
        <f t="shared" si="89"/>
        <v>jazz</v>
      </c>
      <c r="S911" s="11">
        <f t="shared" si="84"/>
        <v>41081.481944444444</v>
      </c>
      <c r="T911" s="11">
        <f t="shared" si="85"/>
        <v>41112.958333333328</v>
      </c>
    </row>
    <row r="912" spans="1:20" customFormat="1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0</v>
      </c>
      <c r="M912" t="b">
        <v>0</v>
      </c>
      <c r="N912" t="s">
        <v>8278</v>
      </c>
      <c r="O912">
        <f t="shared" si="86"/>
        <v>22.363636363636363</v>
      </c>
      <c r="P912">
        <f t="shared" si="87"/>
        <v>-11100.563845405923</v>
      </c>
      <c r="Q912" t="str">
        <f t="shared" si="88"/>
        <v>music</v>
      </c>
      <c r="R912" t="str">
        <f t="shared" si="89"/>
        <v>jazz</v>
      </c>
      <c r="S912" s="11">
        <f t="shared" si="84"/>
        <v>42737.337025462963</v>
      </c>
      <c r="T912" s="11">
        <f t="shared" si="85"/>
        <v>42797.337025462963</v>
      </c>
    </row>
    <row r="913" spans="1:20" customFormat="1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6"/>
        <v>0</v>
      </c>
      <c r="P913">
        <f t="shared" si="87"/>
        <v>-11223.563845405923</v>
      </c>
      <c r="Q913" t="str">
        <f t="shared" si="88"/>
        <v>music</v>
      </c>
      <c r="R913" t="str">
        <f t="shared" si="89"/>
        <v>jazz</v>
      </c>
      <c r="S913" s="11">
        <f t="shared" si="84"/>
        <v>41641.796817129631</v>
      </c>
      <c r="T913" s="11">
        <f t="shared" si="85"/>
        <v>41662.796817129631</v>
      </c>
    </row>
    <row r="914" spans="1:20" customFormat="1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0</v>
      </c>
      <c r="M914" t="b">
        <v>0</v>
      </c>
      <c r="N914" t="s">
        <v>8278</v>
      </c>
      <c r="O914">
        <f t="shared" si="86"/>
        <v>0.85714285714285721</v>
      </c>
      <c r="P914">
        <f t="shared" si="87"/>
        <v>-11193.563845405923</v>
      </c>
      <c r="Q914" t="str">
        <f t="shared" si="88"/>
        <v>music</v>
      </c>
      <c r="R914" t="str">
        <f t="shared" si="89"/>
        <v>jazz</v>
      </c>
      <c r="S914" s="11">
        <f t="shared" si="84"/>
        <v>41193.901006944441</v>
      </c>
      <c r="T914" s="11">
        <f t="shared" si="85"/>
        <v>41253.942673611113</v>
      </c>
    </row>
    <row r="915" spans="1:20" customFormat="1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0</v>
      </c>
      <c r="M915" t="b">
        <v>0</v>
      </c>
      <c r="N915" t="s">
        <v>8278</v>
      </c>
      <c r="O915">
        <f t="shared" si="86"/>
        <v>6.6066666666666665</v>
      </c>
      <c r="P915">
        <f t="shared" si="87"/>
        <v>-9241.5638454059226</v>
      </c>
      <c r="Q915" t="str">
        <f t="shared" si="88"/>
        <v>music</v>
      </c>
      <c r="R915" t="str">
        <f t="shared" si="89"/>
        <v>jazz</v>
      </c>
      <c r="S915" s="11">
        <f t="shared" si="84"/>
        <v>41003.930775462963</v>
      </c>
      <c r="T915" s="11">
        <f t="shared" si="85"/>
        <v>41033.930775462963</v>
      </c>
    </row>
    <row r="916" spans="1:20" customFormat="1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6"/>
        <v>0</v>
      </c>
      <c r="P916">
        <f t="shared" si="87"/>
        <v>-11223.563845405923</v>
      </c>
      <c r="Q916" t="str">
        <f t="shared" si="88"/>
        <v>music</v>
      </c>
      <c r="R916" t="str">
        <f t="shared" si="89"/>
        <v>jazz</v>
      </c>
      <c r="S916" s="11">
        <f t="shared" si="84"/>
        <v>41116.554942129624</v>
      </c>
      <c r="T916" s="11">
        <f t="shared" si="85"/>
        <v>41146.554942129624</v>
      </c>
    </row>
    <row r="917" spans="1:20" customFormat="1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0</v>
      </c>
      <c r="M917" t="b">
        <v>0</v>
      </c>
      <c r="N917" t="s">
        <v>8278</v>
      </c>
      <c r="O917">
        <f t="shared" si="86"/>
        <v>5.7692307692307692</v>
      </c>
      <c r="P917">
        <f t="shared" si="87"/>
        <v>-10848.563845405923</v>
      </c>
      <c r="Q917" t="str">
        <f t="shared" si="88"/>
        <v>music</v>
      </c>
      <c r="R917" t="str">
        <f t="shared" si="89"/>
        <v>jazz</v>
      </c>
      <c r="S917" s="11">
        <f t="shared" si="84"/>
        <v>40937.471226851849</v>
      </c>
      <c r="T917" s="11">
        <f t="shared" si="85"/>
        <v>40968.999305555553</v>
      </c>
    </row>
    <row r="918" spans="1:20" customFormat="1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6"/>
        <v>0</v>
      </c>
      <c r="P918">
        <f t="shared" si="87"/>
        <v>-11223.563845405923</v>
      </c>
      <c r="Q918" t="str">
        <f t="shared" si="88"/>
        <v>music</v>
      </c>
      <c r="R918" t="str">
        <f t="shared" si="89"/>
        <v>jazz</v>
      </c>
      <c r="S918" s="11">
        <f t="shared" si="84"/>
        <v>40434.645069444443</v>
      </c>
      <c r="T918" s="11">
        <f t="shared" si="85"/>
        <v>40473</v>
      </c>
    </row>
    <row r="919" spans="1:20" customFormat="1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0</v>
      </c>
      <c r="M919" t="b">
        <v>0</v>
      </c>
      <c r="N919" t="s">
        <v>8278</v>
      </c>
      <c r="O919">
        <f t="shared" si="86"/>
        <v>0.6</v>
      </c>
      <c r="P919">
        <f t="shared" si="87"/>
        <v>-11193.563845405923</v>
      </c>
      <c r="Q919" t="str">
        <f t="shared" si="88"/>
        <v>music</v>
      </c>
      <c r="R919" t="str">
        <f t="shared" si="89"/>
        <v>jazz</v>
      </c>
      <c r="S919" s="11">
        <f t="shared" ref="S919:S982" si="90">(J919/86400)+25569+(-5/24)</f>
        <v>41802.735300925924</v>
      </c>
      <c r="T919" s="11">
        <f t="shared" ref="T919:T982" si="91">(I919/86400)+25569+(-5/24)</f>
        <v>41833.895833333328</v>
      </c>
    </row>
    <row r="920" spans="1:20" customFormat="1" ht="6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0</v>
      </c>
      <c r="M920" t="b">
        <v>0</v>
      </c>
      <c r="N920" t="s">
        <v>8278</v>
      </c>
      <c r="O920">
        <f t="shared" si="86"/>
        <v>5.0256410256410255</v>
      </c>
      <c r="P920">
        <f t="shared" si="87"/>
        <v>-11027.563845405923</v>
      </c>
      <c r="Q920" t="str">
        <f t="shared" si="88"/>
        <v>music</v>
      </c>
      <c r="R920" t="str">
        <f t="shared" si="89"/>
        <v>jazz</v>
      </c>
      <c r="S920" s="11">
        <f t="shared" si="90"/>
        <v>41944.707881944443</v>
      </c>
      <c r="T920" s="11">
        <f t="shared" si="91"/>
        <v>41974.749548611107</v>
      </c>
    </row>
    <row r="921" spans="1:20" customFormat="1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0</v>
      </c>
      <c r="M921" t="b">
        <v>0</v>
      </c>
      <c r="N921" t="s">
        <v>8278</v>
      </c>
      <c r="O921">
        <f t="shared" si="86"/>
        <v>0.5</v>
      </c>
      <c r="P921">
        <f t="shared" si="87"/>
        <v>-11123.563845405923</v>
      </c>
      <c r="Q921" t="str">
        <f t="shared" si="88"/>
        <v>music</v>
      </c>
      <c r="R921" t="str">
        <f t="shared" si="89"/>
        <v>jazz</v>
      </c>
      <c r="S921" s="11">
        <f t="shared" si="90"/>
        <v>41227.433391203704</v>
      </c>
      <c r="T921" s="11">
        <f t="shared" si="91"/>
        <v>41262.433391203704</v>
      </c>
    </row>
    <row r="922" spans="1:20" customFormat="1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6"/>
        <v>0</v>
      </c>
      <c r="P922">
        <f t="shared" si="87"/>
        <v>-11223.563845405923</v>
      </c>
      <c r="Q922" t="str">
        <f t="shared" si="88"/>
        <v>music</v>
      </c>
      <c r="R922" t="str">
        <f t="shared" si="89"/>
        <v>jazz</v>
      </c>
      <c r="S922" s="11">
        <f t="shared" si="90"/>
        <v>41562.463217592587</v>
      </c>
      <c r="T922" s="11">
        <f t="shared" si="91"/>
        <v>41592.504884259259</v>
      </c>
    </row>
    <row r="923" spans="1:20" customFormat="1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0</v>
      </c>
      <c r="M923" t="b">
        <v>0</v>
      </c>
      <c r="N923" t="s">
        <v>8278</v>
      </c>
      <c r="O923">
        <f t="shared" si="86"/>
        <v>30.9</v>
      </c>
      <c r="P923">
        <f t="shared" si="87"/>
        <v>-6588.5638454059226</v>
      </c>
      <c r="Q923" t="str">
        <f t="shared" si="88"/>
        <v>music</v>
      </c>
      <c r="R923" t="str">
        <f t="shared" si="89"/>
        <v>jazz</v>
      </c>
      <c r="S923" s="11">
        <f t="shared" si="90"/>
        <v>40846.962685185186</v>
      </c>
      <c r="T923" s="11">
        <f t="shared" si="91"/>
        <v>40889.004351851851</v>
      </c>
    </row>
    <row r="924" spans="1:20" customFormat="1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0</v>
      </c>
      <c r="M924" t="b">
        <v>0</v>
      </c>
      <c r="N924" t="s">
        <v>8278</v>
      </c>
      <c r="O924">
        <f t="shared" si="86"/>
        <v>21.037037037037038</v>
      </c>
      <c r="P924">
        <f t="shared" si="87"/>
        <v>-5543.5638454059226</v>
      </c>
      <c r="Q924" t="str">
        <f t="shared" si="88"/>
        <v>music</v>
      </c>
      <c r="R924" t="str">
        <f t="shared" si="89"/>
        <v>jazz</v>
      </c>
      <c r="S924" s="11">
        <f t="shared" si="90"/>
        <v>41878.32167824074</v>
      </c>
      <c r="T924" s="11">
        <f t="shared" si="91"/>
        <v>41913.32167824074</v>
      </c>
    </row>
    <row r="925" spans="1:20" customFormat="1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0</v>
      </c>
      <c r="M925" t="b">
        <v>0</v>
      </c>
      <c r="N925" t="s">
        <v>8278</v>
      </c>
      <c r="O925">
        <f t="shared" si="86"/>
        <v>2.1999999999999997</v>
      </c>
      <c r="P925">
        <f t="shared" si="87"/>
        <v>-10893.563845405923</v>
      </c>
      <c r="Q925" t="str">
        <f t="shared" si="88"/>
        <v>music</v>
      </c>
      <c r="R925" t="str">
        <f t="shared" si="89"/>
        <v>jazz</v>
      </c>
      <c r="S925" s="11">
        <f t="shared" si="90"/>
        <v>41934.751423611109</v>
      </c>
      <c r="T925" s="11">
        <f t="shared" si="91"/>
        <v>41964.793090277781</v>
      </c>
    </row>
    <row r="926" spans="1:20" customFormat="1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0</v>
      </c>
      <c r="M926" t="b">
        <v>0</v>
      </c>
      <c r="N926" t="s">
        <v>8278</v>
      </c>
      <c r="O926">
        <f t="shared" si="86"/>
        <v>10.9</v>
      </c>
      <c r="P926">
        <f t="shared" si="87"/>
        <v>-10896.563845405923</v>
      </c>
      <c r="Q926" t="str">
        <f t="shared" si="88"/>
        <v>music</v>
      </c>
      <c r="R926" t="str">
        <f t="shared" si="89"/>
        <v>jazz</v>
      </c>
      <c r="S926" s="11">
        <f t="shared" si="90"/>
        <v>41288.734594907401</v>
      </c>
      <c r="T926" s="11">
        <f t="shared" si="91"/>
        <v>41318.734594907401</v>
      </c>
    </row>
    <row r="927" spans="1:20" customFormat="1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0</v>
      </c>
      <c r="M927" t="b">
        <v>0</v>
      </c>
      <c r="N927" t="s">
        <v>8278</v>
      </c>
      <c r="O927">
        <f t="shared" si="86"/>
        <v>2.666666666666667</v>
      </c>
      <c r="P927">
        <f t="shared" si="87"/>
        <v>-11063.563845405923</v>
      </c>
      <c r="Q927" t="str">
        <f t="shared" si="88"/>
        <v>music</v>
      </c>
      <c r="R927" t="str">
        <f t="shared" si="89"/>
        <v>jazz</v>
      </c>
      <c r="S927" s="11">
        <f t="shared" si="90"/>
        <v>41575.672581018516</v>
      </c>
      <c r="T927" s="11">
        <f t="shared" si="91"/>
        <v>41605.71424768518</v>
      </c>
    </row>
    <row r="928" spans="1:20" customFormat="1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6"/>
        <v>0</v>
      </c>
      <c r="P928">
        <f t="shared" si="87"/>
        <v>-11223.563845405923</v>
      </c>
      <c r="Q928" t="str">
        <f t="shared" si="88"/>
        <v>music</v>
      </c>
      <c r="R928" t="str">
        <f t="shared" si="89"/>
        <v>jazz</v>
      </c>
      <c r="S928" s="11">
        <f t="shared" si="90"/>
        <v>40337.811689814815</v>
      </c>
      <c r="T928" s="11">
        <f t="shared" si="91"/>
        <v>40367.736111111109</v>
      </c>
    </row>
    <row r="929" spans="1:20" customFormat="1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6"/>
        <v>0</v>
      </c>
      <c r="P929">
        <f t="shared" si="87"/>
        <v>-11223.563845405923</v>
      </c>
      <c r="Q929" t="str">
        <f t="shared" si="88"/>
        <v>music</v>
      </c>
      <c r="R929" t="str">
        <f t="shared" si="89"/>
        <v>jazz</v>
      </c>
      <c r="S929" s="11">
        <f t="shared" si="90"/>
        <v>41013.614525462959</v>
      </c>
      <c r="T929" s="11">
        <f t="shared" si="91"/>
        <v>41043.614525462959</v>
      </c>
    </row>
    <row r="930" spans="1:20" customFormat="1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0</v>
      </c>
      <c r="M930" t="b">
        <v>0</v>
      </c>
      <c r="N930" t="s">
        <v>8278</v>
      </c>
      <c r="O930">
        <f t="shared" si="86"/>
        <v>10.86206896551724</v>
      </c>
      <c r="P930">
        <f t="shared" si="87"/>
        <v>-9648.5638454059226</v>
      </c>
      <c r="Q930" t="str">
        <f t="shared" si="88"/>
        <v>music</v>
      </c>
      <c r="R930" t="str">
        <f t="shared" si="89"/>
        <v>jazz</v>
      </c>
      <c r="S930" s="11">
        <f t="shared" si="90"/>
        <v>41180.654085648144</v>
      </c>
      <c r="T930" s="11">
        <f t="shared" si="91"/>
        <v>41230.791666666664</v>
      </c>
    </row>
    <row r="931" spans="1:20" customFormat="1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6"/>
        <v>0</v>
      </c>
      <c r="P931">
        <f t="shared" si="87"/>
        <v>-11223.563845405923</v>
      </c>
      <c r="Q931" t="str">
        <f t="shared" si="88"/>
        <v>music</v>
      </c>
      <c r="R931" t="str">
        <f t="shared" si="89"/>
        <v>jazz</v>
      </c>
      <c r="S931" s="11">
        <f t="shared" si="90"/>
        <v>40978.029733796291</v>
      </c>
      <c r="T931" s="11">
        <f t="shared" si="91"/>
        <v>41007.988067129627</v>
      </c>
    </row>
    <row r="932" spans="1:20" customFormat="1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0</v>
      </c>
      <c r="M932" t="b">
        <v>0</v>
      </c>
      <c r="N932" t="s">
        <v>8278</v>
      </c>
      <c r="O932">
        <f t="shared" si="86"/>
        <v>38.333333333333336</v>
      </c>
      <c r="P932">
        <f t="shared" si="87"/>
        <v>-10878.563845405923</v>
      </c>
      <c r="Q932" t="str">
        <f t="shared" si="88"/>
        <v>music</v>
      </c>
      <c r="R932" t="str">
        <f t="shared" si="89"/>
        <v>jazz</v>
      </c>
      <c r="S932" s="11">
        <f t="shared" si="90"/>
        <v>40312.707245370366</v>
      </c>
      <c r="T932" s="11">
        <f t="shared" si="91"/>
        <v>40354.688888888886</v>
      </c>
    </row>
    <row r="933" spans="1:20" customFormat="1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0</v>
      </c>
      <c r="M933" t="b">
        <v>0</v>
      </c>
      <c r="N933" t="s">
        <v>8278</v>
      </c>
      <c r="O933">
        <f t="shared" si="86"/>
        <v>6.5500000000000007</v>
      </c>
      <c r="P933">
        <f t="shared" si="87"/>
        <v>-11092.563845405923</v>
      </c>
      <c r="Q933" t="str">
        <f t="shared" si="88"/>
        <v>music</v>
      </c>
      <c r="R933" t="str">
        <f t="shared" si="89"/>
        <v>jazz</v>
      </c>
      <c r="S933" s="11">
        <f t="shared" si="90"/>
        <v>41680.151643518519</v>
      </c>
      <c r="T933" s="11">
        <f t="shared" si="91"/>
        <v>41714.708333333328</v>
      </c>
    </row>
    <row r="934" spans="1:20" customFormat="1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0</v>
      </c>
      <c r="M934" t="b">
        <v>0</v>
      </c>
      <c r="N934" t="s">
        <v>8278</v>
      </c>
      <c r="O934">
        <f t="shared" si="86"/>
        <v>14.536842105263158</v>
      </c>
      <c r="P934">
        <f t="shared" si="87"/>
        <v>-9842.5638454059226</v>
      </c>
      <c r="Q934" t="str">
        <f t="shared" si="88"/>
        <v>music</v>
      </c>
      <c r="R934" t="str">
        <f t="shared" si="89"/>
        <v>jazz</v>
      </c>
      <c r="S934" s="11">
        <f t="shared" si="90"/>
        <v>41310.760937499996</v>
      </c>
      <c r="T934" s="11">
        <f t="shared" si="91"/>
        <v>41355.719270833331</v>
      </c>
    </row>
    <row r="935" spans="1:20" customFormat="1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0</v>
      </c>
      <c r="M935" t="b">
        <v>0</v>
      </c>
      <c r="N935" t="s">
        <v>8278</v>
      </c>
      <c r="O935">
        <f t="shared" si="86"/>
        <v>6</v>
      </c>
      <c r="P935">
        <f t="shared" si="87"/>
        <v>-11103.563845405923</v>
      </c>
      <c r="Q935" t="str">
        <f t="shared" si="88"/>
        <v>music</v>
      </c>
      <c r="R935" t="str">
        <f t="shared" si="89"/>
        <v>jazz</v>
      </c>
      <c r="S935" s="11">
        <f t="shared" si="90"/>
        <v>41710.960752314808</v>
      </c>
      <c r="T935" s="11">
        <f t="shared" si="91"/>
        <v>41770.960752314808</v>
      </c>
    </row>
    <row r="936" spans="1:20" customFormat="1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0</v>
      </c>
      <c r="M936" t="b">
        <v>0</v>
      </c>
      <c r="N936" t="s">
        <v>8278</v>
      </c>
      <c r="O936">
        <f t="shared" si="86"/>
        <v>30.4</v>
      </c>
      <c r="P936">
        <f t="shared" si="87"/>
        <v>-9703.5638454059226</v>
      </c>
      <c r="Q936" t="str">
        <f t="shared" si="88"/>
        <v>music</v>
      </c>
      <c r="R936" t="str">
        <f t="shared" si="89"/>
        <v>jazz</v>
      </c>
      <c r="S936" s="11">
        <f t="shared" si="90"/>
        <v>41733.528749999998</v>
      </c>
      <c r="T936" s="11">
        <f t="shared" si="91"/>
        <v>41763.041666666664</v>
      </c>
    </row>
    <row r="937" spans="1:20" customFormat="1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0</v>
      </c>
      <c r="M937" t="b">
        <v>0</v>
      </c>
      <c r="N937" t="s">
        <v>8278</v>
      </c>
      <c r="O937">
        <f t="shared" si="86"/>
        <v>1.4285714285714286</v>
      </c>
      <c r="P937">
        <f t="shared" si="87"/>
        <v>-11173.563845405923</v>
      </c>
      <c r="Q937" t="str">
        <f t="shared" si="88"/>
        <v>music</v>
      </c>
      <c r="R937" t="str">
        <f t="shared" si="89"/>
        <v>jazz</v>
      </c>
      <c r="S937" s="11">
        <f t="shared" si="90"/>
        <v>42368.125335648147</v>
      </c>
      <c r="T937" s="11">
        <f t="shared" si="91"/>
        <v>42398.125335648147</v>
      </c>
    </row>
    <row r="938" spans="1:20" customFormat="1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6"/>
        <v>0</v>
      </c>
      <c r="P938">
        <f t="shared" si="87"/>
        <v>-11223.563845405923</v>
      </c>
      <c r="Q938" t="str">
        <f t="shared" si="88"/>
        <v>music</v>
      </c>
      <c r="R938" t="str">
        <f t="shared" si="89"/>
        <v>jazz</v>
      </c>
      <c r="S938" s="11">
        <f t="shared" si="90"/>
        <v>40882.815844907404</v>
      </c>
      <c r="T938" s="11">
        <f t="shared" si="91"/>
        <v>40926.625</v>
      </c>
    </row>
    <row r="939" spans="1:20" customFormat="1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0</v>
      </c>
      <c r="M939" t="b">
        <v>0</v>
      </c>
      <c r="N939" t="s">
        <v>8278</v>
      </c>
      <c r="O939">
        <f t="shared" si="86"/>
        <v>1.1428571428571428</v>
      </c>
      <c r="P939">
        <f t="shared" si="87"/>
        <v>-11183.563845405923</v>
      </c>
      <c r="Q939" t="str">
        <f t="shared" si="88"/>
        <v>music</v>
      </c>
      <c r="R939" t="str">
        <f t="shared" si="89"/>
        <v>jazz</v>
      </c>
      <c r="S939" s="11">
        <f t="shared" si="90"/>
        <v>41551.589780092589</v>
      </c>
      <c r="T939" s="11">
        <f t="shared" si="91"/>
        <v>41581.631446759253</v>
      </c>
    </row>
    <row r="940" spans="1:20" customFormat="1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0</v>
      </c>
      <c r="M940" t="b">
        <v>0</v>
      </c>
      <c r="N940" t="s">
        <v>8278</v>
      </c>
      <c r="O940">
        <f t="shared" si="86"/>
        <v>0.35714285714285715</v>
      </c>
      <c r="P940">
        <f t="shared" si="87"/>
        <v>-11198.563845405923</v>
      </c>
      <c r="Q940" t="str">
        <f t="shared" si="88"/>
        <v>music</v>
      </c>
      <c r="R940" t="str">
        <f t="shared" si="89"/>
        <v>jazz</v>
      </c>
      <c r="S940" s="11">
        <f t="shared" si="90"/>
        <v>41124.27138888889</v>
      </c>
      <c r="T940" s="11">
        <f t="shared" si="91"/>
        <v>41154.27138888889</v>
      </c>
    </row>
    <row r="941" spans="1:20" customFormat="1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0</v>
      </c>
      <c r="M941" t="b">
        <v>0</v>
      </c>
      <c r="N941" t="s">
        <v>8278</v>
      </c>
      <c r="O941">
        <f t="shared" si="86"/>
        <v>1.4545454545454546</v>
      </c>
      <c r="P941">
        <f t="shared" si="87"/>
        <v>-11183.563845405923</v>
      </c>
      <c r="Q941" t="str">
        <f t="shared" si="88"/>
        <v>music</v>
      </c>
      <c r="R941" t="str">
        <f t="shared" si="89"/>
        <v>jazz</v>
      </c>
      <c r="S941" s="11">
        <f t="shared" si="90"/>
        <v>41416.554837962962</v>
      </c>
      <c r="T941" s="11">
        <f t="shared" si="91"/>
        <v>41455.623611111107</v>
      </c>
    </row>
    <row r="942" spans="1:20" customFormat="1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0</v>
      </c>
      <c r="M942" t="b">
        <v>0</v>
      </c>
      <c r="N942" t="s">
        <v>8273</v>
      </c>
      <c r="O942">
        <f t="shared" si="86"/>
        <v>17.155555555555555</v>
      </c>
      <c r="P942">
        <f t="shared" si="87"/>
        <v>-9679.5638454059226</v>
      </c>
      <c r="Q942" t="str">
        <f t="shared" si="88"/>
        <v>technology</v>
      </c>
      <c r="R942" t="str">
        <f t="shared" si="89"/>
        <v>wearables</v>
      </c>
      <c r="S942" s="11">
        <f t="shared" si="90"/>
        <v>42181.800069444442</v>
      </c>
      <c r="T942" s="11">
        <f t="shared" si="91"/>
        <v>42226.800069444442</v>
      </c>
    </row>
    <row r="943" spans="1:20" customFormat="1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0</v>
      </c>
      <c r="M943" t="b">
        <v>0</v>
      </c>
      <c r="N943" t="s">
        <v>8273</v>
      </c>
      <c r="O943">
        <f t="shared" si="86"/>
        <v>2.3220000000000001</v>
      </c>
      <c r="P943">
        <f t="shared" si="87"/>
        <v>-10062.563845405923</v>
      </c>
      <c r="Q943" t="str">
        <f t="shared" si="88"/>
        <v>technology</v>
      </c>
      <c r="R943" t="str">
        <f t="shared" si="89"/>
        <v>wearables</v>
      </c>
      <c r="S943" s="11">
        <f t="shared" si="90"/>
        <v>42745.888252314813</v>
      </c>
      <c r="T943" s="11">
        <f t="shared" si="91"/>
        <v>42775.888252314813</v>
      </c>
    </row>
    <row r="944" spans="1:20" customFormat="1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0</v>
      </c>
      <c r="M944" t="b">
        <v>0</v>
      </c>
      <c r="N944" t="s">
        <v>8273</v>
      </c>
      <c r="O944">
        <f t="shared" si="86"/>
        <v>8.9066666666666663</v>
      </c>
      <c r="P944">
        <f t="shared" si="87"/>
        <v>-10555.563845405923</v>
      </c>
      <c r="Q944" t="str">
        <f t="shared" si="88"/>
        <v>technology</v>
      </c>
      <c r="R944" t="str">
        <f t="shared" si="89"/>
        <v>wearables</v>
      </c>
      <c r="S944" s="11">
        <f t="shared" si="90"/>
        <v>42382.634953703702</v>
      </c>
      <c r="T944" s="11">
        <f t="shared" si="91"/>
        <v>42418.634953703702</v>
      </c>
    </row>
    <row r="945" spans="1:20" customFormat="1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0</v>
      </c>
      <c r="M945" t="b">
        <v>0</v>
      </c>
      <c r="N945" t="s">
        <v>8273</v>
      </c>
      <c r="O945">
        <f t="shared" si="86"/>
        <v>9.6333333333333346</v>
      </c>
      <c r="P945">
        <f t="shared" si="87"/>
        <v>-10934.563845405923</v>
      </c>
      <c r="Q945" t="str">
        <f t="shared" si="88"/>
        <v>technology</v>
      </c>
      <c r="R945" t="str">
        <f t="shared" si="89"/>
        <v>wearables</v>
      </c>
      <c r="S945" s="11">
        <f t="shared" si="90"/>
        <v>42673.459548611114</v>
      </c>
      <c r="T945" s="11">
        <f t="shared" si="91"/>
        <v>42703.501215277771</v>
      </c>
    </row>
    <row r="946" spans="1:20" customFormat="1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0</v>
      </c>
      <c r="M946" t="b">
        <v>0</v>
      </c>
      <c r="N946" t="s">
        <v>8273</v>
      </c>
      <c r="O946">
        <f t="shared" si="86"/>
        <v>13.325999999999999</v>
      </c>
      <c r="P946">
        <f t="shared" si="87"/>
        <v>-4560.5638454059226</v>
      </c>
      <c r="Q946" t="str">
        <f t="shared" si="88"/>
        <v>technology</v>
      </c>
      <c r="R946" t="str">
        <f t="shared" si="89"/>
        <v>wearables</v>
      </c>
      <c r="S946" s="11">
        <f t="shared" si="90"/>
        <v>42444.375578703701</v>
      </c>
      <c r="T946" s="11">
        <f t="shared" si="91"/>
        <v>42478.374999999993</v>
      </c>
    </row>
    <row r="947" spans="1:20" customFormat="1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0</v>
      </c>
      <c r="M947" t="b">
        <v>0</v>
      </c>
      <c r="N947" t="s">
        <v>8273</v>
      </c>
      <c r="O947">
        <f t="shared" si="86"/>
        <v>2.484</v>
      </c>
      <c r="P947">
        <f t="shared" si="87"/>
        <v>-8739.5638454059226</v>
      </c>
      <c r="Q947" t="str">
        <f t="shared" si="88"/>
        <v>technology</v>
      </c>
      <c r="R947" t="str">
        <f t="shared" si="89"/>
        <v>wearables</v>
      </c>
      <c r="S947" s="11">
        <f t="shared" si="90"/>
        <v>42732.66465277777</v>
      </c>
      <c r="T947" s="11">
        <f t="shared" si="91"/>
        <v>42784.790972222218</v>
      </c>
    </row>
    <row r="948" spans="1:20" customFormat="1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0</v>
      </c>
      <c r="M948" t="b">
        <v>0</v>
      </c>
      <c r="N948" t="s">
        <v>8273</v>
      </c>
      <c r="O948">
        <f t="shared" si="86"/>
        <v>1.9066666666666665</v>
      </c>
      <c r="P948">
        <f t="shared" si="87"/>
        <v>-10937.563845405923</v>
      </c>
      <c r="Q948" t="str">
        <f t="shared" si="88"/>
        <v>technology</v>
      </c>
      <c r="R948" t="str">
        <f t="shared" si="89"/>
        <v>wearables</v>
      </c>
      <c r="S948" s="11">
        <f t="shared" si="90"/>
        <v>42592.542222222219</v>
      </c>
      <c r="T948" s="11">
        <f t="shared" si="91"/>
        <v>42622.542222222219</v>
      </c>
    </row>
    <row r="949" spans="1:20" customFormat="1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6"/>
        <v>0</v>
      </c>
      <c r="P949">
        <f t="shared" si="87"/>
        <v>-11223.563845405923</v>
      </c>
      <c r="Q949" t="str">
        <f t="shared" si="88"/>
        <v>technology</v>
      </c>
      <c r="R949" t="str">
        <f t="shared" si="89"/>
        <v>wearables</v>
      </c>
      <c r="S949" s="11">
        <f t="shared" si="90"/>
        <v>42491.57298611111</v>
      </c>
      <c r="T949" s="11">
        <f t="shared" si="91"/>
        <v>42551.57298611111</v>
      </c>
    </row>
    <row r="950" spans="1:20" customFormat="1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0</v>
      </c>
      <c r="M950" t="b">
        <v>0</v>
      </c>
      <c r="N950" t="s">
        <v>8273</v>
      </c>
      <c r="O950">
        <f t="shared" si="86"/>
        <v>12</v>
      </c>
      <c r="P950">
        <f t="shared" si="87"/>
        <v>-10743.563845405923</v>
      </c>
      <c r="Q950" t="str">
        <f t="shared" si="88"/>
        <v>technology</v>
      </c>
      <c r="R950" t="str">
        <f t="shared" si="89"/>
        <v>wearables</v>
      </c>
      <c r="S950" s="11">
        <f t="shared" si="90"/>
        <v>42411.619953703703</v>
      </c>
      <c r="T950" s="11">
        <f t="shared" si="91"/>
        <v>42441.619953703703</v>
      </c>
    </row>
    <row r="951" spans="1:20" customFormat="1" ht="6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0</v>
      </c>
      <c r="M951" t="b">
        <v>0</v>
      </c>
      <c r="N951" t="s">
        <v>8273</v>
      </c>
      <c r="O951">
        <f t="shared" si="86"/>
        <v>1.365</v>
      </c>
      <c r="P951">
        <f t="shared" si="87"/>
        <v>-10950.563845405923</v>
      </c>
      <c r="Q951" t="str">
        <f t="shared" si="88"/>
        <v>technology</v>
      </c>
      <c r="R951" t="str">
        <f t="shared" si="89"/>
        <v>wearables</v>
      </c>
      <c r="S951" s="11">
        <f t="shared" si="90"/>
        <v>42360.835370370369</v>
      </c>
      <c r="T951" s="11">
        <f t="shared" si="91"/>
        <v>42420.835370370369</v>
      </c>
    </row>
    <row r="952" spans="1:20" customFormat="1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0</v>
      </c>
      <c r="M952" t="b">
        <v>0</v>
      </c>
      <c r="N952" t="s">
        <v>8273</v>
      </c>
      <c r="O952">
        <f t="shared" si="86"/>
        <v>28.04</v>
      </c>
      <c r="P952">
        <f t="shared" si="87"/>
        <v>-9821.5638454059226</v>
      </c>
      <c r="Q952" t="str">
        <f t="shared" si="88"/>
        <v>technology</v>
      </c>
      <c r="R952" t="str">
        <f t="shared" si="89"/>
        <v>wearables</v>
      </c>
      <c r="S952" s="11">
        <f t="shared" si="90"/>
        <v>42356.54237268518</v>
      </c>
      <c r="T952" s="11">
        <f t="shared" si="91"/>
        <v>42386.54237268518</v>
      </c>
    </row>
    <row r="953" spans="1:20" customFormat="1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0</v>
      </c>
      <c r="M953" t="b">
        <v>0</v>
      </c>
      <c r="N953" t="s">
        <v>8273</v>
      </c>
      <c r="O953">
        <f t="shared" si="86"/>
        <v>38.39</v>
      </c>
      <c r="P953">
        <f t="shared" si="87"/>
        <v>7971.4361545940774</v>
      </c>
      <c r="Q953" t="str">
        <f t="shared" si="88"/>
        <v>technology</v>
      </c>
      <c r="R953" t="str">
        <f t="shared" si="89"/>
        <v>wearables</v>
      </c>
      <c r="S953" s="11">
        <f t="shared" si="90"/>
        <v>42480.445277777777</v>
      </c>
      <c r="T953" s="11">
        <f t="shared" si="91"/>
        <v>42525.445277777777</v>
      </c>
    </row>
    <row r="954" spans="1:20" customFormat="1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0</v>
      </c>
      <c r="M954" t="b">
        <v>0</v>
      </c>
      <c r="N954" t="s">
        <v>8273</v>
      </c>
      <c r="O954">
        <f t="shared" si="86"/>
        <v>39.942857142857143</v>
      </c>
      <c r="P954">
        <f t="shared" si="87"/>
        <v>8348.4361545940774</v>
      </c>
      <c r="Q954" t="str">
        <f t="shared" si="88"/>
        <v>technology</v>
      </c>
      <c r="R954" t="str">
        <f t="shared" si="89"/>
        <v>wearables</v>
      </c>
      <c r="S954" s="11">
        <f t="shared" si="90"/>
        <v>42662.405231481483</v>
      </c>
      <c r="T954" s="11">
        <f t="shared" si="91"/>
        <v>42692.44689814814</v>
      </c>
    </row>
    <row r="955" spans="1:20" customFormat="1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0</v>
      </c>
      <c r="M955" t="b">
        <v>0</v>
      </c>
      <c r="N955" t="s">
        <v>8273</v>
      </c>
      <c r="O955">
        <f t="shared" si="86"/>
        <v>0.84</v>
      </c>
      <c r="P955">
        <f t="shared" si="87"/>
        <v>-11097.563845405923</v>
      </c>
      <c r="Q955" t="str">
        <f t="shared" si="88"/>
        <v>technology</v>
      </c>
      <c r="R955" t="str">
        <f t="shared" si="89"/>
        <v>wearables</v>
      </c>
      <c r="S955" s="11">
        <f t="shared" si="90"/>
        <v>41998.956006944441</v>
      </c>
      <c r="T955" s="11">
        <f t="shared" si="91"/>
        <v>42028.956006944441</v>
      </c>
    </row>
    <row r="956" spans="1:20" customFormat="1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0</v>
      </c>
      <c r="M956" t="b">
        <v>0</v>
      </c>
      <c r="N956" t="s">
        <v>8273</v>
      </c>
      <c r="O956">
        <f t="shared" si="86"/>
        <v>43.406666666666666</v>
      </c>
      <c r="P956">
        <f t="shared" si="87"/>
        <v>-4712.5638454059226</v>
      </c>
      <c r="Q956" t="str">
        <f t="shared" si="88"/>
        <v>technology</v>
      </c>
      <c r="R956" t="str">
        <f t="shared" si="89"/>
        <v>wearables</v>
      </c>
      <c r="S956" s="11">
        <f t="shared" si="90"/>
        <v>42194.625451388885</v>
      </c>
      <c r="T956" s="11">
        <f t="shared" si="91"/>
        <v>42236.625451388885</v>
      </c>
    </row>
    <row r="957" spans="1:20" customFormat="1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0</v>
      </c>
      <c r="M957" t="b">
        <v>0</v>
      </c>
      <c r="N957" t="s">
        <v>8273</v>
      </c>
      <c r="O957">
        <f t="shared" si="86"/>
        <v>5.6613333333333333</v>
      </c>
      <c r="P957">
        <f t="shared" si="87"/>
        <v>5760.4361545940774</v>
      </c>
      <c r="Q957" t="str">
        <f t="shared" si="88"/>
        <v>technology</v>
      </c>
      <c r="R957" t="str">
        <f t="shared" si="89"/>
        <v>wearables</v>
      </c>
      <c r="S957" s="11">
        <f t="shared" si="90"/>
        <v>42586.086805555555</v>
      </c>
      <c r="T957" s="11">
        <f t="shared" si="91"/>
        <v>42626.086805555555</v>
      </c>
    </row>
    <row r="958" spans="1:20" customFormat="1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0</v>
      </c>
      <c r="M958" t="b">
        <v>0</v>
      </c>
      <c r="N958" t="s">
        <v>8273</v>
      </c>
      <c r="O958">
        <f t="shared" si="86"/>
        <v>1.722</v>
      </c>
      <c r="P958">
        <f t="shared" si="87"/>
        <v>-10362.563845405923</v>
      </c>
      <c r="Q958" t="str">
        <f t="shared" si="88"/>
        <v>technology</v>
      </c>
      <c r="R958" t="str">
        <f t="shared" si="89"/>
        <v>wearables</v>
      </c>
      <c r="S958" s="11">
        <f t="shared" si="90"/>
        <v>42060.705543981479</v>
      </c>
      <c r="T958" s="11">
        <f t="shared" si="91"/>
        <v>42120.663877314808</v>
      </c>
    </row>
    <row r="959" spans="1:20" customFormat="1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0</v>
      </c>
      <c r="M959" t="b">
        <v>0</v>
      </c>
      <c r="N959" t="s">
        <v>8273</v>
      </c>
      <c r="O959">
        <f t="shared" si="86"/>
        <v>1.9416666666666664</v>
      </c>
      <c r="P959">
        <f t="shared" si="87"/>
        <v>-10990.563845405923</v>
      </c>
      <c r="Q959" t="str">
        <f t="shared" si="88"/>
        <v>technology</v>
      </c>
      <c r="R959" t="str">
        <f t="shared" si="89"/>
        <v>wearables</v>
      </c>
      <c r="S959" s="11">
        <f t="shared" si="90"/>
        <v>42660.344131944446</v>
      </c>
      <c r="T959" s="11">
        <f t="shared" si="91"/>
        <v>42691.385798611103</v>
      </c>
    </row>
    <row r="960" spans="1:20" customFormat="1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0</v>
      </c>
      <c r="M960" t="b">
        <v>0</v>
      </c>
      <c r="N960" t="s">
        <v>8273</v>
      </c>
      <c r="O960">
        <f t="shared" si="86"/>
        <v>11.328275684711327</v>
      </c>
      <c r="P960">
        <f t="shared" si="87"/>
        <v>-10342.563845405923</v>
      </c>
      <c r="Q960" t="str">
        <f t="shared" si="88"/>
        <v>technology</v>
      </c>
      <c r="R960" t="str">
        <f t="shared" si="89"/>
        <v>wearables</v>
      </c>
      <c r="S960" s="11">
        <f t="shared" si="90"/>
        <v>42082.594479166662</v>
      </c>
      <c r="T960" s="11">
        <f t="shared" si="91"/>
        <v>42103.999305555553</v>
      </c>
    </row>
    <row r="961" spans="1:20" customFormat="1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0</v>
      </c>
      <c r="M961" t="b">
        <v>0</v>
      </c>
      <c r="N961" t="s">
        <v>8273</v>
      </c>
      <c r="O961">
        <f t="shared" si="86"/>
        <v>38.86</v>
      </c>
      <c r="P961">
        <f t="shared" si="87"/>
        <v>8206.4361545940774</v>
      </c>
      <c r="Q961" t="str">
        <f t="shared" si="88"/>
        <v>technology</v>
      </c>
      <c r="R961" t="str">
        <f t="shared" si="89"/>
        <v>wearables</v>
      </c>
      <c r="S961" s="11">
        <f t="shared" si="90"/>
        <v>41992.96603009259</v>
      </c>
      <c r="T961" s="11">
        <f t="shared" si="91"/>
        <v>42022.96603009259</v>
      </c>
    </row>
    <row r="962" spans="1:20" customFormat="1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0</v>
      </c>
      <c r="M962" t="b">
        <v>0</v>
      </c>
      <c r="N962" t="s">
        <v>8273</v>
      </c>
      <c r="O962">
        <f t="shared" si="86"/>
        <v>46.100628930817614</v>
      </c>
      <c r="P962">
        <f t="shared" si="87"/>
        <v>14431.436154594077</v>
      </c>
      <c r="Q962" t="str">
        <f t="shared" si="88"/>
        <v>technology</v>
      </c>
      <c r="R962" t="str">
        <f t="shared" si="89"/>
        <v>wearables</v>
      </c>
      <c r="S962" s="11">
        <f t="shared" si="90"/>
        <v>42766.41846064815</v>
      </c>
      <c r="T962" s="11">
        <f t="shared" si="91"/>
        <v>42808.376793981479</v>
      </c>
    </row>
    <row r="963" spans="1:20" customFormat="1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0</v>
      </c>
      <c r="M963" t="b">
        <v>0</v>
      </c>
      <c r="N963" t="s">
        <v>8273</v>
      </c>
      <c r="O963">
        <f t="shared" ref="O963:O1026" si="92">E963/D963*100</f>
        <v>42.188421052631583</v>
      </c>
      <c r="P963">
        <f t="shared" ref="P963:P1026" si="93">E963-$E$4116</f>
        <v>28855.436154594077</v>
      </c>
      <c r="Q963" t="str">
        <f t="shared" ref="Q963:Q1026" si="94">IF(ISNUMBER(SEARCH("film &amp; video",N963)),"film &amp; video",IF(ISNUMBER(SEARCH("food",N963)),"food",IF(ISNUMBER(SEARCH("games",N963)),"games",IF(ISNUMBER(SEARCH("journalism",N963)),"journalism",IF(ISNUMBER(SEARCH("music",N963)),"music",IF(ISNUMBER(SEARCH("photography",N963)),"photography",IF(ISNUMBER(SEARCH("publishing",N963)),"publishing",IF(ISNUMBER(SEARCH("technology",N963)),"technology",IF(ISNUMBER(SEARCH("theater",N963)),"theater",0)))))))))</f>
        <v>technology</v>
      </c>
      <c r="R963" t="str">
        <f t="shared" ref="R963:R1026" si="95">IF(ISNUMBER(SEARCH("animation",N963)),"animation",IF(ISNUMBER(SEARCH("art books",N963)),"art books",IF(ISNUMBER(SEARCH("audio",N963)),"audio",IF(ISNUMBER(SEARCH("children's books",N963)),"children's books",IF(ISNUMBER(SEARCH("classical music",N963)),"classical music",IF(ISNUMBER(SEARCH("documentary",N963)),"documentary",IF(ISNUMBER(SEARCH("drama",N963)),"drama",IF(ISNUMBER(SEARCH("electronic music",N963)),"electronic music",IF(ISNUMBER(SEARCH("faith",N963)),"faith",IF(ISNUMBER(SEARCH("fiction",N963)),"fiction",IF(ISNUMBER(SEARCH("food trucks",N963)),"food trucks",IF(ISNUMBER(SEARCH("gadgets",N963)),"gadgets",IF(ISNUMBER(SEARCH("hardware",N963)),"hardware",IF(ISNUMBER(SEARCH("indie rock",N963)),"indie rock",IF(ISNUMBER(SEARCH("jazz",N963)),"jazz",IF(ISNUMBER(SEARCH("makerspaces",N963)),"makerspaces",IF(ISNUMBER(SEARCH("metal",N963)),"metal",IF(ISNUMBER(SEARCH("mobile games",N963)),"mobile games",IF(ISNUMBER(SEARCH("musical",N963)),"musical",IF(ISNUMBER(SEARCH("nature",N963)),"nature",IF(ISNUMBER(SEARCH("nonfiction",N963)),"nonfiction",IF(ISNUMBER(SEARCH("people",N963)),"people",IF(ISNUMBER(SEARCH("photobooks",N963)),"photobooks",IF(ISNUMBER(SEARCH("places",N963)),"places",IF(ISNUMBER(SEARCH("plays",N963)),"plays",IF(ISNUMBER(SEARCH("pop",N963)),"pop",IF(ISNUMBER(SEARCH("radio &amp; podcasts",N963)),"radio &amp; podcasts",IF(ISNUMBER(SEARCH("restaurants",N963)),"restaurants",IF(ISNUMBER(SEARCH("rock",N963)),"rock",IF(ISNUMBER(SEARCH("science fiction",N963)),"science fiction",IF(ISNUMBER(SEARCH("shorts",N963)),"shorts",IF(ISNUMBER(SEARCH("small batch",N963)),"small batch",IF(ISNUMBER(SEARCH("space exploration",N963)),"space exploration",IF(ISNUMBER(SEARCH("spaces",N963)),"spaces",IF(ISNUMBER(SEARCH("tabletop games",N963)),"tabletop games",IF(ISNUMBER(SEARCH("television",N963)),"television",IF(ISNUMBER(SEARCH("translations",N963)),"translations",IF(ISNUMBER(SEARCH("video games",N963)),"video games",IF(ISNUMBER(SEARCH("wearables",N963)),"wearables",IF(ISNUMBER(SEARCH("web",N963)),"web",IF(ISNUMBER(SEARCH("world music",N963)),"world music",0)))))))))))))))))))))))))))))))))))))))))</f>
        <v>wearables</v>
      </c>
      <c r="S963" s="11">
        <f t="shared" si="90"/>
        <v>42740.485358796293</v>
      </c>
      <c r="T963" s="11">
        <f t="shared" si="91"/>
        <v>42786.583333333336</v>
      </c>
    </row>
    <row r="964" spans="1:20" customFormat="1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0</v>
      </c>
      <c r="M964" t="b">
        <v>0</v>
      </c>
      <c r="N964" t="s">
        <v>8273</v>
      </c>
      <c r="O964">
        <f t="shared" si="92"/>
        <v>28.48</v>
      </c>
      <c r="P964">
        <f t="shared" si="93"/>
        <v>-10511.563845405923</v>
      </c>
      <c r="Q964" t="str">
        <f t="shared" si="94"/>
        <v>technology</v>
      </c>
      <c r="R964" t="str">
        <f t="shared" si="95"/>
        <v>wearables</v>
      </c>
      <c r="S964" s="11">
        <f t="shared" si="90"/>
        <v>42373.504085648143</v>
      </c>
      <c r="T964" s="11">
        <f t="shared" si="91"/>
        <v>42411.504085648143</v>
      </c>
    </row>
    <row r="965" spans="1:20" customFormat="1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0</v>
      </c>
      <c r="M965" t="b">
        <v>0</v>
      </c>
      <c r="N965" t="s">
        <v>8273</v>
      </c>
      <c r="O965">
        <f t="shared" si="92"/>
        <v>1.077142857142857</v>
      </c>
      <c r="P965">
        <f t="shared" si="93"/>
        <v>-10846.563845405923</v>
      </c>
      <c r="Q965" t="str">
        <f t="shared" si="94"/>
        <v>technology</v>
      </c>
      <c r="R965" t="str">
        <f t="shared" si="95"/>
        <v>wearables</v>
      </c>
      <c r="S965" s="11">
        <f t="shared" si="90"/>
        <v>42625.427303240744</v>
      </c>
      <c r="T965" s="11">
        <f t="shared" si="91"/>
        <v>42660.427303240744</v>
      </c>
    </row>
    <row r="966" spans="1:20" customFormat="1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0</v>
      </c>
      <c r="M966" t="b">
        <v>0</v>
      </c>
      <c r="N966" t="s">
        <v>8273</v>
      </c>
      <c r="O966">
        <f t="shared" si="92"/>
        <v>0.79909090909090907</v>
      </c>
      <c r="P966">
        <f t="shared" si="93"/>
        <v>-10344.563845405923</v>
      </c>
      <c r="Q966" t="str">
        <f t="shared" si="94"/>
        <v>technology</v>
      </c>
      <c r="R966" t="str">
        <f t="shared" si="95"/>
        <v>wearables</v>
      </c>
      <c r="S966" s="11">
        <f t="shared" si="90"/>
        <v>42208.420358796291</v>
      </c>
      <c r="T966" s="11">
        <f t="shared" si="91"/>
        <v>42248.420358796291</v>
      </c>
    </row>
    <row r="967" spans="1:20" customFormat="1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0</v>
      </c>
      <c r="M967" t="b">
        <v>0</v>
      </c>
      <c r="N967" t="s">
        <v>8273</v>
      </c>
      <c r="O967">
        <f t="shared" si="92"/>
        <v>1.1919999999999999</v>
      </c>
      <c r="P967">
        <f t="shared" si="93"/>
        <v>-10925.563845405923</v>
      </c>
      <c r="Q967" t="str">
        <f t="shared" si="94"/>
        <v>technology</v>
      </c>
      <c r="R967" t="str">
        <f t="shared" si="95"/>
        <v>wearables</v>
      </c>
      <c r="S967" s="11">
        <f t="shared" si="90"/>
        <v>42636.808402777773</v>
      </c>
      <c r="T967" s="11">
        <f t="shared" si="91"/>
        <v>42668.957638888889</v>
      </c>
    </row>
    <row r="968" spans="1:20" customFormat="1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0</v>
      </c>
      <c r="M968" t="b">
        <v>0</v>
      </c>
      <c r="N968" t="s">
        <v>8273</v>
      </c>
      <c r="O968">
        <f t="shared" si="92"/>
        <v>14.799999999999999</v>
      </c>
      <c r="P968">
        <f t="shared" si="93"/>
        <v>-9447.5638454059226</v>
      </c>
      <c r="Q968" t="str">
        <f t="shared" si="94"/>
        <v>technology</v>
      </c>
      <c r="R968" t="str">
        <f t="shared" si="95"/>
        <v>wearables</v>
      </c>
      <c r="S968" s="11">
        <f t="shared" si="90"/>
        <v>42619.427453703705</v>
      </c>
      <c r="T968" s="11">
        <f t="shared" si="91"/>
        <v>42649.427453703705</v>
      </c>
    </row>
    <row r="969" spans="1:20" customFormat="1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0</v>
      </c>
      <c r="M969" t="b">
        <v>0</v>
      </c>
      <c r="N969" t="s">
        <v>8273</v>
      </c>
      <c r="O969">
        <f t="shared" si="92"/>
        <v>17.810000000000002</v>
      </c>
      <c r="P969">
        <f t="shared" si="93"/>
        <v>-7661.5638454059226</v>
      </c>
      <c r="Q969" t="str">
        <f t="shared" si="94"/>
        <v>technology</v>
      </c>
      <c r="R969" t="str">
        <f t="shared" si="95"/>
        <v>wearables</v>
      </c>
      <c r="S969" s="11">
        <f t="shared" si="90"/>
        <v>42422.045995370368</v>
      </c>
      <c r="T969" s="11">
        <f t="shared" si="91"/>
        <v>42482.004328703704</v>
      </c>
    </row>
    <row r="970" spans="1:20" customFormat="1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0</v>
      </c>
      <c r="M970" t="b">
        <v>0</v>
      </c>
      <c r="N970" t="s">
        <v>8273</v>
      </c>
      <c r="O970">
        <f t="shared" si="92"/>
        <v>1.325</v>
      </c>
      <c r="P970">
        <f t="shared" si="93"/>
        <v>-11117.563845405923</v>
      </c>
      <c r="Q970" t="str">
        <f t="shared" si="94"/>
        <v>technology</v>
      </c>
      <c r="R970" t="str">
        <f t="shared" si="95"/>
        <v>wearables</v>
      </c>
      <c r="S970" s="11">
        <f t="shared" si="90"/>
        <v>41836.639282407406</v>
      </c>
      <c r="T970" s="11">
        <f t="shared" si="91"/>
        <v>41866.639282407406</v>
      </c>
    </row>
    <row r="971" spans="1:20" customFormat="1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0</v>
      </c>
      <c r="M971" t="b">
        <v>0</v>
      </c>
      <c r="N971" t="s">
        <v>8273</v>
      </c>
      <c r="O971">
        <f t="shared" si="92"/>
        <v>46.666666666666664</v>
      </c>
      <c r="P971">
        <f t="shared" si="93"/>
        <v>2776.4361545940774</v>
      </c>
      <c r="Q971" t="str">
        <f t="shared" si="94"/>
        <v>technology</v>
      </c>
      <c r="R971" t="str">
        <f t="shared" si="95"/>
        <v>wearables</v>
      </c>
      <c r="S971" s="11">
        <f t="shared" si="90"/>
        <v>42742.094988425924</v>
      </c>
      <c r="T971" s="11">
        <f t="shared" si="91"/>
        <v>42775.094988425924</v>
      </c>
    </row>
    <row r="972" spans="1:20" customFormat="1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0</v>
      </c>
      <c r="M972" t="b">
        <v>0</v>
      </c>
      <c r="N972" t="s">
        <v>8273</v>
      </c>
      <c r="O972">
        <f t="shared" si="92"/>
        <v>45.92</v>
      </c>
      <c r="P972">
        <f t="shared" si="93"/>
        <v>-8927.5638454059226</v>
      </c>
      <c r="Q972" t="str">
        <f t="shared" si="94"/>
        <v>technology</v>
      </c>
      <c r="R972" t="str">
        <f t="shared" si="95"/>
        <v>wearables</v>
      </c>
      <c r="S972" s="11">
        <f t="shared" si="90"/>
        <v>42721.012187499997</v>
      </c>
      <c r="T972" s="11">
        <f t="shared" si="91"/>
        <v>42757.999305555553</v>
      </c>
    </row>
    <row r="973" spans="1:20" customFormat="1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0</v>
      </c>
      <c r="M973" t="b">
        <v>0</v>
      </c>
      <c r="N973" t="s">
        <v>8273</v>
      </c>
      <c r="O973">
        <f t="shared" si="92"/>
        <v>0.22599999999999998</v>
      </c>
      <c r="P973">
        <f t="shared" si="93"/>
        <v>-10997.563845405923</v>
      </c>
      <c r="Q973" t="str">
        <f t="shared" si="94"/>
        <v>technology</v>
      </c>
      <c r="R973" t="str">
        <f t="shared" si="95"/>
        <v>wearables</v>
      </c>
      <c r="S973" s="11">
        <f t="shared" si="90"/>
        <v>42111.500694444439</v>
      </c>
      <c r="T973" s="11">
        <f t="shared" si="91"/>
        <v>42156.500694444439</v>
      </c>
    </row>
    <row r="974" spans="1:20" customFormat="1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0</v>
      </c>
      <c r="M974" t="b">
        <v>0</v>
      </c>
      <c r="N974" t="s">
        <v>8273</v>
      </c>
      <c r="O974">
        <f t="shared" si="92"/>
        <v>34.625</v>
      </c>
      <c r="P974">
        <f t="shared" si="93"/>
        <v>-4298.5638454059226</v>
      </c>
      <c r="Q974" t="str">
        <f t="shared" si="94"/>
        <v>technology</v>
      </c>
      <c r="R974" t="str">
        <f t="shared" si="95"/>
        <v>wearables</v>
      </c>
      <c r="S974" s="11">
        <f t="shared" si="90"/>
        <v>41856.657384259255</v>
      </c>
      <c r="T974" s="11">
        <f t="shared" si="91"/>
        <v>41886.082638888889</v>
      </c>
    </row>
    <row r="975" spans="1:20" customFormat="1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0</v>
      </c>
      <c r="M975" t="b">
        <v>0</v>
      </c>
      <c r="N975" t="s">
        <v>8273</v>
      </c>
      <c r="O975">
        <f t="shared" si="92"/>
        <v>2.0549999999999997</v>
      </c>
      <c r="P975">
        <f t="shared" si="93"/>
        <v>-10812.563845405923</v>
      </c>
      <c r="Q975" t="str">
        <f t="shared" si="94"/>
        <v>technology</v>
      </c>
      <c r="R975" t="str">
        <f t="shared" si="95"/>
        <v>wearables</v>
      </c>
      <c r="S975" s="11">
        <f t="shared" si="90"/>
        <v>42256.806631944441</v>
      </c>
      <c r="T975" s="11">
        <f t="shared" si="91"/>
        <v>42316.848298611112</v>
      </c>
    </row>
    <row r="976" spans="1:20" customFormat="1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0</v>
      </c>
      <c r="M976" t="b">
        <v>0</v>
      </c>
      <c r="N976" t="s">
        <v>8273</v>
      </c>
      <c r="O976">
        <f t="shared" si="92"/>
        <v>0.55999999999999994</v>
      </c>
      <c r="P976">
        <f t="shared" si="93"/>
        <v>-10943.563845405923</v>
      </c>
      <c r="Q976" t="str">
        <f t="shared" si="94"/>
        <v>technology</v>
      </c>
      <c r="R976" t="str">
        <f t="shared" si="95"/>
        <v>wearables</v>
      </c>
      <c r="S976" s="11">
        <f t="shared" si="90"/>
        <v>42424.541157407402</v>
      </c>
      <c r="T976" s="11">
        <f t="shared" si="91"/>
        <v>42454.499490740738</v>
      </c>
    </row>
    <row r="977" spans="1:20" customFormat="1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0</v>
      </c>
      <c r="M977" t="b">
        <v>0</v>
      </c>
      <c r="N977" t="s">
        <v>8273</v>
      </c>
      <c r="O977">
        <f t="shared" si="92"/>
        <v>2.6069999999999998</v>
      </c>
      <c r="P977">
        <f t="shared" si="93"/>
        <v>-8616.5638454059226</v>
      </c>
      <c r="Q977" t="str">
        <f t="shared" si="94"/>
        <v>technology</v>
      </c>
      <c r="R977" t="str">
        <f t="shared" si="95"/>
        <v>wearables</v>
      </c>
      <c r="S977" s="11">
        <f t="shared" si="90"/>
        <v>42489.488252314812</v>
      </c>
      <c r="T977" s="11">
        <f t="shared" si="91"/>
        <v>42549.488252314812</v>
      </c>
    </row>
    <row r="978" spans="1:20" customFormat="1" ht="6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0</v>
      </c>
      <c r="M978" t="b">
        <v>0</v>
      </c>
      <c r="N978" t="s">
        <v>8273</v>
      </c>
      <c r="O978">
        <f t="shared" si="92"/>
        <v>1.9259999999999999</v>
      </c>
      <c r="P978">
        <f t="shared" si="93"/>
        <v>-8334.5638454059226</v>
      </c>
      <c r="Q978" t="str">
        <f t="shared" si="94"/>
        <v>technology</v>
      </c>
      <c r="R978" t="str">
        <f t="shared" si="95"/>
        <v>wearables</v>
      </c>
      <c r="S978" s="11">
        <f t="shared" si="90"/>
        <v>42184.850659722222</v>
      </c>
      <c r="T978" s="11">
        <f t="shared" si="91"/>
        <v>42229.850659722222</v>
      </c>
    </row>
    <row r="979" spans="1:20" customFormat="1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0</v>
      </c>
      <c r="M979" t="b">
        <v>0</v>
      </c>
      <c r="N979" t="s">
        <v>8273</v>
      </c>
      <c r="O979">
        <f t="shared" si="92"/>
        <v>33.666666666666664</v>
      </c>
      <c r="P979">
        <f t="shared" si="93"/>
        <v>-10314.563845405923</v>
      </c>
      <c r="Q979" t="str">
        <f t="shared" si="94"/>
        <v>technology</v>
      </c>
      <c r="R979" t="str">
        <f t="shared" si="95"/>
        <v>wearables</v>
      </c>
      <c r="S979" s="11">
        <f t="shared" si="90"/>
        <v>42391.733761574076</v>
      </c>
      <c r="T979" s="11">
        <f t="shared" si="91"/>
        <v>42421.733761574076</v>
      </c>
    </row>
    <row r="980" spans="1:20" customFormat="1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0</v>
      </c>
      <c r="M980" t="b">
        <v>0</v>
      </c>
      <c r="N980" t="s">
        <v>8273</v>
      </c>
      <c r="O980">
        <f t="shared" si="92"/>
        <v>56.263267182990241</v>
      </c>
      <c r="P980">
        <f t="shared" si="93"/>
        <v>86049.436154594077</v>
      </c>
      <c r="Q980" t="str">
        <f t="shared" si="94"/>
        <v>technology</v>
      </c>
      <c r="R980" t="str">
        <f t="shared" si="95"/>
        <v>wearables</v>
      </c>
      <c r="S980" s="11">
        <f t="shared" si="90"/>
        <v>42395.100706018515</v>
      </c>
      <c r="T980" s="11">
        <f t="shared" si="91"/>
        <v>42425.100706018515</v>
      </c>
    </row>
    <row r="981" spans="1:20" customFormat="1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0</v>
      </c>
      <c r="M981" t="b">
        <v>0</v>
      </c>
      <c r="N981" t="s">
        <v>8273</v>
      </c>
      <c r="O981">
        <f t="shared" si="92"/>
        <v>82.817599999999999</v>
      </c>
      <c r="P981">
        <f t="shared" si="93"/>
        <v>17762.596154594077</v>
      </c>
      <c r="Q981" t="str">
        <f t="shared" si="94"/>
        <v>technology</v>
      </c>
      <c r="R981" t="str">
        <f t="shared" si="95"/>
        <v>wearables</v>
      </c>
      <c r="S981" s="11">
        <f t="shared" si="90"/>
        <v>42506.208657407406</v>
      </c>
      <c r="T981" s="11">
        <f t="shared" si="91"/>
        <v>42541.582638888889</v>
      </c>
    </row>
    <row r="982" spans="1:20" customFormat="1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0</v>
      </c>
      <c r="M982" t="b">
        <v>0</v>
      </c>
      <c r="N982" t="s">
        <v>8273</v>
      </c>
      <c r="O982">
        <f t="shared" si="92"/>
        <v>14.860000000000001</v>
      </c>
      <c r="P982">
        <f t="shared" si="93"/>
        <v>-9737.5638454059226</v>
      </c>
      <c r="Q982" t="str">
        <f t="shared" si="94"/>
        <v>technology</v>
      </c>
      <c r="R982" t="str">
        <f t="shared" si="95"/>
        <v>wearables</v>
      </c>
      <c r="S982" s="11">
        <f t="shared" si="90"/>
        <v>41928.695856481478</v>
      </c>
      <c r="T982" s="11">
        <f t="shared" si="91"/>
        <v>41973.737523148149</v>
      </c>
    </row>
    <row r="983" spans="1:20" customFormat="1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0</v>
      </c>
      <c r="M983" t="b">
        <v>0</v>
      </c>
      <c r="N983" t="s">
        <v>8273</v>
      </c>
      <c r="O983">
        <f t="shared" si="92"/>
        <v>1.2375123751237513E-2</v>
      </c>
      <c r="P983">
        <f t="shared" si="93"/>
        <v>-11212.563845405923</v>
      </c>
      <c r="Q983" t="str">
        <f t="shared" si="94"/>
        <v>technology</v>
      </c>
      <c r="R983" t="str">
        <f t="shared" si="95"/>
        <v>wearables</v>
      </c>
      <c r="S983" s="11">
        <f t="shared" ref="S983:S1046" si="96">(J983/86400)+25569+(-5/24)</f>
        <v>41830.738680555551</v>
      </c>
      <c r="T983" s="11">
        <f t="shared" ref="T983:T1046" si="97">(I983/86400)+25569+(-5/24)</f>
        <v>41860.738680555551</v>
      </c>
    </row>
    <row r="984" spans="1:20" customFormat="1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0</v>
      </c>
      <c r="M984" t="b">
        <v>0</v>
      </c>
      <c r="N984" t="s">
        <v>8273</v>
      </c>
      <c r="O984">
        <f t="shared" si="92"/>
        <v>1.7142857142857144E-2</v>
      </c>
      <c r="P984">
        <f t="shared" si="93"/>
        <v>-11220.563845405923</v>
      </c>
      <c r="Q984" t="str">
        <f t="shared" si="94"/>
        <v>technology</v>
      </c>
      <c r="R984" t="str">
        <f t="shared" si="95"/>
        <v>wearables</v>
      </c>
      <c r="S984" s="11">
        <f t="shared" si="96"/>
        <v>42615.544976851852</v>
      </c>
      <c r="T984" s="11">
        <f t="shared" si="97"/>
        <v>42645.544976851852</v>
      </c>
    </row>
    <row r="985" spans="1:20" customFormat="1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0</v>
      </c>
      <c r="M985" t="b">
        <v>0</v>
      </c>
      <c r="N985" t="s">
        <v>8273</v>
      </c>
      <c r="O985">
        <f t="shared" si="92"/>
        <v>29.506136117214709</v>
      </c>
      <c r="P985">
        <f t="shared" si="93"/>
        <v>19527.436154594077</v>
      </c>
      <c r="Q985" t="str">
        <f t="shared" si="94"/>
        <v>technology</v>
      </c>
      <c r="R985" t="str">
        <f t="shared" si="95"/>
        <v>wearables</v>
      </c>
      <c r="S985" s="11">
        <f t="shared" si="96"/>
        <v>42574.459317129622</v>
      </c>
      <c r="T985" s="11">
        <f t="shared" si="97"/>
        <v>42605.662499999999</v>
      </c>
    </row>
    <row r="986" spans="1:20" customFormat="1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0</v>
      </c>
      <c r="M986" t="b">
        <v>0</v>
      </c>
      <c r="N986" t="s">
        <v>8273</v>
      </c>
      <c r="O986">
        <f t="shared" si="92"/>
        <v>1.06</v>
      </c>
      <c r="P986">
        <f t="shared" si="93"/>
        <v>-11117.563845405923</v>
      </c>
      <c r="Q986" t="str">
        <f t="shared" si="94"/>
        <v>technology</v>
      </c>
      <c r="R986" t="str">
        <f t="shared" si="95"/>
        <v>wearables</v>
      </c>
      <c r="S986" s="11">
        <f t="shared" si="96"/>
        <v>42060.907499999994</v>
      </c>
      <c r="T986" s="11">
        <f t="shared" si="97"/>
        <v>42090.86583333333</v>
      </c>
    </row>
    <row r="987" spans="1:20" customFormat="1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0</v>
      </c>
      <c r="M987" t="b">
        <v>0</v>
      </c>
      <c r="N987" t="s">
        <v>8273</v>
      </c>
      <c r="O987">
        <f t="shared" si="92"/>
        <v>6.293333333333333</v>
      </c>
      <c r="P987">
        <f t="shared" si="93"/>
        <v>-9335.5638454059226</v>
      </c>
      <c r="Q987" t="str">
        <f t="shared" si="94"/>
        <v>technology</v>
      </c>
      <c r="R987" t="str">
        <f t="shared" si="95"/>
        <v>wearables</v>
      </c>
      <c r="S987" s="11">
        <f t="shared" si="96"/>
        <v>42339.759375000001</v>
      </c>
      <c r="T987" s="11">
        <f t="shared" si="97"/>
        <v>42369.749999999993</v>
      </c>
    </row>
    <row r="988" spans="1:20" customFormat="1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0</v>
      </c>
      <c r="M988" t="b">
        <v>0</v>
      </c>
      <c r="N988" t="s">
        <v>8273</v>
      </c>
      <c r="O988">
        <f t="shared" si="92"/>
        <v>12.75</v>
      </c>
      <c r="P988">
        <f t="shared" si="93"/>
        <v>-8673.5638454059226</v>
      </c>
      <c r="Q988" t="str">
        <f t="shared" si="94"/>
        <v>technology</v>
      </c>
      <c r="R988" t="str">
        <f t="shared" si="95"/>
        <v>wearables</v>
      </c>
      <c r="S988" s="11">
        <f t="shared" si="96"/>
        <v>42324.559027777774</v>
      </c>
      <c r="T988" s="11">
        <f t="shared" si="97"/>
        <v>42378.791666666664</v>
      </c>
    </row>
    <row r="989" spans="1:20" customFormat="1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0</v>
      </c>
      <c r="M989" t="b">
        <v>0</v>
      </c>
      <c r="N989" t="s">
        <v>8273</v>
      </c>
      <c r="O989">
        <f t="shared" si="92"/>
        <v>13.22</v>
      </c>
      <c r="P989">
        <f t="shared" si="93"/>
        <v>-4613.5638454059226</v>
      </c>
      <c r="Q989" t="str">
        <f t="shared" si="94"/>
        <v>technology</v>
      </c>
      <c r="R989" t="str">
        <f t="shared" si="95"/>
        <v>wearables</v>
      </c>
      <c r="S989" s="11">
        <f t="shared" si="96"/>
        <v>41773.086226851847</v>
      </c>
      <c r="T989" s="11">
        <f t="shared" si="97"/>
        <v>41813.086226851847</v>
      </c>
    </row>
    <row r="990" spans="1:20" customFormat="1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2"/>
        <v>0</v>
      </c>
      <c r="P990">
        <f t="shared" si="93"/>
        <v>-11223.563845405923</v>
      </c>
      <c r="Q990" t="str">
        <f t="shared" si="94"/>
        <v>technology</v>
      </c>
      <c r="R990" t="str">
        <f t="shared" si="95"/>
        <v>wearables</v>
      </c>
      <c r="S990" s="11">
        <f t="shared" si="96"/>
        <v>42614.148437499993</v>
      </c>
      <c r="T990" s="11">
        <f t="shared" si="97"/>
        <v>42644.148437499993</v>
      </c>
    </row>
    <row r="991" spans="1:20" customFormat="1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0</v>
      </c>
      <c r="M991" t="b">
        <v>0</v>
      </c>
      <c r="N991" t="s">
        <v>8273</v>
      </c>
      <c r="O991">
        <f t="shared" si="92"/>
        <v>16.77</v>
      </c>
      <c r="P991">
        <f t="shared" si="93"/>
        <v>-9546.5638454059226</v>
      </c>
      <c r="Q991" t="str">
        <f t="shared" si="94"/>
        <v>technology</v>
      </c>
      <c r="R991" t="str">
        <f t="shared" si="95"/>
        <v>wearables</v>
      </c>
      <c r="S991" s="11">
        <f t="shared" si="96"/>
        <v>42611.725636574069</v>
      </c>
      <c r="T991" s="11">
        <f t="shared" si="97"/>
        <v>42641.725636574069</v>
      </c>
    </row>
    <row r="992" spans="1:20" customFormat="1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0</v>
      </c>
      <c r="M992" t="b">
        <v>0</v>
      </c>
      <c r="N992" t="s">
        <v>8273</v>
      </c>
      <c r="O992">
        <f t="shared" si="92"/>
        <v>0.104</v>
      </c>
      <c r="P992">
        <f t="shared" si="93"/>
        <v>-11197.563845405923</v>
      </c>
      <c r="Q992" t="str">
        <f t="shared" si="94"/>
        <v>technology</v>
      </c>
      <c r="R992" t="str">
        <f t="shared" si="95"/>
        <v>wearables</v>
      </c>
      <c r="S992" s="11">
        <f t="shared" si="96"/>
        <v>41855.575972222221</v>
      </c>
      <c r="T992" s="11">
        <f t="shared" si="97"/>
        <v>41885.575972222221</v>
      </c>
    </row>
    <row r="993" spans="1:20" customFormat="1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0</v>
      </c>
      <c r="M993" t="b">
        <v>0</v>
      </c>
      <c r="N993" t="s">
        <v>8273</v>
      </c>
      <c r="O993">
        <f t="shared" si="92"/>
        <v>4.24</v>
      </c>
      <c r="P993">
        <f t="shared" si="93"/>
        <v>-11011.563845405923</v>
      </c>
      <c r="Q993" t="str">
        <f t="shared" si="94"/>
        <v>technology</v>
      </c>
      <c r="R993" t="str">
        <f t="shared" si="95"/>
        <v>wearables</v>
      </c>
      <c r="S993" s="11">
        <f t="shared" si="96"/>
        <v>42538.548472222225</v>
      </c>
      <c r="T993" s="11">
        <f t="shared" si="97"/>
        <v>42563.57708333333</v>
      </c>
    </row>
    <row r="994" spans="1:20" customFormat="1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0</v>
      </c>
      <c r="M994" t="b">
        <v>0</v>
      </c>
      <c r="N994" t="s">
        <v>8273</v>
      </c>
      <c r="O994">
        <f t="shared" si="92"/>
        <v>0.46699999999999997</v>
      </c>
      <c r="P994">
        <f t="shared" si="93"/>
        <v>-10756.563845405923</v>
      </c>
      <c r="Q994" t="str">
        <f t="shared" si="94"/>
        <v>technology</v>
      </c>
      <c r="R994" t="str">
        <f t="shared" si="95"/>
        <v>wearables</v>
      </c>
      <c r="S994" s="11">
        <f t="shared" si="96"/>
        <v>42437.71665509259</v>
      </c>
      <c r="T994" s="11">
        <f t="shared" si="97"/>
        <v>42497.674988425926</v>
      </c>
    </row>
    <row r="995" spans="1:20" customFormat="1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0</v>
      </c>
      <c r="M995" t="b">
        <v>0</v>
      </c>
      <c r="N995" t="s">
        <v>8273</v>
      </c>
      <c r="O995">
        <f t="shared" si="92"/>
        <v>25.087142857142858</v>
      </c>
      <c r="P995">
        <f t="shared" si="93"/>
        <v>6337.4361545940774</v>
      </c>
      <c r="Q995" t="str">
        <f t="shared" si="94"/>
        <v>technology</v>
      </c>
      <c r="R995" t="str">
        <f t="shared" si="95"/>
        <v>wearables</v>
      </c>
      <c r="S995" s="11">
        <f t="shared" si="96"/>
        <v>42652.756574074076</v>
      </c>
      <c r="T995" s="11">
        <f t="shared" si="97"/>
        <v>42685.999999999993</v>
      </c>
    </row>
    <row r="996" spans="1:20" customFormat="1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0</v>
      </c>
      <c r="M996" t="b">
        <v>0</v>
      </c>
      <c r="N996" t="s">
        <v>8273</v>
      </c>
      <c r="O996">
        <f t="shared" si="92"/>
        <v>2.3345000000000002</v>
      </c>
      <c r="P996">
        <f t="shared" si="93"/>
        <v>-6554.5638454059226</v>
      </c>
      <c r="Q996" t="str">
        <f t="shared" si="94"/>
        <v>technology</v>
      </c>
      <c r="R996" t="str">
        <f t="shared" si="95"/>
        <v>wearables</v>
      </c>
      <c r="S996" s="11">
        <f t="shared" si="96"/>
        <v>41921.054745370369</v>
      </c>
      <c r="T996" s="11">
        <f t="shared" si="97"/>
        <v>41973.749305555553</v>
      </c>
    </row>
    <row r="997" spans="1:20" customFormat="1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0</v>
      </c>
      <c r="M997" t="b">
        <v>0</v>
      </c>
      <c r="N997" t="s">
        <v>8273</v>
      </c>
      <c r="O997">
        <f t="shared" si="92"/>
        <v>7.26</v>
      </c>
      <c r="P997">
        <f t="shared" si="93"/>
        <v>-10497.563845405923</v>
      </c>
      <c r="Q997" t="str">
        <f t="shared" si="94"/>
        <v>technology</v>
      </c>
      <c r="R997" t="str">
        <f t="shared" si="95"/>
        <v>wearables</v>
      </c>
      <c r="S997" s="11">
        <f t="shared" si="96"/>
        <v>41947.732407407406</v>
      </c>
      <c r="T997" s="11">
        <f t="shared" si="97"/>
        <v>41972.458333333336</v>
      </c>
    </row>
    <row r="998" spans="1:20" customFormat="1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0</v>
      </c>
      <c r="M998" t="b">
        <v>0</v>
      </c>
      <c r="N998" t="s">
        <v>8273</v>
      </c>
      <c r="O998">
        <f t="shared" si="92"/>
        <v>1.625</v>
      </c>
      <c r="P998">
        <f t="shared" si="93"/>
        <v>-11158.563845405923</v>
      </c>
      <c r="Q998" t="str">
        <f t="shared" si="94"/>
        <v>technology</v>
      </c>
      <c r="R998" t="str">
        <f t="shared" si="95"/>
        <v>wearables</v>
      </c>
      <c r="S998" s="11">
        <f t="shared" si="96"/>
        <v>41817.658101851848</v>
      </c>
      <c r="T998" s="11">
        <f t="shared" si="97"/>
        <v>41847.435416666667</v>
      </c>
    </row>
    <row r="999" spans="1:20" customFormat="1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0</v>
      </c>
      <c r="M999" t="b">
        <v>0</v>
      </c>
      <c r="N999" t="s">
        <v>8273</v>
      </c>
      <c r="O999">
        <f t="shared" si="92"/>
        <v>1.3</v>
      </c>
      <c r="P999">
        <f t="shared" si="93"/>
        <v>-11158.563845405923</v>
      </c>
      <c r="Q999" t="str">
        <f t="shared" si="94"/>
        <v>technology</v>
      </c>
      <c r="R999" t="str">
        <f t="shared" si="95"/>
        <v>wearables</v>
      </c>
      <c r="S999" s="11">
        <f t="shared" si="96"/>
        <v>41940.894641203704</v>
      </c>
      <c r="T999" s="11">
        <f t="shared" si="97"/>
        <v>41970.936307870368</v>
      </c>
    </row>
    <row r="1000" spans="1:20" customFormat="1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0</v>
      </c>
      <c r="M1000" t="b">
        <v>0</v>
      </c>
      <c r="N1000" t="s">
        <v>8273</v>
      </c>
      <c r="O1000">
        <f t="shared" si="92"/>
        <v>58.558333333333337</v>
      </c>
      <c r="P1000">
        <f t="shared" si="93"/>
        <v>23911.436154594077</v>
      </c>
      <c r="Q1000" t="str">
        <f t="shared" si="94"/>
        <v>technology</v>
      </c>
      <c r="R1000" t="str">
        <f t="shared" si="95"/>
        <v>wearables</v>
      </c>
      <c r="S1000" s="11">
        <f t="shared" si="96"/>
        <v>42281.960659722223</v>
      </c>
      <c r="T1000" s="11">
        <f t="shared" si="97"/>
        <v>42327.002326388887</v>
      </c>
    </row>
    <row r="1001" spans="1:20" customFormat="1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0</v>
      </c>
      <c r="M1001" t="b">
        <v>0</v>
      </c>
      <c r="N1001" t="s">
        <v>8273</v>
      </c>
      <c r="O1001">
        <f t="shared" si="92"/>
        <v>7.7886666666666677</v>
      </c>
      <c r="P1001">
        <f t="shared" si="93"/>
        <v>459.43615459407738</v>
      </c>
      <c r="Q1001" t="str">
        <f t="shared" si="94"/>
        <v>technology</v>
      </c>
      <c r="R1001" t="str">
        <f t="shared" si="95"/>
        <v>wearables</v>
      </c>
      <c r="S1001" s="11">
        <f t="shared" si="96"/>
        <v>41926.091319444444</v>
      </c>
      <c r="T1001" s="11">
        <f t="shared" si="97"/>
        <v>41956.126388888886</v>
      </c>
    </row>
    <row r="1002" spans="1:20" customFormat="1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0</v>
      </c>
      <c r="M1002" t="b">
        <v>0</v>
      </c>
      <c r="N1002" t="s">
        <v>8273</v>
      </c>
      <c r="O1002">
        <f t="shared" si="92"/>
        <v>2.2157147647256061</v>
      </c>
      <c r="P1002">
        <f t="shared" si="93"/>
        <v>8600.4361545940774</v>
      </c>
      <c r="Q1002" t="str">
        <f t="shared" si="94"/>
        <v>technology</v>
      </c>
      <c r="R1002" t="str">
        <f t="shared" si="95"/>
        <v>wearables</v>
      </c>
      <c r="S1002" s="11">
        <f t="shared" si="96"/>
        <v>42748.851388888885</v>
      </c>
      <c r="T1002" s="11">
        <f t="shared" si="97"/>
        <v>42808.80972222222</v>
      </c>
    </row>
    <row r="1003" spans="1:20" customFormat="1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0</v>
      </c>
      <c r="M1003" t="b">
        <v>0</v>
      </c>
      <c r="N1003" t="s">
        <v>8273</v>
      </c>
      <c r="O1003">
        <f t="shared" si="92"/>
        <v>104</v>
      </c>
      <c r="P1003">
        <f t="shared" si="93"/>
        <v>-6023.5638454059226</v>
      </c>
      <c r="Q1003" t="str">
        <f t="shared" si="94"/>
        <v>technology</v>
      </c>
      <c r="R1003" t="str">
        <f t="shared" si="95"/>
        <v>wearables</v>
      </c>
      <c r="S1003" s="11">
        <f t="shared" si="96"/>
        <v>42720.511724537035</v>
      </c>
      <c r="T1003" s="11">
        <f t="shared" si="97"/>
        <v>42765.511724537035</v>
      </c>
    </row>
    <row r="1004" spans="1:20" customFormat="1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0</v>
      </c>
      <c r="M1004" t="b">
        <v>0</v>
      </c>
      <c r="N1004" t="s">
        <v>8273</v>
      </c>
      <c r="O1004">
        <f t="shared" si="92"/>
        <v>29.6029602960296</v>
      </c>
      <c r="P1004">
        <f t="shared" si="93"/>
        <v>-8263.5638454059226</v>
      </c>
      <c r="Q1004" t="str">
        <f t="shared" si="94"/>
        <v>technology</v>
      </c>
      <c r="R1004" t="str">
        <f t="shared" si="95"/>
        <v>wearables</v>
      </c>
      <c r="S1004" s="11">
        <f t="shared" si="96"/>
        <v>42325.475856481477</v>
      </c>
      <c r="T1004" s="11">
        <f t="shared" si="97"/>
        <v>42355.040972222218</v>
      </c>
    </row>
    <row r="1005" spans="1:20" customFormat="1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0</v>
      </c>
      <c r="M1005" t="b">
        <v>0</v>
      </c>
      <c r="N1005" t="s">
        <v>8273</v>
      </c>
      <c r="O1005">
        <f t="shared" si="92"/>
        <v>16.055</v>
      </c>
      <c r="P1005">
        <f t="shared" si="93"/>
        <v>-8012.5638454059226</v>
      </c>
      <c r="Q1005" t="str">
        <f t="shared" si="94"/>
        <v>technology</v>
      </c>
      <c r="R1005" t="str">
        <f t="shared" si="95"/>
        <v>wearables</v>
      </c>
      <c r="S1005" s="11">
        <f t="shared" si="96"/>
        <v>42780.500706018516</v>
      </c>
      <c r="T1005" s="11">
        <f t="shared" si="97"/>
        <v>42810.459039351852</v>
      </c>
    </row>
    <row r="1006" spans="1:20" customFormat="1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0</v>
      </c>
      <c r="M1006" t="b">
        <v>0</v>
      </c>
      <c r="N1006" t="s">
        <v>8273</v>
      </c>
      <c r="O1006">
        <f t="shared" si="92"/>
        <v>82.207999999999998</v>
      </c>
      <c r="P1006">
        <f t="shared" si="93"/>
        <v>9328.4361545940774</v>
      </c>
      <c r="Q1006" t="str">
        <f t="shared" si="94"/>
        <v>technology</v>
      </c>
      <c r="R1006" t="str">
        <f t="shared" si="95"/>
        <v>wearables</v>
      </c>
      <c r="S1006" s="11">
        <f t="shared" si="96"/>
        <v>42388.5003125</v>
      </c>
      <c r="T1006" s="11">
        <f t="shared" si="97"/>
        <v>42418.5003125</v>
      </c>
    </row>
    <row r="1007" spans="1:20" customFormat="1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0</v>
      </c>
      <c r="M1007" t="b">
        <v>0</v>
      </c>
      <c r="N1007" t="s">
        <v>8273</v>
      </c>
      <c r="O1007">
        <f t="shared" si="92"/>
        <v>75.051000000000002</v>
      </c>
      <c r="P1007">
        <f t="shared" si="93"/>
        <v>138878.43615459406</v>
      </c>
      <c r="Q1007" t="str">
        <f t="shared" si="94"/>
        <v>technology</v>
      </c>
      <c r="R1007" t="str">
        <f t="shared" si="95"/>
        <v>wearables</v>
      </c>
      <c r="S1007" s="11">
        <f t="shared" si="96"/>
        <v>42276.41646990741</v>
      </c>
      <c r="T1007" s="11">
        <f t="shared" si="97"/>
        <v>42307.41646990741</v>
      </c>
    </row>
    <row r="1008" spans="1:20" customFormat="1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0</v>
      </c>
      <c r="M1008" t="b">
        <v>0</v>
      </c>
      <c r="N1008" t="s">
        <v>8273</v>
      </c>
      <c r="O1008">
        <f t="shared" si="92"/>
        <v>5.8500000000000005</v>
      </c>
      <c r="P1008">
        <f t="shared" si="93"/>
        <v>-10989.563845405923</v>
      </c>
      <c r="Q1008" t="str">
        <f t="shared" si="94"/>
        <v>technology</v>
      </c>
      <c r="R1008" t="str">
        <f t="shared" si="95"/>
        <v>wearables</v>
      </c>
      <c r="S1008" s="11">
        <f t="shared" si="96"/>
        <v>41976.83185185185</v>
      </c>
      <c r="T1008" s="11">
        <f t="shared" si="97"/>
        <v>41985.09097222222</v>
      </c>
    </row>
    <row r="1009" spans="1:20" customFormat="1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0</v>
      </c>
      <c r="M1009" t="b">
        <v>0</v>
      </c>
      <c r="N1009" t="s">
        <v>8273</v>
      </c>
      <c r="O1009">
        <f t="shared" si="92"/>
        <v>44.32</v>
      </c>
      <c r="P1009">
        <f t="shared" si="93"/>
        <v>2072.4361545940774</v>
      </c>
      <c r="Q1009" t="str">
        <f t="shared" si="94"/>
        <v>technology</v>
      </c>
      <c r="R1009" t="str">
        <f t="shared" si="95"/>
        <v>wearables</v>
      </c>
      <c r="S1009" s="11">
        <f t="shared" si="96"/>
        <v>42676.3752662037</v>
      </c>
      <c r="T1009" s="11">
        <f t="shared" si="97"/>
        <v>42718.416932870365</v>
      </c>
    </row>
    <row r="1010" spans="1:20" customFormat="1" ht="6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0</v>
      </c>
      <c r="M1010" t="b">
        <v>0</v>
      </c>
      <c r="N1010" t="s">
        <v>8273</v>
      </c>
      <c r="O1010">
        <f t="shared" si="92"/>
        <v>0.26737967914438499</v>
      </c>
      <c r="P1010">
        <f t="shared" si="93"/>
        <v>-10973.563845405923</v>
      </c>
      <c r="Q1010" t="str">
        <f t="shared" si="94"/>
        <v>technology</v>
      </c>
      <c r="R1010" t="str">
        <f t="shared" si="95"/>
        <v>wearables</v>
      </c>
      <c r="S1010" s="11">
        <f t="shared" si="96"/>
        <v>42702.600868055553</v>
      </c>
      <c r="T1010" s="11">
        <f t="shared" si="97"/>
        <v>42732.600868055553</v>
      </c>
    </row>
    <row r="1011" spans="1:20" customFormat="1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0</v>
      </c>
      <c r="M1011" t="b">
        <v>0</v>
      </c>
      <c r="N1011" t="s">
        <v>8273</v>
      </c>
      <c r="O1011">
        <f t="shared" si="92"/>
        <v>13.13</v>
      </c>
      <c r="P1011">
        <f t="shared" si="93"/>
        <v>-4658.5638454059226</v>
      </c>
      <c r="Q1011" t="str">
        <f t="shared" si="94"/>
        <v>technology</v>
      </c>
      <c r="R1011" t="str">
        <f t="shared" si="95"/>
        <v>wearables</v>
      </c>
      <c r="S1011" s="11">
        <f t="shared" si="96"/>
        <v>42510.396365740737</v>
      </c>
      <c r="T1011" s="11">
        <f t="shared" si="97"/>
        <v>42540.396365740737</v>
      </c>
    </row>
    <row r="1012" spans="1:20" customFormat="1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0</v>
      </c>
      <c r="M1012" t="b">
        <v>0</v>
      </c>
      <c r="N1012" t="s">
        <v>8273</v>
      </c>
      <c r="O1012">
        <f t="shared" si="92"/>
        <v>0.19088937093275488</v>
      </c>
      <c r="P1012">
        <f t="shared" si="93"/>
        <v>-11003.563845405923</v>
      </c>
      <c r="Q1012" t="str">
        <f t="shared" si="94"/>
        <v>technology</v>
      </c>
      <c r="R1012" t="str">
        <f t="shared" si="95"/>
        <v>wearables</v>
      </c>
      <c r="S1012" s="11">
        <f t="shared" si="96"/>
        <v>42561.621087962958</v>
      </c>
      <c r="T1012" s="11">
        <f t="shared" si="97"/>
        <v>42617.915972222218</v>
      </c>
    </row>
    <row r="1013" spans="1:20" customFormat="1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0</v>
      </c>
      <c r="M1013" t="b">
        <v>0</v>
      </c>
      <c r="N1013" t="s">
        <v>8273</v>
      </c>
      <c r="O1013">
        <f t="shared" si="92"/>
        <v>0.375</v>
      </c>
      <c r="P1013">
        <f t="shared" si="93"/>
        <v>-11148.563845405923</v>
      </c>
      <c r="Q1013" t="str">
        <f t="shared" si="94"/>
        <v>technology</v>
      </c>
      <c r="R1013" t="str">
        <f t="shared" si="95"/>
        <v>wearables</v>
      </c>
      <c r="S1013" s="11">
        <f t="shared" si="96"/>
        <v>41946.689756944441</v>
      </c>
      <c r="T1013" s="11">
        <f t="shared" si="97"/>
        <v>41991.689756944441</v>
      </c>
    </row>
    <row r="1014" spans="1:20" customFormat="1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0</v>
      </c>
      <c r="M1014" t="b">
        <v>0</v>
      </c>
      <c r="N1014" t="s">
        <v>8273</v>
      </c>
      <c r="O1014">
        <f t="shared" si="92"/>
        <v>21535.021000000001</v>
      </c>
      <c r="P1014">
        <f t="shared" si="93"/>
        <v>1065527.4861545942</v>
      </c>
      <c r="Q1014" t="str">
        <f t="shared" si="94"/>
        <v>technology</v>
      </c>
      <c r="R1014" t="str">
        <f t="shared" si="95"/>
        <v>wearables</v>
      </c>
      <c r="S1014" s="11">
        <f t="shared" si="96"/>
        <v>42714.232083333329</v>
      </c>
      <c r="T1014" s="11">
        <f t="shared" si="97"/>
        <v>42759.232083333329</v>
      </c>
    </row>
    <row r="1015" spans="1:20" customFormat="1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0</v>
      </c>
      <c r="M1015" t="b">
        <v>0</v>
      </c>
      <c r="N1015" t="s">
        <v>8273</v>
      </c>
      <c r="O1015">
        <f t="shared" si="92"/>
        <v>34.527999999999999</v>
      </c>
      <c r="P1015">
        <f t="shared" si="93"/>
        <v>-2591.5638454059226</v>
      </c>
      <c r="Q1015" t="str">
        <f t="shared" si="94"/>
        <v>technology</v>
      </c>
      <c r="R1015" t="str">
        <f t="shared" si="95"/>
        <v>wearables</v>
      </c>
      <c r="S1015" s="11">
        <f t="shared" si="96"/>
        <v>42339.625648148147</v>
      </c>
      <c r="T1015" s="11">
        <f t="shared" si="97"/>
        <v>42367.624999999993</v>
      </c>
    </row>
    <row r="1016" spans="1:20" customFormat="1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0</v>
      </c>
      <c r="M1016" t="b">
        <v>0</v>
      </c>
      <c r="N1016" t="s">
        <v>8273</v>
      </c>
      <c r="O1016">
        <f t="shared" si="92"/>
        <v>30.599999999999998</v>
      </c>
      <c r="P1016">
        <f t="shared" si="93"/>
        <v>-8163.5638454059226</v>
      </c>
      <c r="Q1016" t="str">
        <f t="shared" si="94"/>
        <v>technology</v>
      </c>
      <c r="R1016" t="str">
        <f t="shared" si="95"/>
        <v>wearables</v>
      </c>
      <c r="S1016" s="11">
        <f t="shared" si="96"/>
        <v>41954.79415509259</v>
      </c>
      <c r="T1016" s="11">
        <f t="shared" si="97"/>
        <v>42004.79415509259</v>
      </c>
    </row>
    <row r="1017" spans="1:20" customFormat="1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0</v>
      </c>
      <c r="M1017" t="b">
        <v>0</v>
      </c>
      <c r="N1017" t="s">
        <v>8273</v>
      </c>
      <c r="O1017">
        <f t="shared" si="92"/>
        <v>2.666666666666667</v>
      </c>
      <c r="P1017">
        <f t="shared" si="93"/>
        <v>-10983.563845405923</v>
      </c>
      <c r="Q1017" t="str">
        <f t="shared" si="94"/>
        <v>technology</v>
      </c>
      <c r="R1017" t="str">
        <f t="shared" si="95"/>
        <v>wearables</v>
      </c>
      <c r="S1017" s="11">
        <f t="shared" si="96"/>
        <v>42303.670081018521</v>
      </c>
      <c r="T1017" s="11">
        <f t="shared" si="97"/>
        <v>42333.711747685178</v>
      </c>
    </row>
    <row r="1018" spans="1:20" customFormat="1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0</v>
      </c>
      <c r="M1018" t="b">
        <v>0</v>
      </c>
      <c r="N1018" t="s">
        <v>8273</v>
      </c>
      <c r="O1018">
        <f t="shared" si="92"/>
        <v>2.8420000000000001</v>
      </c>
      <c r="P1018">
        <f t="shared" si="93"/>
        <v>-8381.5638454059226</v>
      </c>
      <c r="Q1018" t="str">
        <f t="shared" si="94"/>
        <v>technology</v>
      </c>
      <c r="R1018" t="str">
        <f t="shared" si="95"/>
        <v>wearables</v>
      </c>
      <c r="S1018" s="11">
        <f t="shared" si="96"/>
        <v>42421.898796296293</v>
      </c>
      <c r="T1018" s="11">
        <f t="shared" si="97"/>
        <v>42466.857129629629</v>
      </c>
    </row>
    <row r="1019" spans="1:20" customFormat="1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0</v>
      </c>
      <c r="M1019" t="b">
        <v>0</v>
      </c>
      <c r="N1019" t="s">
        <v>8273</v>
      </c>
      <c r="O1019">
        <f t="shared" si="92"/>
        <v>22.878799999999998</v>
      </c>
      <c r="P1019">
        <f t="shared" si="93"/>
        <v>45973.436154594077</v>
      </c>
      <c r="Q1019" t="str">
        <f t="shared" si="94"/>
        <v>technology</v>
      </c>
      <c r="R1019" t="str">
        <f t="shared" si="95"/>
        <v>wearables</v>
      </c>
      <c r="S1019" s="11">
        <f t="shared" si="96"/>
        <v>42289.466840277775</v>
      </c>
      <c r="T1019" s="11">
        <f t="shared" si="97"/>
        <v>42329.508506944439</v>
      </c>
    </row>
    <row r="1020" spans="1:20" customFormat="1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0</v>
      </c>
      <c r="M1020" t="b">
        <v>0</v>
      </c>
      <c r="N1020" t="s">
        <v>8273</v>
      </c>
      <c r="O1020">
        <f t="shared" si="92"/>
        <v>3.105</v>
      </c>
      <c r="P1020">
        <f t="shared" si="93"/>
        <v>-10602.563845405923</v>
      </c>
      <c r="Q1020" t="str">
        <f t="shared" si="94"/>
        <v>technology</v>
      </c>
      <c r="R1020" t="str">
        <f t="shared" si="95"/>
        <v>wearables</v>
      </c>
      <c r="S1020" s="11">
        <f t="shared" si="96"/>
        <v>42535.283946759257</v>
      </c>
      <c r="T1020" s="11">
        <f t="shared" si="97"/>
        <v>42565.283946759257</v>
      </c>
    </row>
    <row r="1021" spans="1:20" customFormat="1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0</v>
      </c>
      <c r="M1021" t="b">
        <v>0</v>
      </c>
      <c r="N1021" t="s">
        <v>8273</v>
      </c>
      <c r="O1021">
        <f t="shared" si="92"/>
        <v>47.333333333333336</v>
      </c>
      <c r="P1021">
        <f t="shared" si="93"/>
        <v>10076.436154594077</v>
      </c>
      <c r="Q1021" t="str">
        <f t="shared" si="94"/>
        <v>technology</v>
      </c>
      <c r="R1021" t="str">
        <f t="shared" si="95"/>
        <v>wearables</v>
      </c>
      <c r="S1021" s="11">
        <f t="shared" si="96"/>
        <v>42009.765613425923</v>
      </c>
      <c r="T1021" s="11">
        <f t="shared" si="97"/>
        <v>42039.765613425923</v>
      </c>
    </row>
    <row r="1022" spans="1:20" customFormat="1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0</v>
      </c>
      <c r="M1022" t="b">
        <v>1</v>
      </c>
      <c r="N1022" t="s">
        <v>8280</v>
      </c>
      <c r="O1022">
        <f t="shared" si="92"/>
        <v>205.54838709677421</v>
      </c>
      <c r="P1022">
        <f t="shared" si="93"/>
        <v>-8037.5638454059226</v>
      </c>
      <c r="Q1022" t="str">
        <f t="shared" si="94"/>
        <v>music</v>
      </c>
      <c r="R1022" t="str">
        <f t="shared" si="95"/>
        <v>electronic music</v>
      </c>
      <c r="S1022" s="11">
        <f t="shared" si="96"/>
        <v>42126.861215277771</v>
      </c>
      <c r="T1022" s="11">
        <f t="shared" si="97"/>
        <v>42156.824305555558</v>
      </c>
    </row>
    <row r="1023" spans="1:20" customFormat="1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0</v>
      </c>
      <c r="M1023" t="b">
        <v>1</v>
      </c>
      <c r="N1023" t="s">
        <v>8280</v>
      </c>
      <c r="O1023">
        <f t="shared" si="92"/>
        <v>351.80366666666669</v>
      </c>
      <c r="P1023">
        <f t="shared" si="93"/>
        <v>-669.45384540592204</v>
      </c>
      <c r="Q1023" t="str">
        <f t="shared" si="94"/>
        <v>music</v>
      </c>
      <c r="R1023" t="str">
        <f t="shared" si="95"/>
        <v>electronic music</v>
      </c>
      <c r="S1023" s="11">
        <f t="shared" si="96"/>
        <v>42271.043645833335</v>
      </c>
      <c r="T1023" s="11">
        <f t="shared" si="97"/>
        <v>42293.958333333336</v>
      </c>
    </row>
    <row r="1024" spans="1:20" customFormat="1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0</v>
      </c>
      <c r="M1024" t="b">
        <v>1</v>
      </c>
      <c r="N1024" t="s">
        <v>8280</v>
      </c>
      <c r="O1024">
        <f t="shared" si="92"/>
        <v>114.9</v>
      </c>
      <c r="P1024">
        <f t="shared" si="93"/>
        <v>-8925.5638454059226</v>
      </c>
      <c r="Q1024" t="str">
        <f t="shared" si="94"/>
        <v>music</v>
      </c>
      <c r="R1024" t="str">
        <f t="shared" si="95"/>
        <v>electronic music</v>
      </c>
      <c r="S1024" s="11">
        <f t="shared" si="96"/>
        <v>42111.438391203701</v>
      </c>
      <c r="T1024" s="11">
        <f t="shared" si="97"/>
        <v>42141.438391203701</v>
      </c>
    </row>
    <row r="1025" spans="1:20" customFormat="1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0</v>
      </c>
      <c r="M1025" t="b">
        <v>1</v>
      </c>
      <c r="N1025" t="s">
        <v>8280</v>
      </c>
      <c r="O1025">
        <f t="shared" si="92"/>
        <v>237.15</v>
      </c>
      <c r="P1025">
        <f t="shared" si="93"/>
        <v>-6480.5638454059226</v>
      </c>
      <c r="Q1025" t="str">
        <f t="shared" si="94"/>
        <v>music</v>
      </c>
      <c r="R1025" t="str">
        <f t="shared" si="95"/>
        <v>electronic music</v>
      </c>
      <c r="S1025" s="11">
        <f t="shared" si="96"/>
        <v>42145.711354166669</v>
      </c>
      <c r="T1025" s="11">
        <f t="shared" si="97"/>
        <v>42175.711354166669</v>
      </c>
    </row>
    <row r="1026" spans="1:20" customFormat="1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0</v>
      </c>
      <c r="M1026" t="b">
        <v>1</v>
      </c>
      <c r="N1026" t="s">
        <v>8280</v>
      </c>
      <c r="O1026">
        <f t="shared" si="92"/>
        <v>118.63774999999998</v>
      </c>
      <c r="P1026">
        <f t="shared" si="93"/>
        <v>12503.986154594077</v>
      </c>
      <c r="Q1026" t="str">
        <f t="shared" si="94"/>
        <v>music</v>
      </c>
      <c r="R1026" t="str">
        <f t="shared" si="95"/>
        <v>electronic music</v>
      </c>
      <c r="S1026" s="11">
        <f t="shared" si="96"/>
        <v>42370.372256944444</v>
      </c>
      <c r="T1026" s="11">
        <f t="shared" si="97"/>
        <v>42400.372256944444</v>
      </c>
    </row>
    <row r="1027" spans="1:20" customFormat="1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0</v>
      </c>
      <c r="M1027" t="b">
        <v>1</v>
      </c>
      <c r="N1027" t="s">
        <v>8280</v>
      </c>
      <c r="O1027">
        <f t="shared" ref="O1027:O1090" si="98">E1027/D1027*100</f>
        <v>109.92831428571431</v>
      </c>
      <c r="P1027">
        <f t="shared" ref="P1027:P1090" si="99">E1027-$E$4116</f>
        <v>65726.256154594084</v>
      </c>
      <c r="Q1027" t="str">
        <f t="shared" ref="Q1027:Q1090" si="100">IF(ISNUMBER(SEARCH("film &amp; video",N1027)),"film &amp; video",IF(ISNUMBER(SEARCH("food",N1027)),"food",IF(ISNUMBER(SEARCH("games",N1027)),"games",IF(ISNUMBER(SEARCH("journalism",N1027)),"journalism",IF(ISNUMBER(SEARCH("music",N1027)),"music",IF(ISNUMBER(SEARCH("photography",N1027)),"photography",IF(ISNUMBER(SEARCH("publishing",N1027)),"publishing",IF(ISNUMBER(SEARCH("technology",N1027)),"technology",IF(ISNUMBER(SEARCH("theater",N1027)),"theater",0)))))))))</f>
        <v>music</v>
      </c>
      <c r="R1027" t="str">
        <f t="shared" ref="R1027:R1090" si="101">IF(ISNUMBER(SEARCH("animation",N1027)),"animation",IF(ISNUMBER(SEARCH("art books",N1027)),"art books",IF(ISNUMBER(SEARCH("audio",N1027)),"audio",IF(ISNUMBER(SEARCH("children's books",N1027)),"children's books",IF(ISNUMBER(SEARCH("classical music",N1027)),"classical music",IF(ISNUMBER(SEARCH("documentary",N1027)),"documentary",IF(ISNUMBER(SEARCH("drama",N1027)),"drama",IF(ISNUMBER(SEARCH("electronic music",N1027)),"electronic music",IF(ISNUMBER(SEARCH("faith",N1027)),"faith",IF(ISNUMBER(SEARCH("fiction",N1027)),"fiction",IF(ISNUMBER(SEARCH("food trucks",N1027)),"food trucks",IF(ISNUMBER(SEARCH("gadgets",N1027)),"gadgets",IF(ISNUMBER(SEARCH("hardware",N1027)),"hardware",IF(ISNUMBER(SEARCH("indie rock",N1027)),"indie rock",IF(ISNUMBER(SEARCH("jazz",N1027)),"jazz",IF(ISNUMBER(SEARCH("makerspaces",N1027)),"makerspaces",IF(ISNUMBER(SEARCH("metal",N1027)),"metal",IF(ISNUMBER(SEARCH("mobile games",N1027)),"mobile games",IF(ISNUMBER(SEARCH("musical",N1027)),"musical",IF(ISNUMBER(SEARCH("nature",N1027)),"nature",IF(ISNUMBER(SEARCH("nonfiction",N1027)),"nonfiction",IF(ISNUMBER(SEARCH("people",N1027)),"people",IF(ISNUMBER(SEARCH("photobooks",N1027)),"photobooks",IF(ISNUMBER(SEARCH("places",N1027)),"places",IF(ISNUMBER(SEARCH("plays",N1027)),"plays",IF(ISNUMBER(SEARCH("pop",N1027)),"pop",IF(ISNUMBER(SEARCH("radio &amp; podcasts",N1027)),"radio &amp; podcasts",IF(ISNUMBER(SEARCH("restaurants",N1027)),"restaurants",IF(ISNUMBER(SEARCH("rock",N1027)),"rock",IF(ISNUMBER(SEARCH("science fiction",N1027)),"science fiction",IF(ISNUMBER(SEARCH("shorts",N1027)),"shorts",IF(ISNUMBER(SEARCH("small batch",N1027)),"small batch",IF(ISNUMBER(SEARCH("space exploration",N1027)),"space exploration",IF(ISNUMBER(SEARCH("spaces",N1027)),"spaces",IF(ISNUMBER(SEARCH("tabletop games",N1027)),"tabletop games",IF(ISNUMBER(SEARCH("television",N1027)),"television",IF(ISNUMBER(SEARCH("translations",N1027)),"translations",IF(ISNUMBER(SEARCH("video games",N1027)),"video games",IF(ISNUMBER(SEARCH("wearables",N1027)),"wearables",IF(ISNUMBER(SEARCH("web",N1027)),"web",IF(ISNUMBER(SEARCH("world music",N1027)),"world music",0)))))))))))))))))))))))))))))))))))))))))</f>
        <v>electronic music</v>
      </c>
      <c r="S1027" s="11">
        <f t="shared" si="96"/>
        <v>42049.625428240739</v>
      </c>
      <c r="T1027" s="11">
        <f t="shared" si="97"/>
        <v>42079.583761574067</v>
      </c>
    </row>
    <row r="1028" spans="1:20" customFormat="1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0</v>
      </c>
      <c r="M1028" t="b">
        <v>1</v>
      </c>
      <c r="N1028" t="s">
        <v>8280</v>
      </c>
      <c r="O1028">
        <f t="shared" si="98"/>
        <v>100.00828571428571</v>
      </c>
      <c r="P1028">
        <f t="shared" si="99"/>
        <v>-4222.9838454059227</v>
      </c>
      <c r="Q1028" t="str">
        <f t="shared" si="100"/>
        <v>music</v>
      </c>
      <c r="R1028" t="str">
        <f t="shared" si="101"/>
        <v>electronic music</v>
      </c>
      <c r="S1028" s="11">
        <f t="shared" si="96"/>
        <v>42426.199259259258</v>
      </c>
      <c r="T1028" s="11">
        <f t="shared" si="97"/>
        <v>42460.157592592594</v>
      </c>
    </row>
    <row r="1029" spans="1:20" customFormat="1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0</v>
      </c>
      <c r="M1029" t="b">
        <v>1</v>
      </c>
      <c r="N1029" t="s">
        <v>8280</v>
      </c>
      <c r="O1029">
        <f t="shared" si="98"/>
        <v>103.09292094387415</v>
      </c>
      <c r="P1029">
        <f t="shared" si="99"/>
        <v>-3490.5638454059226</v>
      </c>
      <c r="Q1029" t="str">
        <f t="shared" si="100"/>
        <v>music</v>
      </c>
      <c r="R1029" t="str">
        <f t="shared" si="101"/>
        <v>electronic music</v>
      </c>
      <c r="S1029" s="11">
        <f t="shared" si="96"/>
        <v>41904.825775462959</v>
      </c>
      <c r="T1029" s="11">
        <f t="shared" si="97"/>
        <v>41934.825775462959</v>
      </c>
    </row>
    <row r="1030" spans="1:20" customFormat="1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0</v>
      </c>
      <c r="M1030" t="b">
        <v>1</v>
      </c>
      <c r="N1030" t="s">
        <v>8280</v>
      </c>
      <c r="O1030">
        <f t="shared" si="98"/>
        <v>117.27000000000001</v>
      </c>
      <c r="P1030">
        <f t="shared" si="99"/>
        <v>503.43615459407738</v>
      </c>
      <c r="Q1030" t="str">
        <f t="shared" si="100"/>
        <v>music</v>
      </c>
      <c r="R1030" t="str">
        <f t="shared" si="101"/>
        <v>electronic music</v>
      </c>
      <c r="S1030" s="11">
        <f t="shared" si="96"/>
        <v>42755.419039351851</v>
      </c>
      <c r="T1030" s="11">
        <f t="shared" si="97"/>
        <v>42800.624999999993</v>
      </c>
    </row>
    <row r="1031" spans="1:20" customFormat="1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0</v>
      </c>
      <c r="M1031" t="b">
        <v>1</v>
      </c>
      <c r="N1031" t="s">
        <v>8280</v>
      </c>
      <c r="O1031">
        <f t="shared" si="98"/>
        <v>111.75999999999999</v>
      </c>
      <c r="P1031">
        <f t="shared" si="99"/>
        <v>-47.563845405922621</v>
      </c>
      <c r="Q1031" t="str">
        <f t="shared" si="100"/>
        <v>music</v>
      </c>
      <c r="R1031" t="str">
        <f t="shared" si="101"/>
        <v>electronic music</v>
      </c>
      <c r="S1031" s="11">
        <f t="shared" si="96"/>
        <v>42044.503553240742</v>
      </c>
      <c r="T1031" s="11">
        <f t="shared" si="97"/>
        <v>42098.707638888889</v>
      </c>
    </row>
    <row r="1032" spans="1:20" customFormat="1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0</v>
      </c>
      <c r="M1032" t="b">
        <v>1</v>
      </c>
      <c r="N1032" t="s">
        <v>8280</v>
      </c>
      <c r="O1032">
        <f t="shared" si="98"/>
        <v>342.09999999999997</v>
      </c>
      <c r="P1032">
        <f t="shared" si="99"/>
        <v>-4381.5638454059226</v>
      </c>
      <c r="Q1032" t="str">
        <f t="shared" si="100"/>
        <v>music</v>
      </c>
      <c r="R1032" t="str">
        <f t="shared" si="101"/>
        <v>electronic music</v>
      </c>
      <c r="S1032" s="11">
        <f t="shared" si="96"/>
        <v>42611.274872685179</v>
      </c>
      <c r="T1032" s="11">
        <f t="shared" si="97"/>
        <v>42625.274872685179</v>
      </c>
    </row>
    <row r="1033" spans="1:20" customFormat="1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0</v>
      </c>
      <c r="M1033" t="b">
        <v>1</v>
      </c>
      <c r="N1033" t="s">
        <v>8280</v>
      </c>
      <c r="O1033">
        <f t="shared" si="98"/>
        <v>107.4</v>
      </c>
      <c r="P1033">
        <f t="shared" si="99"/>
        <v>-483.56384540592262</v>
      </c>
      <c r="Q1033" t="str">
        <f t="shared" si="100"/>
        <v>music</v>
      </c>
      <c r="R1033" t="str">
        <f t="shared" si="101"/>
        <v>electronic music</v>
      </c>
      <c r="S1033" s="11">
        <f t="shared" si="96"/>
        <v>42324.555671296293</v>
      </c>
      <c r="T1033" s="11">
        <f t="shared" si="97"/>
        <v>42354.555671296293</v>
      </c>
    </row>
    <row r="1034" spans="1:20" customFormat="1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0</v>
      </c>
      <c r="M1034" t="b">
        <v>1</v>
      </c>
      <c r="N1034" t="s">
        <v>8280</v>
      </c>
      <c r="O1034">
        <f t="shared" si="98"/>
        <v>108.49703703703703</v>
      </c>
      <c r="P1034">
        <f t="shared" si="99"/>
        <v>-5364.7238454059225</v>
      </c>
      <c r="Q1034" t="str">
        <f t="shared" si="100"/>
        <v>music</v>
      </c>
      <c r="R1034" t="str">
        <f t="shared" si="101"/>
        <v>electronic music</v>
      </c>
      <c r="S1034" s="11">
        <f t="shared" si="96"/>
        <v>42514.458622685182</v>
      </c>
      <c r="T1034" s="11">
        <f t="shared" si="97"/>
        <v>42544.458622685182</v>
      </c>
    </row>
    <row r="1035" spans="1:20" customFormat="1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0</v>
      </c>
      <c r="M1035" t="b">
        <v>1</v>
      </c>
      <c r="N1035" t="s">
        <v>8280</v>
      </c>
      <c r="O1035">
        <f t="shared" si="98"/>
        <v>102.86144578313252</v>
      </c>
      <c r="P1035">
        <f t="shared" si="99"/>
        <v>-9857.5638454059226</v>
      </c>
      <c r="Q1035" t="str">
        <f t="shared" si="100"/>
        <v>music</v>
      </c>
      <c r="R1035" t="str">
        <f t="shared" si="101"/>
        <v>electronic music</v>
      </c>
      <c r="S1035" s="11">
        <f t="shared" si="96"/>
        <v>42688.52407407407</v>
      </c>
      <c r="T1035" s="11">
        <f t="shared" si="97"/>
        <v>42716.52407407407</v>
      </c>
    </row>
    <row r="1036" spans="1:20" customFormat="1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0</v>
      </c>
      <c r="M1036" t="b">
        <v>1</v>
      </c>
      <c r="N1036" t="s">
        <v>8280</v>
      </c>
      <c r="O1036">
        <f t="shared" si="98"/>
        <v>130.0018</v>
      </c>
      <c r="P1036">
        <f t="shared" si="99"/>
        <v>-4723.4738454059225</v>
      </c>
      <c r="Q1036" t="str">
        <f t="shared" si="100"/>
        <v>music</v>
      </c>
      <c r="R1036" t="str">
        <f t="shared" si="101"/>
        <v>electronic music</v>
      </c>
      <c r="S1036" s="11">
        <f t="shared" si="96"/>
        <v>42554.958379629628</v>
      </c>
      <c r="T1036" s="11">
        <f t="shared" si="97"/>
        <v>42586.957638888889</v>
      </c>
    </row>
    <row r="1037" spans="1:20" customFormat="1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0</v>
      </c>
      <c r="M1037" t="b">
        <v>1</v>
      </c>
      <c r="N1037" t="s">
        <v>8280</v>
      </c>
      <c r="O1037">
        <f t="shared" si="98"/>
        <v>107.65217391304347</v>
      </c>
      <c r="P1037">
        <f t="shared" si="99"/>
        <v>-6271.5638454059226</v>
      </c>
      <c r="Q1037" t="str">
        <f t="shared" si="100"/>
        <v>music</v>
      </c>
      <c r="R1037" t="str">
        <f t="shared" si="101"/>
        <v>electronic music</v>
      </c>
      <c r="S1037" s="11">
        <f t="shared" si="96"/>
        <v>42016.43310185185</v>
      </c>
      <c r="T1037" s="11">
        <f t="shared" si="97"/>
        <v>42046.43310185185</v>
      </c>
    </row>
    <row r="1038" spans="1:20" customFormat="1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0</v>
      </c>
      <c r="M1038" t="b">
        <v>1</v>
      </c>
      <c r="N1038" t="s">
        <v>8280</v>
      </c>
      <c r="O1038">
        <f t="shared" si="98"/>
        <v>112.36044444444444</v>
      </c>
      <c r="P1038">
        <f t="shared" si="99"/>
        <v>-6167.3438454059224</v>
      </c>
      <c r="Q1038" t="str">
        <f t="shared" si="100"/>
        <v>music</v>
      </c>
      <c r="R1038" t="str">
        <f t="shared" si="101"/>
        <v>electronic music</v>
      </c>
      <c r="S1038" s="11">
        <f t="shared" si="96"/>
        <v>41249.240624999999</v>
      </c>
      <c r="T1038" s="11">
        <f t="shared" si="97"/>
        <v>41281.125</v>
      </c>
    </row>
    <row r="1039" spans="1:20" customFormat="1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0</v>
      </c>
      <c r="M1039" t="b">
        <v>1</v>
      </c>
      <c r="N1039" t="s">
        <v>8280</v>
      </c>
      <c r="O1039">
        <f t="shared" si="98"/>
        <v>102.1</v>
      </c>
      <c r="P1039">
        <f t="shared" si="99"/>
        <v>-10202.563845405923</v>
      </c>
      <c r="Q1039" t="str">
        <f t="shared" si="100"/>
        <v>music</v>
      </c>
      <c r="R1039" t="str">
        <f t="shared" si="101"/>
        <v>electronic music</v>
      </c>
      <c r="S1039" s="11">
        <f t="shared" si="96"/>
        <v>42119.61414351852</v>
      </c>
      <c r="T1039" s="11">
        <f t="shared" si="97"/>
        <v>42141.999999999993</v>
      </c>
    </row>
    <row r="1040" spans="1:20" customFormat="1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0</v>
      </c>
      <c r="M1040" t="b">
        <v>1</v>
      </c>
      <c r="N1040" t="s">
        <v>8280</v>
      </c>
      <c r="O1040">
        <f t="shared" si="98"/>
        <v>145.33333333333334</v>
      </c>
      <c r="P1040">
        <f t="shared" si="99"/>
        <v>-9043.5638454059226</v>
      </c>
      <c r="Q1040" t="str">
        <f t="shared" si="100"/>
        <v>music</v>
      </c>
      <c r="R1040" t="str">
        <f t="shared" si="101"/>
        <v>electronic music</v>
      </c>
      <c r="S1040" s="11">
        <f t="shared" si="96"/>
        <v>42418.023414351854</v>
      </c>
      <c r="T1040" s="11">
        <f t="shared" si="97"/>
        <v>42447.981747685182</v>
      </c>
    </row>
    <row r="1041" spans="1:20" customFormat="1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0</v>
      </c>
      <c r="M1041" t="b">
        <v>1</v>
      </c>
      <c r="N1041" t="s">
        <v>8280</v>
      </c>
      <c r="O1041">
        <f t="shared" si="98"/>
        <v>128.19999999999999</v>
      </c>
      <c r="P1041">
        <f t="shared" si="99"/>
        <v>-10582.563845405923</v>
      </c>
      <c r="Q1041" t="str">
        <f t="shared" si="100"/>
        <v>music</v>
      </c>
      <c r="R1041" t="str">
        <f t="shared" si="101"/>
        <v>electronic music</v>
      </c>
      <c r="S1041" s="11">
        <f t="shared" si="96"/>
        <v>42691.900995370372</v>
      </c>
      <c r="T1041" s="11">
        <f t="shared" si="97"/>
        <v>42717.124305555553</v>
      </c>
    </row>
    <row r="1042" spans="1:20" customFormat="1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0</v>
      </c>
      <c r="M1042" t="b">
        <v>0</v>
      </c>
      <c r="N1042" t="s">
        <v>8281</v>
      </c>
      <c r="O1042">
        <f t="shared" si="98"/>
        <v>0.29411764705882354</v>
      </c>
      <c r="P1042">
        <f t="shared" si="99"/>
        <v>-10973.563845405923</v>
      </c>
      <c r="Q1042" t="str">
        <f t="shared" si="100"/>
        <v>journalism</v>
      </c>
      <c r="R1042" t="str">
        <f t="shared" si="101"/>
        <v>audio</v>
      </c>
      <c r="S1042" s="11">
        <f t="shared" si="96"/>
        <v>42579.500104166662</v>
      </c>
      <c r="T1042" s="11">
        <f t="shared" si="97"/>
        <v>42609.500104166662</v>
      </c>
    </row>
    <row r="1043" spans="1:20" customFormat="1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8"/>
        <v>0</v>
      </c>
      <c r="P1043">
        <f t="shared" si="99"/>
        <v>-11223.563845405923</v>
      </c>
      <c r="Q1043" t="str">
        <f t="shared" si="100"/>
        <v>journalism</v>
      </c>
      <c r="R1043" t="str">
        <f t="shared" si="101"/>
        <v>audio</v>
      </c>
      <c r="S1043" s="11">
        <f t="shared" si="96"/>
        <v>41830.851759259254</v>
      </c>
      <c r="T1043" s="11">
        <f t="shared" si="97"/>
        <v>41850.851759259254</v>
      </c>
    </row>
    <row r="1044" spans="1:20" customFormat="1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0</v>
      </c>
      <c r="M1044" t="b">
        <v>0</v>
      </c>
      <c r="N1044" t="s">
        <v>8281</v>
      </c>
      <c r="O1044">
        <f t="shared" si="98"/>
        <v>1.5384615384615385</v>
      </c>
      <c r="P1044">
        <f t="shared" si="99"/>
        <v>-11213.563845405923</v>
      </c>
      <c r="Q1044" t="str">
        <f t="shared" si="100"/>
        <v>journalism</v>
      </c>
      <c r="R1044" t="str">
        <f t="shared" si="101"/>
        <v>audio</v>
      </c>
      <c r="S1044" s="11">
        <f t="shared" si="96"/>
        <v>41851.487824074073</v>
      </c>
      <c r="T1044" s="11">
        <f t="shared" si="97"/>
        <v>41894.208333333328</v>
      </c>
    </row>
    <row r="1045" spans="1:20" customFormat="1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0</v>
      </c>
      <c r="M1045" t="b">
        <v>0</v>
      </c>
      <c r="N1045" t="s">
        <v>8281</v>
      </c>
      <c r="O1045">
        <f t="shared" si="98"/>
        <v>8.5370000000000008</v>
      </c>
      <c r="P1045">
        <f t="shared" si="99"/>
        <v>-2686.5638454059226</v>
      </c>
      <c r="Q1045" t="str">
        <f t="shared" si="100"/>
        <v>journalism</v>
      </c>
      <c r="R1045" t="str">
        <f t="shared" si="101"/>
        <v>audio</v>
      </c>
      <c r="S1045" s="11">
        <f t="shared" si="96"/>
        <v>42114.044618055552</v>
      </c>
      <c r="T1045" s="11">
        <f t="shared" si="97"/>
        <v>42144.044618055552</v>
      </c>
    </row>
    <row r="1046" spans="1:20" customFormat="1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0</v>
      </c>
      <c r="M1046" t="b">
        <v>0</v>
      </c>
      <c r="N1046" t="s">
        <v>8281</v>
      </c>
      <c r="O1046">
        <f t="shared" si="98"/>
        <v>8.5714285714285715E-2</v>
      </c>
      <c r="P1046">
        <f t="shared" si="99"/>
        <v>-11217.563845405923</v>
      </c>
      <c r="Q1046" t="str">
        <f t="shared" si="100"/>
        <v>journalism</v>
      </c>
      <c r="R1046" t="str">
        <f t="shared" si="101"/>
        <v>audio</v>
      </c>
      <c r="S1046" s="11">
        <f t="shared" si="96"/>
        <v>42011.717604166661</v>
      </c>
      <c r="T1046" s="11">
        <f t="shared" si="97"/>
        <v>42068.643749999996</v>
      </c>
    </row>
    <row r="1047" spans="1:20" customFormat="1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0</v>
      </c>
      <c r="M1047" t="b">
        <v>0</v>
      </c>
      <c r="N1047" t="s">
        <v>8281</v>
      </c>
      <c r="O1047">
        <f t="shared" si="98"/>
        <v>2.6599999999999997</v>
      </c>
      <c r="P1047">
        <f t="shared" si="99"/>
        <v>-10957.563845405923</v>
      </c>
      <c r="Q1047" t="str">
        <f t="shared" si="100"/>
        <v>journalism</v>
      </c>
      <c r="R1047" t="str">
        <f t="shared" si="101"/>
        <v>audio</v>
      </c>
      <c r="S1047" s="11">
        <f t="shared" ref="S1047:S1110" si="102">(J1047/86400)+25569+(-5/24)</f>
        <v>41844.666087962956</v>
      </c>
      <c r="T1047" s="11">
        <f t="shared" ref="T1047:T1110" si="103">(I1047/86400)+25569+(-5/24)</f>
        <v>41874.666087962956</v>
      </c>
    </row>
    <row r="1048" spans="1:20" customFormat="1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8"/>
        <v>0</v>
      </c>
      <c r="P1048">
        <f t="shared" si="99"/>
        <v>-11223.563845405923</v>
      </c>
      <c r="Q1048" t="str">
        <f t="shared" si="100"/>
        <v>journalism</v>
      </c>
      <c r="R1048" t="str">
        <f t="shared" si="101"/>
        <v>audio</v>
      </c>
      <c r="S1048" s="11">
        <f t="shared" si="102"/>
        <v>42319.643055555549</v>
      </c>
      <c r="T1048" s="11">
        <f t="shared" si="103"/>
        <v>42364.643055555549</v>
      </c>
    </row>
    <row r="1049" spans="1:20" customFormat="1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0</v>
      </c>
      <c r="M1049" t="b">
        <v>0</v>
      </c>
      <c r="N1049" t="s">
        <v>8281</v>
      </c>
      <c r="O1049">
        <f t="shared" si="98"/>
        <v>0.05</v>
      </c>
      <c r="P1049">
        <f t="shared" si="99"/>
        <v>-11222.563845405923</v>
      </c>
      <c r="Q1049" t="str">
        <f t="shared" si="100"/>
        <v>journalism</v>
      </c>
      <c r="R1049" t="str">
        <f t="shared" si="101"/>
        <v>audio</v>
      </c>
      <c r="S1049" s="11">
        <f t="shared" si="102"/>
        <v>41918.610127314816</v>
      </c>
      <c r="T1049" s="11">
        <f t="shared" si="103"/>
        <v>41948.65179398148</v>
      </c>
    </row>
    <row r="1050" spans="1:20" customFormat="1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0</v>
      </c>
      <c r="M1050" t="b">
        <v>0</v>
      </c>
      <c r="N1050" t="s">
        <v>8281</v>
      </c>
      <c r="O1050">
        <f t="shared" si="98"/>
        <v>1.4133333333333333</v>
      </c>
      <c r="P1050">
        <f t="shared" si="99"/>
        <v>-11011.563845405923</v>
      </c>
      <c r="Q1050" t="str">
        <f t="shared" si="100"/>
        <v>journalism</v>
      </c>
      <c r="R1050" t="str">
        <f t="shared" si="101"/>
        <v>audio</v>
      </c>
      <c r="S1050" s="11">
        <f t="shared" si="102"/>
        <v>42597.844780092586</v>
      </c>
      <c r="T1050" s="11">
        <f t="shared" si="103"/>
        <v>42637.844780092586</v>
      </c>
    </row>
    <row r="1051" spans="1:20" customFormat="1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8"/>
        <v>0</v>
      </c>
      <c r="P1051">
        <f t="shared" si="99"/>
        <v>-11223.563845405923</v>
      </c>
      <c r="Q1051" t="str">
        <f t="shared" si="100"/>
        <v>journalism</v>
      </c>
      <c r="R1051" t="str">
        <f t="shared" si="101"/>
        <v>audio</v>
      </c>
      <c r="S1051" s="11">
        <f t="shared" si="102"/>
        <v>42382.222743055558</v>
      </c>
      <c r="T1051" s="11">
        <f t="shared" si="103"/>
        <v>42412.222743055558</v>
      </c>
    </row>
    <row r="1052" spans="1:20" customFormat="1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8"/>
        <v>0</v>
      </c>
      <c r="P1052">
        <f t="shared" si="99"/>
        <v>-11223.563845405923</v>
      </c>
      <c r="Q1052" t="str">
        <f t="shared" si="100"/>
        <v>journalism</v>
      </c>
      <c r="R1052" t="str">
        <f t="shared" si="101"/>
        <v>audio</v>
      </c>
      <c r="S1052" s="11">
        <f t="shared" si="102"/>
        <v>42231.588854166665</v>
      </c>
      <c r="T1052" s="11">
        <f t="shared" si="103"/>
        <v>42261.588854166665</v>
      </c>
    </row>
    <row r="1053" spans="1:20" customFormat="1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8"/>
        <v>0</v>
      </c>
      <c r="P1053">
        <f t="shared" si="99"/>
        <v>-11223.563845405923</v>
      </c>
      <c r="Q1053" t="str">
        <f t="shared" si="100"/>
        <v>journalism</v>
      </c>
      <c r="R1053" t="str">
        <f t="shared" si="101"/>
        <v>audio</v>
      </c>
      <c r="S1053" s="11">
        <f t="shared" si="102"/>
        <v>41849.805844907409</v>
      </c>
      <c r="T1053" s="11">
        <f t="shared" si="103"/>
        <v>41877.805844907409</v>
      </c>
    </row>
    <row r="1054" spans="1:20" customFormat="1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8"/>
        <v>0</v>
      </c>
      <c r="P1054">
        <f t="shared" si="99"/>
        <v>-11223.563845405923</v>
      </c>
      <c r="Q1054" t="str">
        <f t="shared" si="100"/>
        <v>journalism</v>
      </c>
      <c r="R1054" t="str">
        <f t="shared" si="101"/>
        <v>audio</v>
      </c>
      <c r="S1054" s="11">
        <f t="shared" si="102"/>
        <v>42483.589062499996</v>
      </c>
      <c r="T1054" s="11">
        <f t="shared" si="103"/>
        <v>42527.631249999999</v>
      </c>
    </row>
    <row r="1055" spans="1:20" customFormat="1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0</v>
      </c>
      <c r="M1055" t="b">
        <v>0</v>
      </c>
      <c r="N1055" t="s">
        <v>8281</v>
      </c>
      <c r="O1055">
        <f t="shared" si="98"/>
        <v>1</v>
      </c>
      <c r="P1055">
        <f t="shared" si="99"/>
        <v>-11208.563845405923</v>
      </c>
      <c r="Q1055" t="str">
        <f t="shared" si="100"/>
        <v>journalism</v>
      </c>
      <c r="R1055" t="str">
        <f t="shared" si="101"/>
        <v>audio</v>
      </c>
      <c r="S1055" s="11">
        <f t="shared" si="102"/>
        <v>42774.964490740742</v>
      </c>
      <c r="T1055" s="11">
        <f t="shared" si="103"/>
        <v>42799.964490740742</v>
      </c>
    </row>
    <row r="1056" spans="1:20" customFormat="1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8"/>
        <v>0</v>
      </c>
      <c r="P1056">
        <f t="shared" si="99"/>
        <v>-11223.563845405923</v>
      </c>
      <c r="Q1056" t="str">
        <f t="shared" si="100"/>
        <v>journalism</v>
      </c>
      <c r="R1056" t="str">
        <f t="shared" si="101"/>
        <v>audio</v>
      </c>
      <c r="S1056" s="11">
        <f t="shared" si="102"/>
        <v>41831.643506944441</v>
      </c>
      <c r="T1056" s="11">
        <f t="shared" si="103"/>
        <v>41861.708333333328</v>
      </c>
    </row>
    <row r="1057" spans="1:20" customFormat="1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8"/>
        <v>0</v>
      </c>
      <c r="P1057">
        <f t="shared" si="99"/>
        <v>-11223.563845405923</v>
      </c>
      <c r="Q1057" t="str">
        <f t="shared" si="100"/>
        <v>journalism</v>
      </c>
      <c r="R1057" t="str">
        <f t="shared" si="101"/>
        <v>audio</v>
      </c>
      <c r="S1057" s="11">
        <f t="shared" si="102"/>
        <v>42406.784085648142</v>
      </c>
      <c r="T1057" s="11">
        <f t="shared" si="103"/>
        <v>42436.784085648142</v>
      </c>
    </row>
    <row r="1058" spans="1:20" customFormat="1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8"/>
        <v>0</v>
      </c>
      <c r="P1058">
        <f t="shared" si="99"/>
        <v>-11223.563845405923</v>
      </c>
      <c r="Q1058" t="str">
        <f t="shared" si="100"/>
        <v>journalism</v>
      </c>
      <c r="R1058" t="str">
        <f t="shared" si="101"/>
        <v>audio</v>
      </c>
      <c r="S1058" s="11">
        <f t="shared" si="102"/>
        <v>42058.511307870365</v>
      </c>
      <c r="T1058" s="11">
        <f t="shared" si="103"/>
        <v>42118.469641203701</v>
      </c>
    </row>
    <row r="1059" spans="1:20" customFormat="1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8"/>
        <v>0</v>
      </c>
      <c r="P1059">
        <f t="shared" si="99"/>
        <v>-11223.563845405923</v>
      </c>
      <c r="Q1059" t="str">
        <f t="shared" si="100"/>
        <v>journalism</v>
      </c>
      <c r="R1059" t="str">
        <f t="shared" si="101"/>
        <v>audio</v>
      </c>
      <c r="S1059" s="11">
        <f t="shared" si="102"/>
        <v>42678.662997685184</v>
      </c>
      <c r="T1059" s="11">
        <f t="shared" si="103"/>
        <v>42708.704664351848</v>
      </c>
    </row>
    <row r="1060" spans="1:20" customFormat="1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8"/>
        <v>0</v>
      </c>
      <c r="P1060">
        <f t="shared" si="99"/>
        <v>-11223.563845405923</v>
      </c>
      <c r="Q1060" t="str">
        <f t="shared" si="100"/>
        <v>journalism</v>
      </c>
      <c r="R1060" t="str">
        <f t="shared" si="101"/>
        <v>audio</v>
      </c>
      <c r="S1060" s="11">
        <f t="shared" si="102"/>
        <v>42047.692627314813</v>
      </c>
      <c r="T1060" s="11">
        <f t="shared" si="103"/>
        <v>42088.791666666664</v>
      </c>
    </row>
    <row r="1061" spans="1:20" customFormat="1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8"/>
        <v>0</v>
      </c>
      <c r="P1061">
        <f t="shared" si="99"/>
        <v>-11223.563845405923</v>
      </c>
      <c r="Q1061" t="str">
        <f t="shared" si="100"/>
        <v>journalism</v>
      </c>
      <c r="R1061" t="str">
        <f t="shared" si="101"/>
        <v>audio</v>
      </c>
      <c r="S1061" s="11">
        <f t="shared" si="102"/>
        <v>42046.581666666665</v>
      </c>
      <c r="T1061" s="11">
        <f t="shared" si="103"/>
        <v>42076.54</v>
      </c>
    </row>
    <row r="1062" spans="1:20" customFormat="1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0</v>
      </c>
      <c r="M1062" t="b">
        <v>0</v>
      </c>
      <c r="N1062" t="s">
        <v>8281</v>
      </c>
      <c r="O1062">
        <f t="shared" si="98"/>
        <v>1</v>
      </c>
      <c r="P1062">
        <f t="shared" si="99"/>
        <v>-11173.563845405923</v>
      </c>
      <c r="Q1062" t="str">
        <f t="shared" si="100"/>
        <v>journalism</v>
      </c>
      <c r="R1062" t="str">
        <f t="shared" si="101"/>
        <v>audio</v>
      </c>
      <c r="S1062" s="11">
        <f t="shared" si="102"/>
        <v>42079.704780092587</v>
      </c>
      <c r="T1062" s="11">
        <f t="shared" si="103"/>
        <v>42109.704780092587</v>
      </c>
    </row>
    <row r="1063" spans="1:20" customFormat="1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8"/>
        <v>0</v>
      </c>
      <c r="P1063">
        <f t="shared" si="99"/>
        <v>-11223.563845405923</v>
      </c>
      <c r="Q1063" t="str">
        <f t="shared" si="100"/>
        <v>journalism</v>
      </c>
      <c r="R1063" t="str">
        <f t="shared" si="101"/>
        <v>audio</v>
      </c>
      <c r="S1063" s="11">
        <f t="shared" si="102"/>
        <v>42432.068379629629</v>
      </c>
      <c r="T1063" s="11">
        <f t="shared" si="103"/>
        <v>42491.833333333336</v>
      </c>
    </row>
    <row r="1064" spans="1:20" customFormat="1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0</v>
      </c>
      <c r="M1064" t="b">
        <v>0</v>
      </c>
      <c r="N1064" t="s">
        <v>8281</v>
      </c>
      <c r="O1064">
        <f t="shared" si="98"/>
        <v>95.477386934673376</v>
      </c>
      <c r="P1064">
        <f t="shared" si="99"/>
        <v>-11033.563845405923</v>
      </c>
      <c r="Q1064" t="str">
        <f t="shared" si="100"/>
        <v>journalism</v>
      </c>
      <c r="R1064" t="str">
        <f t="shared" si="101"/>
        <v>audio</v>
      </c>
      <c r="S1064" s="11">
        <f t="shared" si="102"/>
        <v>42556.598854166667</v>
      </c>
      <c r="T1064" s="11">
        <f t="shared" si="103"/>
        <v>42563.598854166667</v>
      </c>
    </row>
    <row r="1065" spans="1:20" customFormat="1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8"/>
        <v>0</v>
      </c>
      <c r="P1065">
        <f t="shared" si="99"/>
        <v>-11223.563845405923</v>
      </c>
      <c r="Q1065" t="str">
        <f t="shared" si="100"/>
        <v>journalism</v>
      </c>
      <c r="R1065" t="str">
        <f t="shared" si="101"/>
        <v>audio</v>
      </c>
      <c r="S1065" s="11">
        <f t="shared" si="102"/>
        <v>42582.822476851848</v>
      </c>
      <c r="T1065" s="11">
        <f t="shared" si="103"/>
        <v>42612.822476851848</v>
      </c>
    </row>
    <row r="1066" spans="1:20" customFormat="1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0</v>
      </c>
      <c r="M1066" t="b">
        <v>0</v>
      </c>
      <c r="N1066" t="s">
        <v>8282</v>
      </c>
      <c r="O1066">
        <f t="shared" si="98"/>
        <v>8.974444444444444</v>
      </c>
      <c r="P1066">
        <f t="shared" si="99"/>
        <v>-3146.5638454059226</v>
      </c>
      <c r="Q1066" t="str">
        <f t="shared" si="100"/>
        <v>games</v>
      </c>
      <c r="R1066" t="str">
        <f t="shared" si="101"/>
        <v>video games</v>
      </c>
      <c r="S1066" s="11">
        <f t="shared" si="102"/>
        <v>41417.019710648143</v>
      </c>
      <c r="T1066" s="11">
        <f t="shared" si="103"/>
        <v>41462.019710648143</v>
      </c>
    </row>
    <row r="1067" spans="1:20" customFormat="1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0</v>
      </c>
      <c r="M1067" t="b">
        <v>0</v>
      </c>
      <c r="N1067" t="s">
        <v>8282</v>
      </c>
      <c r="O1067">
        <f t="shared" si="98"/>
        <v>2.7</v>
      </c>
      <c r="P1067">
        <f t="shared" si="99"/>
        <v>-11142.563845405923</v>
      </c>
      <c r="Q1067" t="str">
        <f t="shared" si="100"/>
        <v>games</v>
      </c>
      <c r="R1067" t="str">
        <f t="shared" si="101"/>
        <v>video games</v>
      </c>
      <c r="S1067" s="11">
        <f t="shared" si="102"/>
        <v>41661.172708333332</v>
      </c>
      <c r="T1067" s="11">
        <f t="shared" si="103"/>
        <v>41689.172708333332</v>
      </c>
    </row>
    <row r="1068" spans="1:20" customFormat="1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0</v>
      </c>
      <c r="M1068" t="b">
        <v>0</v>
      </c>
      <c r="N1068" t="s">
        <v>8282</v>
      </c>
      <c r="O1068">
        <f t="shared" si="98"/>
        <v>3.3673333333333333</v>
      </c>
      <c r="P1068">
        <f t="shared" si="99"/>
        <v>-6172.5638454059226</v>
      </c>
      <c r="Q1068" t="str">
        <f t="shared" si="100"/>
        <v>games</v>
      </c>
      <c r="R1068" t="str">
        <f t="shared" si="101"/>
        <v>video games</v>
      </c>
      <c r="S1068" s="11">
        <f t="shared" si="102"/>
        <v>41445.754421296289</v>
      </c>
      <c r="T1068" s="11">
        <f t="shared" si="103"/>
        <v>41490.754421296289</v>
      </c>
    </row>
    <row r="1069" spans="1:20" customFormat="1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0</v>
      </c>
      <c r="M1069" t="b">
        <v>0</v>
      </c>
      <c r="N1069" t="s">
        <v>8282</v>
      </c>
      <c r="O1069">
        <f t="shared" si="98"/>
        <v>26</v>
      </c>
      <c r="P1069">
        <f t="shared" si="99"/>
        <v>-11093.563845405923</v>
      </c>
      <c r="Q1069" t="str">
        <f t="shared" si="100"/>
        <v>games</v>
      </c>
      <c r="R1069" t="str">
        <f t="shared" si="101"/>
        <v>video games</v>
      </c>
      <c r="S1069" s="11">
        <f t="shared" si="102"/>
        <v>41599.647349537037</v>
      </c>
      <c r="T1069" s="11">
        <f t="shared" si="103"/>
        <v>41629.647349537037</v>
      </c>
    </row>
    <row r="1070" spans="1:20" customFormat="1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0</v>
      </c>
      <c r="M1070" t="b">
        <v>0</v>
      </c>
      <c r="N1070" t="s">
        <v>8282</v>
      </c>
      <c r="O1070">
        <f t="shared" si="98"/>
        <v>0.15</v>
      </c>
      <c r="P1070">
        <f t="shared" si="99"/>
        <v>-11178.563845405923</v>
      </c>
      <c r="Q1070" t="str">
        <f t="shared" si="100"/>
        <v>games</v>
      </c>
      <c r="R1070" t="str">
        <f t="shared" si="101"/>
        <v>video games</v>
      </c>
      <c r="S1070" s="11">
        <f t="shared" si="102"/>
        <v>42440.162777777776</v>
      </c>
      <c r="T1070" s="11">
        <f t="shared" si="103"/>
        <v>42470.121111111112</v>
      </c>
    </row>
    <row r="1071" spans="1:20" customFormat="1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0</v>
      </c>
      <c r="M1071" t="b">
        <v>0</v>
      </c>
      <c r="N1071" t="s">
        <v>8282</v>
      </c>
      <c r="O1071">
        <f t="shared" si="98"/>
        <v>38.636363636363633</v>
      </c>
      <c r="P1071">
        <f t="shared" si="99"/>
        <v>-10373.563845405923</v>
      </c>
      <c r="Q1071" t="str">
        <f t="shared" si="100"/>
        <v>games</v>
      </c>
      <c r="R1071" t="str">
        <f t="shared" si="101"/>
        <v>video games</v>
      </c>
      <c r="S1071" s="11">
        <f t="shared" si="102"/>
        <v>41572.021516203698</v>
      </c>
      <c r="T1071" s="11">
        <f t="shared" si="103"/>
        <v>41604.06318287037</v>
      </c>
    </row>
    <row r="1072" spans="1:20" customFormat="1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0</v>
      </c>
      <c r="M1072" t="b">
        <v>0</v>
      </c>
      <c r="N1072" t="s">
        <v>8282</v>
      </c>
      <c r="O1072">
        <f t="shared" si="98"/>
        <v>0.70000000000000007</v>
      </c>
      <c r="P1072">
        <f t="shared" si="99"/>
        <v>-11153.563845405923</v>
      </c>
      <c r="Q1072" t="str">
        <f t="shared" si="100"/>
        <v>games</v>
      </c>
      <c r="R1072" t="str">
        <f t="shared" si="101"/>
        <v>video games</v>
      </c>
      <c r="S1072" s="11">
        <f t="shared" si="102"/>
        <v>41162.803495370368</v>
      </c>
      <c r="T1072" s="11">
        <f t="shared" si="103"/>
        <v>41182.803495370368</v>
      </c>
    </row>
    <row r="1073" spans="1:20" customFormat="1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8"/>
        <v>0</v>
      </c>
      <c r="P1073">
        <f t="shared" si="99"/>
        <v>-11223.563845405923</v>
      </c>
      <c r="Q1073" t="str">
        <f t="shared" si="100"/>
        <v>games</v>
      </c>
      <c r="R1073" t="str">
        <f t="shared" si="101"/>
        <v>video games</v>
      </c>
      <c r="S1073" s="11">
        <f t="shared" si="102"/>
        <v>42295.545057870368</v>
      </c>
      <c r="T1073" s="11">
        <f t="shared" si="103"/>
        <v>42325.586724537039</v>
      </c>
    </row>
    <row r="1074" spans="1:20" customFormat="1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0</v>
      </c>
      <c r="M1074" t="b">
        <v>0</v>
      </c>
      <c r="N1074" t="s">
        <v>8282</v>
      </c>
      <c r="O1074">
        <f t="shared" si="98"/>
        <v>6.8000000000000005E-2</v>
      </c>
      <c r="P1074">
        <f t="shared" si="99"/>
        <v>-11172.563845405923</v>
      </c>
      <c r="Q1074" t="str">
        <f t="shared" si="100"/>
        <v>games</v>
      </c>
      <c r="R1074" t="str">
        <f t="shared" si="101"/>
        <v>video games</v>
      </c>
      <c r="S1074" s="11">
        <f t="shared" si="102"/>
        <v>41645.623807870368</v>
      </c>
      <c r="T1074" s="11">
        <f t="shared" si="103"/>
        <v>41675.623807870368</v>
      </c>
    </row>
    <row r="1075" spans="1:20" customFormat="1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0</v>
      </c>
      <c r="M1075" t="b">
        <v>0</v>
      </c>
      <c r="N1075" t="s">
        <v>8282</v>
      </c>
      <c r="O1075">
        <f t="shared" si="98"/>
        <v>1.3333333333333335</v>
      </c>
      <c r="P1075">
        <f t="shared" si="99"/>
        <v>-11213.563845405923</v>
      </c>
      <c r="Q1075" t="str">
        <f t="shared" si="100"/>
        <v>games</v>
      </c>
      <c r="R1075" t="str">
        <f t="shared" si="101"/>
        <v>video games</v>
      </c>
      <c r="S1075" s="11">
        <f t="shared" si="102"/>
        <v>40802.756261574068</v>
      </c>
      <c r="T1075" s="11">
        <f t="shared" si="103"/>
        <v>40832.756261574068</v>
      </c>
    </row>
    <row r="1076" spans="1:20" customFormat="1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0</v>
      </c>
      <c r="M1076" t="b">
        <v>0</v>
      </c>
      <c r="N1076" t="s">
        <v>8282</v>
      </c>
      <c r="O1076">
        <f t="shared" si="98"/>
        <v>6.3092592592592585</v>
      </c>
      <c r="P1076">
        <f t="shared" si="99"/>
        <v>-7816.5638454059226</v>
      </c>
      <c r="Q1076" t="str">
        <f t="shared" si="100"/>
        <v>games</v>
      </c>
      <c r="R1076" t="str">
        <f t="shared" si="101"/>
        <v>video games</v>
      </c>
      <c r="S1076" s="11">
        <f t="shared" si="102"/>
        <v>41612.964641203704</v>
      </c>
      <c r="T1076" s="11">
        <f t="shared" si="103"/>
        <v>41642.964641203704</v>
      </c>
    </row>
    <row r="1077" spans="1:20" customFormat="1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0</v>
      </c>
      <c r="M1077" t="b">
        <v>0</v>
      </c>
      <c r="N1077" t="s">
        <v>8282</v>
      </c>
      <c r="O1077">
        <f t="shared" si="98"/>
        <v>4.5</v>
      </c>
      <c r="P1077">
        <f t="shared" si="99"/>
        <v>-11178.563845405923</v>
      </c>
      <c r="Q1077" t="str">
        <f t="shared" si="100"/>
        <v>games</v>
      </c>
      <c r="R1077" t="str">
        <f t="shared" si="101"/>
        <v>video games</v>
      </c>
      <c r="S1077" s="11">
        <f t="shared" si="102"/>
        <v>41005.695787037032</v>
      </c>
      <c r="T1077" s="11">
        <f t="shared" si="103"/>
        <v>41035.695787037032</v>
      </c>
    </row>
    <row r="1078" spans="1:20" customFormat="1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0</v>
      </c>
      <c r="M1078" t="b">
        <v>0</v>
      </c>
      <c r="N1078" t="s">
        <v>8282</v>
      </c>
      <c r="O1078">
        <f t="shared" si="98"/>
        <v>62.765333333333331</v>
      </c>
      <c r="P1078">
        <f t="shared" si="99"/>
        <v>35850.436154594077</v>
      </c>
      <c r="Q1078" t="str">
        <f t="shared" si="100"/>
        <v>games</v>
      </c>
      <c r="R1078" t="str">
        <f t="shared" si="101"/>
        <v>video games</v>
      </c>
      <c r="S1078" s="11">
        <f t="shared" si="102"/>
        <v>41838.169560185182</v>
      </c>
      <c r="T1078" s="11">
        <f t="shared" si="103"/>
        <v>41893.169560185182</v>
      </c>
    </row>
    <row r="1079" spans="1:20" customFormat="1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0</v>
      </c>
      <c r="M1079" t="b">
        <v>0</v>
      </c>
      <c r="N1079" t="s">
        <v>8282</v>
      </c>
      <c r="O1079">
        <f t="shared" si="98"/>
        <v>29.376000000000001</v>
      </c>
      <c r="P1079">
        <f t="shared" si="99"/>
        <v>-3879.5638454059226</v>
      </c>
      <c r="Q1079" t="str">
        <f t="shared" si="100"/>
        <v>games</v>
      </c>
      <c r="R1079" t="str">
        <f t="shared" si="101"/>
        <v>video games</v>
      </c>
      <c r="S1079" s="11">
        <f t="shared" si="102"/>
        <v>42352.958460648144</v>
      </c>
      <c r="T1079" s="11">
        <f t="shared" si="103"/>
        <v>42382.958460648144</v>
      </c>
    </row>
    <row r="1080" spans="1:20" customFormat="1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0</v>
      </c>
      <c r="M1080" t="b">
        <v>0</v>
      </c>
      <c r="N1080" t="s">
        <v>8282</v>
      </c>
      <c r="O1080">
        <f t="shared" si="98"/>
        <v>7.5</v>
      </c>
      <c r="P1080">
        <f t="shared" si="99"/>
        <v>-11178.563845405923</v>
      </c>
      <c r="Q1080" t="str">
        <f t="shared" si="100"/>
        <v>games</v>
      </c>
      <c r="R1080" t="str">
        <f t="shared" si="101"/>
        <v>video games</v>
      </c>
      <c r="S1080" s="11">
        <f t="shared" si="102"/>
        <v>40700.987511574072</v>
      </c>
      <c r="T1080" s="11">
        <f t="shared" si="103"/>
        <v>40745.987511574072</v>
      </c>
    </row>
    <row r="1081" spans="1:20" customFormat="1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0</v>
      </c>
      <c r="M1081" t="b">
        <v>0</v>
      </c>
      <c r="N1081" t="s">
        <v>8282</v>
      </c>
      <c r="O1081">
        <f t="shared" si="98"/>
        <v>2.6076923076923078</v>
      </c>
      <c r="P1081">
        <f t="shared" si="99"/>
        <v>-10545.563845405923</v>
      </c>
      <c r="Q1081" t="str">
        <f t="shared" si="100"/>
        <v>games</v>
      </c>
      <c r="R1081" t="str">
        <f t="shared" si="101"/>
        <v>video games</v>
      </c>
      <c r="S1081" s="11">
        <f t="shared" si="102"/>
        <v>42479.358055555553</v>
      </c>
      <c r="T1081" s="11">
        <f t="shared" si="103"/>
        <v>42504.358055555553</v>
      </c>
    </row>
    <row r="1082" spans="1:20" customFormat="1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0</v>
      </c>
      <c r="M1082" t="b">
        <v>0</v>
      </c>
      <c r="N1082" t="s">
        <v>8282</v>
      </c>
      <c r="O1082">
        <f t="shared" si="98"/>
        <v>9.1050000000000004</v>
      </c>
      <c r="P1082">
        <f t="shared" si="99"/>
        <v>-9402.5638454059226</v>
      </c>
      <c r="Q1082" t="str">
        <f t="shared" si="100"/>
        <v>games</v>
      </c>
      <c r="R1082" t="str">
        <f t="shared" si="101"/>
        <v>video games</v>
      </c>
      <c r="S1082" s="11">
        <f t="shared" si="102"/>
        <v>41739.929780092592</v>
      </c>
      <c r="T1082" s="11">
        <f t="shared" si="103"/>
        <v>41769.929780092592</v>
      </c>
    </row>
    <row r="1083" spans="1:20" customFormat="1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0</v>
      </c>
      <c r="M1083" t="b">
        <v>0</v>
      </c>
      <c r="N1083" t="s">
        <v>8282</v>
      </c>
      <c r="O1083">
        <f t="shared" si="98"/>
        <v>1.7647058823529412E-2</v>
      </c>
      <c r="P1083">
        <f t="shared" si="99"/>
        <v>-11211.563845405923</v>
      </c>
      <c r="Q1083" t="str">
        <f t="shared" si="100"/>
        <v>games</v>
      </c>
      <c r="R1083" t="str">
        <f t="shared" si="101"/>
        <v>video games</v>
      </c>
      <c r="S1083" s="11">
        <f t="shared" si="102"/>
        <v>42002.718657407408</v>
      </c>
      <c r="T1083" s="11">
        <f t="shared" si="103"/>
        <v>42032.718657407408</v>
      </c>
    </row>
    <row r="1084" spans="1:20" customFormat="1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0</v>
      </c>
      <c r="M1084" t="b">
        <v>0</v>
      </c>
      <c r="N1084" t="s">
        <v>8282</v>
      </c>
      <c r="O1084">
        <f t="shared" si="98"/>
        <v>0.55999999999999994</v>
      </c>
      <c r="P1084">
        <f t="shared" si="99"/>
        <v>-11167.563845405923</v>
      </c>
      <c r="Q1084" t="str">
        <f t="shared" si="100"/>
        <v>games</v>
      </c>
      <c r="R1084" t="str">
        <f t="shared" si="101"/>
        <v>video games</v>
      </c>
      <c r="S1084" s="11">
        <f t="shared" si="102"/>
        <v>41101.697777777772</v>
      </c>
      <c r="T1084" s="11">
        <f t="shared" si="103"/>
        <v>41131.697777777772</v>
      </c>
    </row>
    <row r="1085" spans="1:20" customFormat="1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0</v>
      </c>
      <c r="M1085" t="b">
        <v>0</v>
      </c>
      <c r="N1085" t="s">
        <v>8282</v>
      </c>
      <c r="O1085">
        <f t="shared" si="98"/>
        <v>0.82000000000000006</v>
      </c>
      <c r="P1085">
        <f t="shared" si="99"/>
        <v>-10813.563845405923</v>
      </c>
      <c r="Q1085" t="str">
        <f t="shared" si="100"/>
        <v>games</v>
      </c>
      <c r="R1085" t="str">
        <f t="shared" si="101"/>
        <v>video games</v>
      </c>
      <c r="S1085" s="11">
        <f t="shared" si="102"/>
        <v>41793.451192129629</v>
      </c>
      <c r="T1085" s="11">
        <f t="shared" si="103"/>
        <v>41853.451192129629</v>
      </c>
    </row>
    <row r="1086" spans="1:20" customFormat="1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8"/>
        <v>0</v>
      </c>
      <c r="P1086">
        <f t="shared" si="99"/>
        <v>-11223.563845405923</v>
      </c>
      <c r="Q1086" t="str">
        <f t="shared" si="100"/>
        <v>games</v>
      </c>
      <c r="R1086" t="str">
        <f t="shared" si="101"/>
        <v>video games</v>
      </c>
      <c r="S1086" s="11">
        <f t="shared" si="102"/>
        <v>41829.703749999993</v>
      </c>
      <c r="T1086" s="11">
        <f t="shared" si="103"/>
        <v>41859.703749999993</v>
      </c>
    </row>
    <row r="1087" spans="1:20" customFormat="1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0</v>
      </c>
      <c r="M1087" t="b">
        <v>0</v>
      </c>
      <c r="N1087" t="s">
        <v>8282</v>
      </c>
      <c r="O1087">
        <f t="shared" si="98"/>
        <v>3.42</v>
      </c>
      <c r="P1087">
        <f t="shared" si="99"/>
        <v>-10197.563845405923</v>
      </c>
      <c r="Q1087" t="str">
        <f t="shared" si="100"/>
        <v>games</v>
      </c>
      <c r="R1087" t="str">
        <f t="shared" si="101"/>
        <v>video games</v>
      </c>
      <c r="S1087" s="11">
        <f t="shared" si="102"/>
        <v>42413.462673611109</v>
      </c>
      <c r="T1087" s="11">
        <f t="shared" si="103"/>
        <v>42443.421006944445</v>
      </c>
    </row>
    <row r="1088" spans="1:20" customFormat="1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0</v>
      </c>
      <c r="M1088" t="b">
        <v>0</v>
      </c>
      <c r="N1088" t="s">
        <v>8282</v>
      </c>
      <c r="O1088">
        <f t="shared" si="98"/>
        <v>8.3333333333333343E-2</v>
      </c>
      <c r="P1088">
        <f t="shared" si="99"/>
        <v>-11208.563845405923</v>
      </c>
      <c r="Q1088" t="str">
        <f t="shared" si="100"/>
        <v>games</v>
      </c>
      <c r="R1088" t="str">
        <f t="shared" si="101"/>
        <v>video games</v>
      </c>
      <c r="S1088" s="11">
        <f t="shared" si="102"/>
        <v>41845.658460648148</v>
      </c>
      <c r="T1088" s="11">
        <f t="shared" si="103"/>
        <v>41875.658460648148</v>
      </c>
    </row>
    <row r="1089" spans="1:20" customFormat="1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8"/>
        <v>0</v>
      </c>
      <c r="P1089">
        <f t="shared" si="99"/>
        <v>-11223.563845405923</v>
      </c>
      <c r="Q1089" t="str">
        <f t="shared" si="100"/>
        <v>games</v>
      </c>
      <c r="R1089" t="str">
        <f t="shared" si="101"/>
        <v>video games</v>
      </c>
      <c r="S1089" s="11">
        <f t="shared" si="102"/>
        <v>41775.505636574067</v>
      </c>
      <c r="T1089" s="11">
        <f t="shared" si="103"/>
        <v>41805.505636574067</v>
      </c>
    </row>
    <row r="1090" spans="1:20" customFormat="1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0</v>
      </c>
      <c r="M1090" t="b">
        <v>0</v>
      </c>
      <c r="N1090" t="s">
        <v>8282</v>
      </c>
      <c r="O1090">
        <f t="shared" si="98"/>
        <v>14.182977777777777</v>
      </c>
      <c r="P1090">
        <f t="shared" si="99"/>
        <v>-4841.2238454059225</v>
      </c>
      <c r="Q1090" t="str">
        <f t="shared" si="100"/>
        <v>games</v>
      </c>
      <c r="R1090" t="str">
        <f t="shared" si="101"/>
        <v>video games</v>
      </c>
      <c r="S1090" s="11">
        <f t="shared" si="102"/>
        <v>41723.591053240736</v>
      </c>
      <c r="T1090" s="11">
        <f t="shared" si="103"/>
        <v>41753.591053240736</v>
      </c>
    </row>
    <row r="1091" spans="1:20" customFormat="1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0</v>
      </c>
      <c r="M1091" t="b">
        <v>0</v>
      </c>
      <c r="N1091" t="s">
        <v>8282</v>
      </c>
      <c r="O1091">
        <f t="shared" ref="O1091:O1154" si="104">E1091/D1091*100</f>
        <v>7.8266666666666662</v>
      </c>
      <c r="P1091">
        <f t="shared" ref="P1091:P1154" si="105">E1091-$E$4116</f>
        <v>-10049.563845405923</v>
      </c>
      <c r="Q1091" t="str">
        <f t="shared" ref="Q1091:Q1154" si="106">IF(ISNUMBER(SEARCH("film &amp; video",N1091)),"film &amp; video",IF(ISNUMBER(SEARCH("food",N1091)),"food",IF(ISNUMBER(SEARCH("games",N1091)),"games",IF(ISNUMBER(SEARCH("journalism",N1091)),"journalism",IF(ISNUMBER(SEARCH("music",N1091)),"music",IF(ISNUMBER(SEARCH("photography",N1091)),"photography",IF(ISNUMBER(SEARCH("publishing",N1091)),"publishing",IF(ISNUMBER(SEARCH("technology",N1091)),"technology",IF(ISNUMBER(SEARCH("theater",N1091)),"theater",0)))))))))</f>
        <v>games</v>
      </c>
      <c r="R1091" t="str">
        <f t="shared" ref="R1091:R1154" si="107">IF(ISNUMBER(SEARCH("animation",N1091)),"animation",IF(ISNUMBER(SEARCH("art books",N1091)),"art books",IF(ISNUMBER(SEARCH("audio",N1091)),"audio",IF(ISNUMBER(SEARCH("children's books",N1091)),"children's books",IF(ISNUMBER(SEARCH("classical music",N1091)),"classical music",IF(ISNUMBER(SEARCH("documentary",N1091)),"documentary",IF(ISNUMBER(SEARCH("drama",N1091)),"drama",IF(ISNUMBER(SEARCH("electronic music",N1091)),"electronic music",IF(ISNUMBER(SEARCH("faith",N1091)),"faith",IF(ISNUMBER(SEARCH("fiction",N1091)),"fiction",IF(ISNUMBER(SEARCH("food trucks",N1091)),"food trucks",IF(ISNUMBER(SEARCH("gadgets",N1091)),"gadgets",IF(ISNUMBER(SEARCH("hardware",N1091)),"hardware",IF(ISNUMBER(SEARCH("indie rock",N1091)),"indie rock",IF(ISNUMBER(SEARCH("jazz",N1091)),"jazz",IF(ISNUMBER(SEARCH("makerspaces",N1091)),"makerspaces",IF(ISNUMBER(SEARCH("metal",N1091)),"metal",IF(ISNUMBER(SEARCH("mobile games",N1091)),"mobile games",IF(ISNUMBER(SEARCH("musical",N1091)),"musical",IF(ISNUMBER(SEARCH("nature",N1091)),"nature",IF(ISNUMBER(SEARCH("nonfiction",N1091)),"nonfiction",IF(ISNUMBER(SEARCH("people",N1091)),"people",IF(ISNUMBER(SEARCH("photobooks",N1091)),"photobooks",IF(ISNUMBER(SEARCH("places",N1091)),"places",IF(ISNUMBER(SEARCH("plays",N1091)),"plays",IF(ISNUMBER(SEARCH("pop",N1091)),"pop",IF(ISNUMBER(SEARCH("radio &amp; podcasts",N1091)),"radio &amp; podcasts",IF(ISNUMBER(SEARCH("restaurants",N1091)),"restaurants",IF(ISNUMBER(SEARCH("rock",N1091)),"rock",IF(ISNUMBER(SEARCH("science fiction",N1091)),"science fiction",IF(ISNUMBER(SEARCH("shorts",N1091)),"shorts",IF(ISNUMBER(SEARCH("small batch",N1091)),"small batch",IF(ISNUMBER(SEARCH("space exploration",N1091)),"space exploration",IF(ISNUMBER(SEARCH("spaces",N1091)),"spaces",IF(ISNUMBER(SEARCH("tabletop games",N1091)),"tabletop games",IF(ISNUMBER(SEARCH("television",N1091)),"television",IF(ISNUMBER(SEARCH("translations",N1091)),"translations",IF(ISNUMBER(SEARCH("video games",N1091)),"video games",IF(ISNUMBER(SEARCH("wearables",N1091)),"wearables",IF(ISNUMBER(SEARCH("web",N1091)),"web",IF(ISNUMBER(SEARCH("world music",N1091)),"world music",0)))))))))))))))))))))))))))))))))))))))))</f>
        <v>video games</v>
      </c>
      <c r="S1091" s="11">
        <f t="shared" si="102"/>
        <v>42150.981192129628</v>
      </c>
      <c r="T1091" s="11">
        <f t="shared" si="103"/>
        <v>42180.981192129628</v>
      </c>
    </row>
    <row r="1092" spans="1:20" customFormat="1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0</v>
      </c>
      <c r="M1092" t="b">
        <v>0</v>
      </c>
      <c r="N1092" t="s">
        <v>8282</v>
      </c>
      <c r="O1092">
        <f t="shared" si="104"/>
        <v>3.8464497269020695E-2</v>
      </c>
      <c r="P1092">
        <f t="shared" si="105"/>
        <v>-11218.563845405923</v>
      </c>
      <c r="Q1092" t="str">
        <f t="shared" si="106"/>
        <v>games</v>
      </c>
      <c r="R1092" t="str">
        <f t="shared" si="107"/>
        <v>video games</v>
      </c>
      <c r="S1092" s="11">
        <f t="shared" si="102"/>
        <v>42122.977465277778</v>
      </c>
      <c r="T1092" s="11">
        <f t="shared" si="103"/>
        <v>42152.977465277778</v>
      </c>
    </row>
    <row r="1093" spans="1:20" customFormat="1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0</v>
      </c>
      <c r="M1093" t="b">
        <v>0</v>
      </c>
      <c r="N1093" t="s">
        <v>8282</v>
      </c>
      <c r="O1093">
        <f t="shared" si="104"/>
        <v>12.5</v>
      </c>
      <c r="P1093">
        <f t="shared" si="105"/>
        <v>-11198.563845405923</v>
      </c>
      <c r="Q1093" t="str">
        <f t="shared" si="106"/>
        <v>games</v>
      </c>
      <c r="R1093" t="str">
        <f t="shared" si="107"/>
        <v>video games</v>
      </c>
      <c r="S1093" s="11">
        <f t="shared" si="102"/>
        <v>42440.611944444441</v>
      </c>
      <c r="T1093" s="11">
        <f t="shared" si="103"/>
        <v>42470.570277777777</v>
      </c>
    </row>
    <row r="1094" spans="1:20" customFormat="1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0</v>
      </c>
      <c r="M1094" t="b">
        <v>0</v>
      </c>
      <c r="N1094" t="s">
        <v>8282</v>
      </c>
      <c r="O1094">
        <f t="shared" si="104"/>
        <v>1.05</v>
      </c>
      <c r="P1094">
        <f t="shared" si="105"/>
        <v>-11202.563845405923</v>
      </c>
      <c r="Q1094" t="str">
        <f t="shared" si="106"/>
        <v>games</v>
      </c>
      <c r="R1094" t="str">
        <f t="shared" si="107"/>
        <v>video games</v>
      </c>
      <c r="S1094" s="11">
        <f t="shared" si="102"/>
        <v>41249.817569444444</v>
      </c>
      <c r="T1094" s="11">
        <f t="shared" si="103"/>
        <v>41279.817569444444</v>
      </c>
    </row>
    <row r="1095" spans="1:20" customFormat="1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0</v>
      </c>
      <c r="M1095" t="b">
        <v>0</v>
      </c>
      <c r="N1095" t="s">
        <v>8282</v>
      </c>
      <c r="O1095">
        <f t="shared" si="104"/>
        <v>14.083333333333334</v>
      </c>
      <c r="P1095">
        <f t="shared" si="105"/>
        <v>-11181.313845405923</v>
      </c>
      <c r="Q1095" t="str">
        <f t="shared" si="106"/>
        <v>games</v>
      </c>
      <c r="R1095" t="str">
        <f t="shared" si="107"/>
        <v>video games</v>
      </c>
      <c r="S1095" s="11">
        <f t="shared" si="102"/>
        <v>42396.765474537031</v>
      </c>
      <c r="T1095" s="11">
        <f t="shared" si="103"/>
        <v>42411.765474537031</v>
      </c>
    </row>
    <row r="1096" spans="1:20" customFormat="1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0</v>
      </c>
      <c r="M1096" t="b">
        <v>0</v>
      </c>
      <c r="N1096" t="s">
        <v>8282</v>
      </c>
      <c r="O1096">
        <f t="shared" si="104"/>
        <v>18.300055555555556</v>
      </c>
      <c r="P1096">
        <f t="shared" si="105"/>
        <v>-7929.5538454059224</v>
      </c>
      <c r="Q1096" t="str">
        <f t="shared" si="106"/>
        <v>games</v>
      </c>
      <c r="R1096" t="str">
        <f t="shared" si="107"/>
        <v>video games</v>
      </c>
      <c r="S1096" s="11">
        <f t="shared" si="102"/>
        <v>40795.505011574074</v>
      </c>
      <c r="T1096" s="11">
        <f t="shared" si="103"/>
        <v>40825.505011574074</v>
      </c>
    </row>
    <row r="1097" spans="1:20" customFormat="1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0</v>
      </c>
      <c r="M1097" t="b">
        <v>0</v>
      </c>
      <c r="N1097" t="s">
        <v>8282</v>
      </c>
      <c r="O1097">
        <f t="shared" si="104"/>
        <v>5.0347999999999997</v>
      </c>
      <c r="P1097">
        <f t="shared" si="105"/>
        <v>13950.436154594077</v>
      </c>
      <c r="Q1097" t="str">
        <f t="shared" si="106"/>
        <v>games</v>
      </c>
      <c r="R1097" t="str">
        <f t="shared" si="107"/>
        <v>video games</v>
      </c>
      <c r="S1097" s="11">
        <f t="shared" si="102"/>
        <v>41486.328935185185</v>
      </c>
      <c r="T1097" s="11">
        <f t="shared" si="103"/>
        <v>41516.328935185185</v>
      </c>
    </row>
    <row r="1098" spans="1:20" customFormat="1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0</v>
      </c>
      <c r="M1098" t="b">
        <v>0</v>
      </c>
      <c r="N1098" t="s">
        <v>8282</v>
      </c>
      <c r="O1098">
        <f t="shared" si="104"/>
        <v>17.933333333333334</v>
      </c>
      <c r="P1098">
        <f t="shared" si="105"/>
        <v>-9071.5638454059226</v>
      </c>
      <c r="Q1098" t="str">
        <f t="shared" si="106"/>
        <v>games</v>
      </c>
      <c r="R1098" t="str">
        <f t="shared" si="107"/>
        <v>video games</v>
      </c>
      <c r="S1098" s="11">
        <f t="shared" si="102"/>
        <v>41885.309652777774</v>
      </c>
      <c r="T1098" s="11">
        <f t="shared" si="103"/>
        <v>41915.9375</v>
      </c>
    </row>
    <row r="1099" spans="1:20" customFormat="1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0</v>
      </c>
      <c r="M1099" t="b">
        <v>0</v>
      </c>
      <c r="N1099" t="s">
        <v>8282</v>
      </c>
      <c r="O1099">
        <f t="shared" si="104"/>
        <v>4.7E-2</v>
      </c>
      <c r="P1099">
        <f t="shared" si="105"/>
        <v>-11176.563845405923</v>
      </c>
      <c r="Q1099" t="str">
        <f t="shared" si="106"/>
        <v>games</v>
      </c>
      <c r="R1099" t="str">
        <f t="shared" si="107"/>
        <v>video games</v>
      </c>
      <c r="S1099" s="11">
        <f t="shared" si="102"/>
        <v>41660.584224537037</v>
      </c>
      <c r="T1099" s="11">
        <f t="shared" si="103"/>
        <v>41700.584224537037</v>
      </c>
    </row>
    <row r="1100" spans="1:20" customFormat="1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0</v>
      </c>
      <c r="M1100" t="b">
        <v>0</v>
      </c>
      <c r="N1100" t="s">
        <v>8282</v>
      </c>
      <c r="O1100">
        <f t="shared" si="104"/>
        <v>7.2120000000000006</v>
      </c>
      <c r="P1100">
        <f t="shared" si="105"/>
        <v>-9420.5638454059226</v>
      </c>
      <c r="Q1100" t="str">
        <f t="shared" si="106"/>
        <v>games</v>
      </c>
      <c r="R1100" t="str">
        <f t="shared" si="107"/>
        <v>video games</v>
      </c>
      <c r="S1100" s="11">
        <f t="shared" si="102"/>
        <v>41712.554340277777</v>
      </c>
      <c r="T1100" s="11">
        <f t="shared" si="103"/>
        <v>41742.554340277777</v>
      </c>
    </row>
    <row r="1101" spans="1:20" customFormat="1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0</v>
      </c>
      <c r="M1101" t="b">
        <v>0</v>
      </c>
      <c r="N1101" t="s">
        <v>8282</v>
      </c>
      <c r="O1101">
        <f t="shared" si="104"/>
        <v>0.5</v>
      </c>
      <c r="P1101">
        <f t="shared" si="105"/>
        <v>-11198.563845405923</v>
      </c>
      <c r="Q1101" t="str">
        <f t="shared" si="106"/>
        <v>games</v>
      </c>
      <c r="R1101" t="str">
        <f t="shared" si="107"/>
        <v>video games</v>
      </c>
      <c r="S1101" s="11">
        <f t="shared" si="102"/>
        <v>42107.628101851849</v>
      </c>
      <c r="T1101" s="11">
        <f t="shared" si="103"/>
        <v>42137.628101851849</v>
      </c>
    </row>
    <row r="1102" spans="1:20" customFormat="1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0</v>
      </c>
      <c r="M1102" t="b">
        <v>0</v>
      </c>
      <c r="N1102" t="s">
        <v>8282</v>
      </c>
      <c r="O1102">
        <f t="shared" si="104"/>
        <v>2.5</v>
      </c>
      <c r="P1102">
        <f t="shared" si="105"/>
        <v>-11123.563845405923</v>
      </c>
      <c r="Q1102" t="str">
        <f t="shared" si="106"/>
        <v>games</v>
      </c>
      <c r="R1102" t="str">
        <f t="shared" si="107"/>
        <v>video games</v>
      </c>
      <c r="S1102" s="11">
        <f t="shared" si="102"/>
        <v>42383.902442129627</v>
      </c>
      <c r="T1102" s="11">
        <f t="shared" si="103"/>
        <v>42413.902442129627</v>
      </c>
    </row>
    <row r="1103" spans="1:20" customFormat="1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0</v>
      </c>
      <c r="M1103" t="b">
        <v>0</v>
      </c>
      <c r="N1103" t="s">
        <v>8282</v>
      </c>
      <c r="O1103">
        <f t="shared" si="104"/>
        <v>4.1000000000000002E-2</v>
      </c>
      <c r="P1103">
        <f t="shared" si="105"/>
        <v>-11182.563845405923</v>
      </c>
      <c r="Q1103" t="str">
        <f t="shared" si="106"/>
        <v>games</v>
      </c>
      <c r="R1103" t="str">
        <f t="shared" si="107"/>
        <v>video games</v>
      </c>
      <c r="S1103" s="11">
        <f t="shared" si="102"/>
        <v>42538.564097222225</v>
      </c>
      <c r="T1103" s="11">
        <f t="shared" si="103"/>
        <v>42565.549999999996</v>
      </c>
    </row>
    <row r="1104" spans="1:20" customFormat="1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0</v>
      </c>
      <c r="M1104" t="b">
        <v>0</v>
      </c>
      <c r="N1104" t="s">
        <v>8282</v>
      </c>
      <c r="O1104">
        <f t="shared" si="104"/>
        <v>5.3125</v>
      </c>
      <c r="P1104">
        <f t="shared" si="105"/>
        <v>-10798.563845405923</v>
      </c>
      <c r="Q1104" t="str">
        <f t="shared" si="106"/>
        <v>games</v>
      </c>
      <c r="R1104" t="str">
        <f t="shared" si="107"/>
        <v>video games</v>
      </c>
      <c r="S1104" s="11">
        <f t="shared" si="102"/>
        <v>41576.837094907409</v>
      </c>
      <c r="T1104" s="11">
        <f t="shared" si="103"/>
        <v>41617.040972222218</v>
      </c>
    </row>
    <row r="1105" spans="1:20" customFormat="1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0</v>
      </c>
      <c r="M1105" t="b">
        <v>0</v>
      </c>
      <c r="N1105" t="s">
        <v>8282</v>
      </c>
      <c r="O1105">
        <f t="shared" si="104"/>
        <v>1.6199999999999999</v>
      </c>
      <c r="P1105">
        <f t="shared" si="105"/>
        <v>-10980.563845405923</v>
      </c>
      <c r="Q1105" t="str">
        <f t="shared" si="106"/>
        <v>games</v>
      </c>
      <c r="R1105" t="str">
        <f t="shared" si="107"/>
        <v>video games</v>
      </c>
      <c r="S1105" s="11">
        <f t="shared" si="102"/>
        <v>42479.013773148145</v>
      </c>
      <c r="T1105" s="11">
        <f t="shared" si="103"/>
        <v>42539.013773148145</v>
      </c>
    </row>
    <row r="1106" spans="1:20" customFormat="1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0</v>
      </c>
      <c r="M1106" t="b">
        <v>0</v>
      </c>
      <c r="N1106" t="s">
        <v>8282</v>
      </c>
      <c r="O1106">
        <f t="shared" si="104"/>
        <v>4.9516666666666671</v>
      </c>
      <c r="P1106">
        <f t="shared" si="105"/>
        <v>-8252.5638454059226</v>
      </c>
      <c r="Q1106" t="str">
        <f t="shared" si="106"/>
        <v>games</v>
      </c>
      <c r="R1106" t="str">
        <f t="shared" si="107"/>
        <v>video games</v>
      </c>
      <c r="S1106" s="11">
        <f t="shared" si="102"/>
        <v>41771.201631944445</v>
      </c>
      <c r="T1106" s="11">
        <f t="shared" si="103"/>
        <v>41801.201631944445</v>
      </c>
    </row>
    <row r="1107" spans="1:20" customFormat="1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0</v>
      </c>
      <c r="M1107" t="b">
        <v>0</v>
      </c>
      <c r="N1107" t="s">
        <v>8282</v>
      </c>
      <c r="O1107">
        <f t="shared" si="104"/>
        <v>0.159</v>
      </c>
      <c r="P1107">
        <f t="shared" si="105"/>
        <v>-9792.5638454059226</v>
      </c>
      <c r="Q1107" t="str">
        <f t="shared" si="106"/>
        <v>games</v>
      </c>
      <c r="R1107" t="str">
        <f t="shared" si="107"/>
        <v>video games</v>
      </c>
      <c r="S1107" s="11">
        <f t="shared" si="102"/>
        <v>41691.927395833329</v>
      </c>
      <c r="T1107" s="11">
        <f t="shared" si="103"/>
        <v>41721.885729166665</v>
      </c>
    </row>
    <row r="1108" spans="1:20" customFormat="1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0</v>
      </c>
      <c r="M1108" t="b">
        <v>0</v>
      </c>
      <c r="N1108" t="s">
        <v>8282</v>
      </c>
      <c r="O1108">
        <f t="shared" si="104"/>
        <v>41.25</v>
      </c>
      <c r="P1108">
        <f t="shared" si="105"/>
        <v>-11058.563845405923</v>
      </c>
      <c r="Q1108" t="str">
        <f t="shared" si="106"/>
        <v>games</v>
      </c>
      <c r="R1108" t="str">
        <f t="shared" si="107"/>
        <v>video games</v>
      </c>
      <c r="S1108" s="11">
        <f t="shared" si="102"/>
        <v>40973.532118055555</v>
      </c>
      <c r="T1108" s="11">
        <f t="shared" si="103"/>
        <v>41003.490451388883</v>
      </c>
    </row>
    <row r="1109" spans="1:20" customFormat="1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4"/>
        <v>0</v>
      </c>
      <c r="P1109">
        <f t="shared" si="105"/>
        <v>-11223.563845405923</v>
      </c>
      <c r="Q1109" t="str">
        <f t="shared" si="106"/>
        <v>games</v>
      </c>
      <c r="R1109" t="str">
        <f t="shared" si="107"/>
        <v>video games</v>
      </c>
      <c r="S1109" s="11">
        <f t="shared" si="102"/>
        <v>41813.653055555551</v>
      </c>
      <c r="T1109" s="11">
        <f t="shared" si="103"/>
        <v>41843.653055555551</v>
      </c>
    </row>
    <row r="1110" spans="1:20" customFormat="1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0</v>
      </c>
      <c r="M1110" t="b">
        <v>0</v>
      </c>
      <c r="N1110" t="s">
        <v>8282</v>
      </c>
      <c r="O1110">
        <f t="shared" si="104"/>
        <v>2.93</v>
      </c>
      <c r="P1110">
        <f t="shared" si="105"/>
        <v>-10491.063845405923</v>
      </c>
      <c r="Q1110" t="str">
        <f t="shared" si="106"/>
        <v>games</v>
      </c>
      <c r="R1110" t="str">
        <f t="shared" si="107"/>
        <v>video games</v>
      </c>
      <c r="S1110" s="11">
        <f t="shared" si="102"/>
        <v>40952.42864583333</v>
      </c>
      <c r="T1110" s="11">
        <f t="shared" si="103"/>
        <v>41012.386979166666</v>
      </c>
    </row>
    <row r="1111" spans="1:20" customFormat="1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0</v>
      </c>
      <c r="M1111" t="b">
        <v>0</v>
      </c>
      <c r="N1111" t="s">
        <v>8282</v>
      </c>
      <c r="O1111">
        <f t="shared" si="104"/>
        <v>0.44999999999999996</v>
      </c>
      <c r="P1111">
        <f t="shared" si="105"/>
        <v>-11178.563845405923</v>
      </c>
      <c r="Q1111" t="str">
        <f t="shared" si="106"/>
        <v>games</v>
      </c>
      <c r="R1111" t="str">
        <f t="shared" si="107"/>
        <v>video games</v>
      </c>
      <c r="S1111" s="11">
        <f t="shared" ref="S1111:S1174" si="108">(J1111/86400)+25569+(-5/24)</f>
        <v>42662.543865740743</v>
      </c>
      <c r="T1111" s="11">
        <f t="shared" ref="T1111:T1174" si="109">(I1111/86400)+25569+(-5/24)</f>
        <v>42692.5855324074</v>
      </c>
    </row>
    <row r="1112" spans="1:20" customFormat="1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0</v>
      </c>
      <c r="M1112" t="b">
        <v>0</v>
      </c>
      <c r="N1112" t="s">
        <v>8282</v>
      </c>
      <c r="O1112">
        <f t="shared" si="104"/>
        <v>0.51</v>
      </c>
      <c r="P1112">
        <f t="shared" si="105"/>
        <v>-10968.563845405923</v>
      </c>
      <c r="Q1112" t="str">
        <f t="shared" si="106"/>
        <v>games</v>
      </c>
      <c r="R1112" t="str">
        <f t="shared" si="107"/>
        <v>video games</v>
      </c>
      <c r="S1112" s="11">
        <f t="shared" si="108"/>
        <v>41220.72479166666</v>
      </c>
      <c r="T1112" s="11">
        <f t="shared" si="109"/>
        <v>41250.72479166666</v>
      </c>
    </row>
    <row r="1113" spans="1:20" customFormat="1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0</v>
      </c>
      <c r="M1113" t="b">
        <v>0</v>
      </c>
      <c r="N1113" t="s">
        <v>8282</v>
      </c>
      <c r="O1113">
        <f t="shared" si="104"/>
        <v>0.04</v>
      </c>
      <c r="P1113">
        <f t="shared" si="105"/>
        <v>-11222.563845405923</v>
      </c>
      <c r="Q1113" t="str">
        <f t="shared" si="106"/>
        <v>games</v>
      </c>
      <c r="R1113" t="str">
        <f t="shared" si="107"/>
        <v>video games</v>
      </c>
      <c r="S1113" s="11">
        <f t="shared" si="108"/>
        <v>42346.995254629626</v>
      </c>
      <c r="T1113" s="11">
        <f t="shared" si="109"/>
        <v>42376.995254629626</v>
      </c>
    </row>
    <row r="1114" spans="1:20" customFormat="1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0</v>
      </c>
      <c r="M1114" t="b">
        <v>0</v>
      </c>
      <c r="N1114" t="s">
        <v>8282</v>
      </c>
      <c r="O1114">
        <f t="shared" si="104"/>
        <v>35.537409090909087</v>
      </c>
      <c r="P1114">
        <f t="shared" si="105"/>
        <v>20049.356154594076</v>
      </c>
      <c r="Q1114" t="str">
        <f t="shared" si="106"/>
        <v>games</v>
      </c>
      <c r="R1114" t="str">
        <f t="shared" si="107"/>
        <v>video games</v>
      </c>
      <c r="S1114" s="11">
        <f t="shared" si="108"/>
        <v>41963.551053240742</v>
      </c>
      <c r="T1114" s="11">
        <f t="shared" si="109"/>
        <v>42023.145833333336</v>
      </c>
    </row>
    <row r="1115" spans="1:20" customFormat="1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0</v>
      </c>
      <c r="M1115" t="b">
        <v>0</v>
      </c>
      <c r="N1115" t="s">
        <v>8282</v>
      </c>
      <c r="O1115">
        <f t="shared" si="104"/>
        <v>0.5</v>
      </c>
      <c r="P1115">
        <f t="shared" si="105"/>
        <v>-11218.563845405923</v>
      </c>
      <c r="Q1115" t="str">
        <f t="shared" si="106"/>
        <v>games</v>
      </c>
      <c r="R1115" t="str">
        <f t="shared" si="107"/>
        <v>video games</v>
      </c>
      <c r="S1115" s="11">
        <f t="shared" si="108"/>
        <v>41835.768749999996</v>
      </c>
      <c r="T1115" s="11">
        <f t="shared" si="109"/>
        <v>41865.768749999996</v>
      </c>
    </row>
    <row r="1116" spans="1:20" customFormat="1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0</v>
      </c>
      <c r="M1116" t="b">
        <v>0</v>
      </c>
      <c r="N1116" t="s">
        <v>8282</v>
      </c>
      <c r="O1116">
        <f t="shared" si="104"/>
        <v>0.16666666666666669</v>
      </c>
      <c r="P1116">
        <f t="shared" si="105"/>
        <v>-11213.563845405923</v>
      </c>
      <c r="Q1116" t="str">
        <f t="shared" si="106"/>
        <v>games</v>
      </c>
      <c r="R1116" t="str">
        <f t="shared" si="107"/>
        <v>video games</v>
      </c>
      <c r="S1116" s="11">
        <f t="shared" si="108"/>
        <v>41526.13758101852</v>
      </c>
      <c r="T1116" s="11">
        <f t="shared" si="109"/>
        <v>41556.13758101852</v>
      </c>
    </row>
    <row r="1117" spans="1:20" customFormat="1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0</v>
      </c>
      <c r="M1117" t="b">
        <v>0</v>
      </c>
      <c r="N1117" t="s">
        <v>8282</v>
      </c>
      <c r="O1117">
        <f t="shared" si="104"/>
        <v>0.13250000000000001</v>
      </c>
      <c r="P1117">
        <f t="shared" si="105"/>
        <v>-11170.563845405923</v>
      </c>
      <c r="Q1117" t="str">
        <f t="shared" si="106"/>
        <v>games</v>
      </c>
      <c r="R1117" t="str">
        <f t="shared" si="107"/>
        <v>video games</v>
      </c>
      <c r="S1117" s="11">
        <f t="shared" si="108"/>
        <v>42429.487210648142</v>
      </c>
      <c r="T1117" s="11">
        <f t="shared" si="109"/>
        <v>42459.445543981477</v>
      </c>
    </row>
    <row r="1118" spans="1:20" customFormat="1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0</v>
      </c>
      <c r="M1118" t="b">
        <v>0</v>
      </c>
      <c r="N1118" t="s">
        <v>8282</v>
      </c>
      <c r="O1118">
        <f t="shared" si="104"/>
        <v>3.5704000000000007E-2</v>
      </c>
      <c r="P1118">
        <f t="shared" si="105"/>
        <v>-11045.043845405922</v>
      </c>
      <c r="Q1118" t="str">
        <f t="shared" si="106"/>
        <v>games</v>
      </c>
      <c r="R1118" t="str">
        <f t="shared" si="107"/>
        <v>video games</v>
      </c>
      <c r="S1118" s="11">
        <f t="shared" si="108"/>
        <v>41009.638981481483</v>
      </c>
      <c r="T1118" s="11">
        <f t="shared" si="109"/>
        <v>41069.638981481483</v>
      </c>
    </row>
    <row r="1119" spans="1:20" customFormat="1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0</v>
      </c>
      <c r="M1119" t="b">
        <v>0</v>
      </c>
      <c r="N1119" t="s">
        <v>8282</v>
      </c>
      <c r="O1119">
        <f t="shared" si="104"/>
        <v>8.3000000000000007</v>
      </c>
      <c r="P1119">
        <f t="shared" si="105"/>
        <v>-11140.563845405923</v>
      </c>
      <c r="Q1119" t="str">
        <f t="shared" si="106"/>
        <v>games</v>
      </c>
      <c r="R1119" t="str">
        <f t="shared" si="107"/>
        <v>video games</v>
      </c>
      <c r="S1119" s="11">
        <f t="shared" si="108"/>
        <v>42333.390196759261</v>
      </c>
      <c r="T1119" s="11">
        <f t="shared" si="109"/>
        <v>42363.390196759261</v>
      </c>
    </row>
    <row r="1120" spans="1:20" customFormat="1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0</v>
      </c>
      <c r="M1120" t="b">
        <v>0</v>
      </c>
      <c r="N1120" t="s">
        <v>8282</v>
      </c>
      <c r="O1120">
        <f t="shared" si="104"/>
        <v>2.4222222222222221</v>
      </c>
      <c r="P1120">
        <f t="shared" si="105"/>
        <v>-11114.563845405923</v>
      </c>
      <c r="Q1120" t="str">
        <f t="shared" si="106"/>
        <v>games</v>
      </c>
      <c r="R1120" t="str">
        <f t="shared" si="107"/>
        <v>video games</v>
      </c>
      <c r="S1120" s="11">
        <f t="shared" si="108"/>
        <v>41703.958090277774</v>
      </c>
      <c r="T1120" s="11">
        <f t="shared" si="109"/>
        <v>41733.91642361111</v>
      </c>
    </row>
    <row r="1121" spans="1:20" customFormat="1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0</v>
      </c>
      <c r="M1121" t="b">
        <v>0</v>
      </c>
      <c r="N1121" t="s">
        <v>8282</v>
      </c>
      <c r="O1121">
        <f t="shared" si="104"/>
        <v>0.23809523809523811</v>
      </c>
      <c r="P1121">
        <f t="shared" si="105"/>
        <v>-11218.563845405923</v>
      </c>
      <c r="Q1121" t="str">
        <f t="shared" si="106"/>
        <v>games</v>
      </c>
      <c r="R1121" t="str">
        <f t="shared" si="107"/>
        <v>video games</v>
      </c>
      <c r="S1121" s="11">
        <f t="shared" si="108"/>
        <v>41722.584074074075</v>
      </c>
      <c r="T1121" s="11">
        <f t="shared" si="109"/>
        <v>41735.584074074075</v>
      </c>
    </row>
    <row r="1122" spans="1:20" customFormat="1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4"/>
        <v>0</v>
      </c>
      <c r="P1122">
        <f t="shared" si="105"/>
        <v>-11223.563845405923</v>
      </c>
      <c r="Q1122" t="str">
        <f t="shared" si="106"/>
        <v>games</v>
      </c>
      <c r="R1122" t="str">
        <f t="shared" si="107"/>
        <v>video games</v>
      </c>
      <c r="S1122" s="11">
        <f t="shared" si="108"/>
        <v>40799.664351851847</v>
      </c>
      <c r="T1122" s="11">
        <f t="shared" si="109"/>
        <v>40844.664351851847</v>
      </c>
    </row>
    <row r="1123" spans="1:20" customFormat="1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0</v>
      </c>
      <c r="M1123" t="b">
        <v>0</v>
      </c>
      <c r="N1123" t="s">
        <v>8282</v>
      </c>
      <c r="O1123">
        <f t="shared" si="104"/>
        <v>1.1599999999999999E-2</v>
      </c>
      <c r="P1123">
        <f t="shared" si="105"/>
        <v>-11194.563845405923</v>
      </c>
      <c r="Q1123" t="str">
        <f t="shared" si="106"/>
        <v>games</v>
      </c>
      <c r="R1123" t="str">
        <f t="shared" si="107"/>
        <v>video games</v>
      </c>
      <c r="S1123" s="11">
        <f t="shared" si="108"/>
        <v>42412.72587962963</v>
      </c>
      <c r="T1123" s="11">
        <f t="shared" si="109"/>
        <v>42442.684212962959</v>
      </c>
    </row>
    <row r="1124" spans="1:20" customFormat="1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4"/>
        <v>0</v>
      </c>
      <c r="P1124">
        <f t="shared" si="105"/>
        <v>-11223.563845405923</v>
      </c>
      <c r="Q1124" t="str">
        <f t="shared" si="106"/>
        <v>games</v>
      </c>
      <c r="R1124" t="str">
        <f t="shared" si="107"/>
        <v>video games</v>
      </c>
      <c r="S1124" s="11">
        <f t="shared" si="108"/>
        <v>41410.495659722219</v>
      </c>
      <c r="T1124" s="11">
        <f t="shared" si="109"/>
        <v>41424.495659722219</v>
      </c>
    </row>
    <row r="1125" spans="1:20" customFormat="1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0</v>
      </c>
      <c r="M1125" t="b">
        <v>0</v>
      </c>
      <c r="N1125" t="s">
        <v>8282</v>
      </c>
      <c r="O1125">
        <f t="shared" si="104"/>
        <v>0.22</v>
      </c>
      <c r="P1125">
        <f t="shared" si="105"/>
        <v>-11212.563845405923</v>
      </c>
      <c r="Q1125" t="str">
        <f t="shared" si="106"/>
        <v>games</v>
      </c>
      <c r="R1125" t="str">
        <f t="shared" si="107"/>
        <v>video games</v>
      </c>
      <c r="S1125" s="11">
        <f t="shared" si="108"/>
        <v>41718.315370370365</v>
      </c>
      <c r="T1125" s="11">
        <f t="shared" si="109"/>
        <v>41748.315370370365</v>
      </c>
    </row>
    <row r="1126" spans="1:20" customFormat="1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0</v>
      </c>
      <c r="M1126" t="b">
        <v>0</v>
      </c>
      <c r="N1126" t="s">
        <v>8283</v>
      </c>
      <c r="O1126">
        <f t="shared" si="104"/>
        <v>0.47222222222222221</v>
      </c>
      <c r="P1126">
        <f t="shared" si="105"/>
        <v>-10798.563845405923</v>
      </c>
      <c r="Q1126" t="str">
        <f t="shared" si="106"/>
        <v>games</v>
      </c>
      <c r="R1126" t="str">
        <f t="shared" si="107"/>
        <v>mobile games</v>
      </c>
      <c r="S1126" s="11">
        <f t="shared" si="108"/>
        <v>42094.458923611113</v>
      </c>
      <c r="T1126" s="11">
        <f t="shared" si="109"/>
        <v>42124.458923611113</v>
      </c>
    </row>
    <row r="1127" spans="1:20" customFormat="1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4"/>
        <v>0</v>
      </c>
      <c r="P1127">
        <f t="shared" si="105"/>
        <v>-11223.563845405923</v>
      </c>
      <c r="Q1127" t="str">
        <f t="shared" si="106"/>
        <v>games</v>
      </c>
      <c r="R1127" t="str">
        <f t="shared" si="107"/>
        <v>mobile games</v>
      </c>
      <c r="S1127" s="11">
        <f t="shared" si="108"/>
        <v>42212.415856481479</v>
      </c>
      <c r="T1127" s="11">
        <f t="shared" si="109"/>
        <v>42272.415856481479</v>
      </c>
    </row>
    <row r="1128" spans="1:20" customFormat="1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0</v>
      </c>
      <c r="M1128" t="b">
        <v>0</v>
      </c>
      <c r="N1128" t="s">
        <v>8283</v>
      </c>
      <c r="O1128">
        <f t="shared" si="104"/>
        <v>0.5</v>
      </c>
      <c r="P1128">
        <f t="shared" si="105"/>
        <v>-11213.563845405923</v>
      </c>
      <c r="Q1128" t="str">
        <f t="shared" si="106"/>
        <v>games</v>
      </c>
      <c r="R1128" t="str">
        <f t="shared" si="107"/>
        <v>mobile games</v>
      </c>
      <c r="S1128" s="11">
        <f t="shared" si="108"/>
        <v>42535.119143518517</v>
      </c>
      <c r="T1128" s="11">
        <f t="shared" si="109"/>
        <v>42565.119143518517</v>
      </c>
    </row>
    <row r="1129" spans="1:20" customFormat="1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0</v>
      </c>
      <c r="M1129" t="b">
        <v>0</v>
      </c>
      <c r="N1129" t="s">
        <v>8283</v>
      </c>
      <c r="O1129">
        <f t="shared" si="104"/>
        <v>1.6714285714285713</v>
      </c>
      <c r="P1129">
        <f t="shared" si="105"/>
        <v>-10638.563845405923</v>
      </c>
      <c r="Q1129" t="str">
        <f t="shared" si="106"/>
        <v>games</v>
      </c>
      <c r="R1129" t="str">
        <f t="shared" si="107"/>
        <v>mobile games</v>
      </c>
      <c r="S1129" s="11">
        <f t="shared" si="108"/>
        <v>41926.645833333328</v>
      </c>
      <c r="T1129" s="11">
        <f t="shared" si="109"/>
        <v>41957.687499999993</v>
      </c>
    </row>
    <row r="1130" spans="1:20" customFormat="1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0</v>
      </c>
      <c r="M1130" t="b">
        <v>0</v>
      </c>
      <c r="N1130" t="s">
        <v>8283</v>
      </c>
      <c r="O1130">
        <f t="shared" si="104"/>
        <v>0.1</v>
      </c>
      <c r="P1130">
        <f t="shared" si="105"/>
        <v>-11222.563845405923</v>
      </c>
      <c r="Q1130" t="str">
        <f t="shared" si="106"/>
        <v>games</v>
      </c>
      <c r="R1130" t="str">
        <f t="shared" si="107"/>
        <v>mobile games</v>
      </c>
      <c r="S1130" s="11">
        <f t="shared" si="108"/>
        <v>41828.441168981481</v>
      </c>
      <c r="T1130" s="11">
        <f t="shared" si="109"/>
        <v>41858.441168981481</v>
      </c>
    </row>
    <row r="1131" spans="1:20" customFormat="1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0</v>
      </c>
      <c r="M1131" t="b">
        <v>0</v>
      </c>
      <c r="N1131" t="s">
        <v>8283</v>
      </c>
      <c r="O1131">
        <f t="shared" si="104"/>
        <v>0.105</v>
      </c>
      <c r="P1131">
        <f t="shared" si="105"/>
        <v>-11202.563845405923</v>
      </c>
      <c r="Q1131" t="str">
        <f t="shared" si="106"/>
        <v>games</v>
      </c>
      <c r="R1131" t="str">
        <f t="shared" si="107"/>
        <v>mobile games</v>
      </c>
      <c r="S1131" s="11">
        <f t="shared" si="108"/>
        <v>42496.056631944441</v>
      </c>
      <c r="T1131" s="11">
        <f t="shared" si="109"/>
        <v>42526.056631944441</v>
      </c>
    </row>
    <row r="1132" spans="1:20" customFormat="1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0</v>
      </c>
      <c r="M1132" t="b">
        <v>0</v>
      </c>
      <c r="N1132" t="s">
        <v>8283</v>
      </c>
      <c r="O1132">
        <f t="shared" si="104"/>
        <v>0.22</v>
      </c>
      <c r="P1132">
        <f t="shared" si="105"/>
        <v>-11212.563845405923</v>
      </c>
      <c r="Q1132" t="str">
        <f t="shared" si="106"/>
        <v>games</v>
      </c>
      <c r="R1132" t="str">
        <f t="shared" si="107"/>
        <v>mobile games</v>
      </c>
      <c r="S1132" s="11">
        <f t="shared" si="108"/>
        <v>41908.788194444445</v>
      </c>
      <c r="T1132" s="11">
        <f t="shared" si="109"/>
        <v>41968.829861111109</v>
      </c>
    </row>
    <row r="1133" spans="1:20" customFormat="1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4"/>
        <v>0</v>
      </c>
      <c r="P1133">
        <f t="shared" si="105"/>
        <v>-11223.563845405923</v>
      </c>
      <c r="Q1133" t="str">
        <f t="shared" si="106"/>
        <v>games</v>
      </c>
      <c r="R1133" t="str">
        <f t="shared" si="107"/>
        <v>mobile games</v>
      </c>
      <c r="S1133" s="11">
        <f t="shared" si="108"/>
        <v>42332.699861111112</v>
      </c>
      <c r="T1133" s="11">
        <f t="shared" si="109"/>
        <v>42362.699861111112</v>
      </c>
    </row>
    <row r="1134" spans="1:20" customFormat="1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0</v>
      </c>
      <c r="M1134" t="b">
        <v>0</v>
      </c>
      <c r="N1134" t="s">
        <v>8283</v>
      </c>
      <c r="O1134">
        <f t="shared" si="104"/>
        <v>14.38</v>
      </c>
      <c r="P1134">
        <f t="shared" si="105"/>
        <v>-9785.5638454059226</v>
      </c>
      <c r="Q1134" t="str">
        <f t="shared" si="106"/>
        <v>games</v>
      </c>
      <c r="R1134" t="str">
        <f t="shared" si="107"/>
        <v>mobile games</v>
      </c>
      <c r="S1134" s="11">
        <f t="shared" si="108"/>
        <v>42705.907071759262</v>
      </c>
      <c r="T1134" s="11">
        <f t="shared" si="109"/>
        <v>42735.907071759262</v>
      </c>
    </row>
    <row r="1135" spans="1:20" customFormat="1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0</v>
      </c>
      <c r="M1135" t="b">
        <v>0</v>
      </c>
      <c r="N1135" t="s">
        <v>8283</v>
      </c>
      <c r="O1135">
        <f t="shared" si="104"/>
        <v>0.66666666666666674</v>
      </c>
      <c r="P1135">
        <f t="shared" si="105"/>
        <v>-11203.563845405923</v>
      </c>
      <c r="Q1135" t="str">
        <f t="shared" si="106"/>
        <v>games</v>
      </c>
      <c r="R1135" t="str">
        <f t="shared" si="107"/>
        <v>mobile games</v>
      </c>
      <c r="S1135" s="11">
        <f t="shared" si="108"/>
        <v>41821.198854166665</v>
      </c>
      <c r="T1135" s="11">
        <f t="shared" si="109"/>
        <v>41851.198854166665</v>
      </c>
    </row>
    <row r="1136" spans="1:20" customFormat="1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0</v>
      </c>
      <c r="M1136" t="b">
        <v>0</v>
      </c>
      <c r="N1136" t="s">
        <v>8283</v>
      </c>
      <c r="O1136">
        <f t="shared" si="104"/>
        <v>4.0000000000000001E-3</v>
      </c>
      <c r="P1136">
        <f t="shared" si="105"/>
        <v>-11222.563845405923</v>
      </c>
      <c r="Q1136" t="str">
        <f t="shared" si="106"/>
        <v>games</v>
      </c>
      <c r="R1136" t="str">
        <f t="shared" si="107"/>
        <v>mobile games</v>
      </c>
      <c r="S1136" s="11">
        <f t="shared" si="108"/>
        <v>41958.07671296296</v>
      </c>
      <c r="T1136" s="11">
        <f t="shared" si="109"/>
        <v>41971.981249999997</v>
      </c>
    </row>
    <row r="1137" spans="1:20" customFormat="1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0</v>
      </c>
      <c r="M1137" t="b">
        <v>0</v>
      </c>
      <c r="N1137" t="s">
        <v>8283</v>
      </c>
      <c r="O1137">
        <f t="shared" si="104"/>
        <v>5</v>
      </c>
      <c r="P1137">
        <f t="shared" si="105"/>
        <v>-11173.563845405923</v>
      </c>
      <c r="Q1137" t="str">
        <f t="shared" si="106"/>
        <v>games</v>
      </c>
      <c r="R1137" t="str">
        <f t="shared" si="107"/>
        <v>mobile games</v>
      </c>
      <c r="S1137" s="11">
        <f t="shared" si="108"/>
        <v>42558.781180555554</v>
      </c>
      <c r="T1137" s="11">
        <f t="shared" si="109"/>
        <v>42588.781180555554</v>
      </c>
    </row>
    <row r="1138" spans="1:20" customFormat="1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0</v>
      </c>
      <c r="M1138" t="b">
        <v>0</v>
      </c>
      <c r="N1138" t="s">
        <v>8283</v>
      </c>
      <c r="O1138">
        <f t="shared" si="104"/>
        <v>6.4439140811455857</v>
      </c>
      <c r="P1138">
        <f t="shared" si="105"/>
        <v>-10953.563845405923</v>
      </c>
      <c r="Q1138" t="str">
        <f t="shared" si="106"/>
        <v>games</v>
      </c>
      <c r="R1138" t="str">
        <f t="shared" si="107"/>
        <v>mobile games</v>
      </c>
      <c r="S1138" s="11">
        <f t="shared" si="108"/>
        <v>42327.46329861111</v>
      </c>
      <c r="T1138" s="11">
        <f t="shared" si="109"/>
        <v>42357.46329861111</v>
      </c>
    </row>
    <row r="1139" spans="1:20" customFormat="1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0</v>
      </c>
      <c r="M1139" t="b">
        <v>0</v>
      </c>
      <c r="N1139" t="s">
        <v>8283</v>
      </c>
      <c r="O1139">
        <f t="shared" si="104"/>
        <v>39.5</v>
      </c>
      <c r="P1139">
        <f t="shared" si="105"/>
        <v>-1348.5638454059226</v>
      </c>
      <c r="Q1139" t="str">
        <f t="shared" si="106"/>
        <v>games</v>
      </c>
      <c r="R1139" t="str">
        <f t="shared" si="107"/>
        <v>mobile games</v>
      </c>
      <c r="S1139" s="11">
        <f t="shared" si="108"/>
        <v>42453.611354166664</v>
      </c>
      <c r="T1139" s="11">
        <f t="shared" si="109"/>
        <v>42483.611354166664</v>
      </c>
    </row>
    <row r="1140" spans="1:20" customFormat="1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0</v>
      </c>
      <c r="M1140" t="b">
        <v>0</v>
      </c>
      <c r="N1140" t="s">
        <v>8283</v>
      </c>
      <c r="O1140">
        <f t="shared" si="104"/>
        <v>0.35714285714285715</v>
      </c>
      <c r="P1140">
        <f t="shared" si="105"/>
        <v>-11098.563845405923</v>
      </c>
      <c r="Q1140" t="str">
        <f t="shared" si="106"/>
        <v>games</v>
      </c>
      <c r="R1140" t="str">
        <f t="shared" si="107"/>
        <v>mobile games</v>
      </c>
      <c r="S1140" s="11">
        <f t="shared" si="108"/>
        <v>42736.698275462964</v>
      </c>
      <c r="T1140" s="11">
        <f t="shared" si="109"/>
        <v>42756.698275462964</v>
      </c>
    </row>
    <row r="1141" spans="1:20" customFormat="1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0</v>
      </c>
      <c r="M1141" t="b">
        <v>0</v>
      </c>
      <c r="N1141" t="s">
        <v>8283</v>
      </c>
      <c r="O1141">
        <f t="shared" si="104"/>
        <v>6.25E-2</v>
      </c>
      <c r="P1141">
        <f t="shared" si="105"/>
        <v>-11218.563845405923</v>
      </c>
      <c r="Q1141" t="str">
        <f t="shared" si="106"/>
        <v>games</v>
      </c>
      <c r="R1141" t="str">
        <f t="shared" si="107"/>
        <v>mobile games</v>
      </c>
      <c r="S1141" s="11">
        <f t="shared" si="108"/>
        <v>41975.139189814814</v>
      </c>
      <c r="T1141" s="11">
        <f t="shared" si="109"/>
        <v>42005.139189814814</v>
      </c>
    </row>
    <row r="1142" spans="1:20" customFormat="1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4"/>
        <v>0</v>
      </c>
      <c r="P1142">
        <f t="shared" si="105"/>
        <v>-11223.563845405923</v>
      </c>
      <c r="Q1142" t="str">
        <f t="shared" si="106"/>
        <v>games</v>
      </c>
      <c r="R1142" t="str">
        <f t="shared" si="107"/>
        <v>mobile games</v>
      </c>
      <c r="S1142" s="11">
        <f t="shared" si="108"/>
        <v>42192.253715277773</v>
      </c>
      <c r="T1142" s="11">
        <f t="shared" si="109"/>
        <v>42222.253715277773</v>
      </c>
    </row>
    <row r="1143" spans="1:20" customFormat="1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4"/>
        <v>0</v>
      </c>
      <c r="P1143">
        <f t="shared" si="105"/>
        <v>-11223.563845405923</v>
      </c>
      <c r="Q1143" t="str">
        <f t="shared" si="106"/>
        <v>games</v>
      </c>
      <c r="R1143" t="str">
        <f t="shared" si="107"/>
        <v>mobile games</v>
      </c>
      <c r="S1143" s="11">
        <f t="shared" si="108"/>
        <v>42164.491319444445</v>
      </c>
      <c r="T1143" s="11">
        <f t="shared" si="109"/>
        <v>42194.491319444445</v>
      </c>
    </row>
    <row r="1144" spans="1:20" customFormat="1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4"/>
        <v>0</v>
      </c>
      <c r="P1144">
        <f t="shared" si="105"/>
        <v>-11223.563845405923</v>
      </c>
      <c r="Q1144" t="str">
        <f t="shared" si="106"/>
        <v>games</v>
      </c>
      <c r="R1144" t="str">
        <f t="shared" si="107"/>
        <v>mobile games</v>
      </c>
      <c r="S1144" s="11">
        <f t="shared" si="108"/>
        <v>42021.797766203701</v>
      </c>
      <c r="T1144" s="11">
        <f t="shared" si="109"/>
        <v>42051.797766203701</v>
      </c>
    </row>
    <row r="1145" spans="1:20" customFormat="1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0</v>
      </c>
      <c r="M1145" t="b">
        <v>0</v>
      </c>
      <c r="N1145" t="s">
        <v>8283</v>
      </c>
      <c r="O1145">
        <f t="shared" si="104"/>
        <v>0.41333333333333333</v>
      </c>
      <c r="P1145">
        <f t="shared" si="105"/>
        <v>-11037.563845405923</v>
      </c>
      <c r="Q1145" t="str">
        <f t="shared" si="106"/>
        <v>games</v>
      </c>
      <c r="R1145" t="str">
        <f t="shared" si="107"/>
        <v>mobile games</v>
      </c>
      <c r="S1145" s="11">
        <f t="shared" si="108"/>
        <v>42324.985254629624</v>
      </c>
      <c r="T1145" s="11">
        <f t="shared" si="109"/>
        <v>42354.985254629624</v>
      </c>
    </row>
    <row r="1146" spans="1:20" customFormat="1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4"/>
        <v>0</v>
      </c>
      <c r="P1146">
        <f t="shared" si="105"/>
        <v>-11223.563845405923</v>
      </c>
      <c r="Q1146" t="str">
        <f t="shared" si="106"/>
        <v>food</v>
      </c>
      <c r="R1146" t="str">
        <f t="shared" si="107"/>
        <v>food trucks</v>
      </c>
      <c r="S1146" s="11">
        <f t="shared" si="108"/>
        <v>42092.973611111105</v>
      </c>
      <c r="T1146" s="11">
        <f t="shared" si="109"/>
        <v>42122.973611111105</v>
      </c>
    </row>
    <row r="1147" spans="1:20" customFormat="1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0</v>
      </c>
      <c r="M1147" t="b">
        <v>0</v>
      </c>
      <c r="N1147" t="s">
        <v>8284</v>
      </c>
      <c r="O1147">
        <f t="shared" si="104"/>
        <v>0.125</v>
      </c>
      <c r="P1147">
        <f t="shared" si="105"/>
        <v>-11123.563845405923</v>
      </c>
      <c r="Q1147" t="str">
        <f t="shared" si="106"/>
        <v>food</v>
      </c>
      <c r="R1147" t="str">
        <f t="shared" si="107"/>
        <v>food trucks</v>
      </c>
      <c r="S1147" s="11">
        <f t="shared" si="108"/>
        <v>41854.539259259254</v>
      </c>
      <c r="T1147" s="11">
        <f t="shared" si="109"/>
        <v>41914.539259259254</v>
      </c>
    </row>
    <row r="1148" spans="1:20" customFormat="1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0</v>
      </c>
      <c r="M1148" t="b">
        <v>0</v>
      </c>
      <c r="N1148" t="s">
        <v>8284</v>
      </c>
      <c r="O1148">
        <f t="shared" si="104"/>
        <v>8.8333333333333339</v>
      </c>
      <c r="P1148">
        <f t="shared" si="105"/>
        <v>-10693.563845405923</v>
      </c>
      <c r="Q1148" t="str">
        <f t="shared" si="106"/>
        <v>food</v>
      </c>
      <c r="R1148" t="str">
        <f t="shared" si="107"/>
        <v>food trucks</v>
      </c>
      <c r="S1148" s="11">
        <f t="shared" si="108"/>
        <v>41723.745057870365</v>
      </c>
      <c r="T1148" s="11">
        <f t="shared" si="109"/>
        <v>41761.745057870365</v>
      </c>
    </row>
    <row r="1149" spans="1:20" customFormat="1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4"/>
        <v>0</v>
      </c>
      <c r="P1149">
        <f t="shared" si="105"/>
        <v>-11223.563845405923</v>
      </c>
      <c r="Q1149" t="str">
        <f t="shared" si="106"/>
        <v>food</v>
      </c>
      <c r="R1149" t="str">
        <f t="shared" si="107"/>
        <v>food trucks</v>
      </c>
      <c r="S1149" s="11">
        <f t="shared" si="108"/>
        <v>41871.763692129629</v>
      </c>
      <c r="T1149" s="11">
        <f t="shared" si="109"/>
        <v>41931.763692129629</v>
      </c>
    </row>
    <row r="1150" spans="1:20" customFormat="1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0</v>
      </c>
      <c r="M1150" t="b">
        <v>0</v>
      </c>
      <c r="N1150" t="s">
        <v>8284</v>
      </c>
      <c r="O1150">
        <f t="shared" si="104"/>
        <v>0.48666666666666669</v>
      </c>
      <c r="P1150">
        <f t="shared" si="105"/>
        <v>-11150.563845405923</v>
      </c>
      <c r="Q1150" t="str">
        <f t="shared" si="106"/>
        <v>food</v>
      </c>
      <c r="R1150" t="str">
        <f t="shared" si="107"/>
        <v>food trucks</v>
      </c>
      <c r="S1150" s="11">
        <f t="shared" si="108"/>
        <v>42674.962743055548</v>
      </c>
      <c r="T1150" s="11">
        <f t="shared" si="109"/>
        <v>42705.00440972222</v>
      </c>
    </row>
    <row r="1151" spans="1:20" customFormat="1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0</v>
      </c>
      <c r="M1151" t="b">
        <v>0</v>
      </c>
      <c r="N1151" t="s">
        <v>8284</v>
      </c>
      <c r="O1151">
        <f t="shared" si="104"/>
        <v>0.15</v>
      </c>
      <c r="P1151">
        <f t="shared" si="105"/>
        <v>-11148.563845405923</v>
      </c>
      <c r="Q1151" t="str">
        <f t="shared" si="106"/>
        <v>food</v>
      </c>
      <c r="R1151" t="str">
        <f t="shared" si="107"/>
        <v>food trucks</v>
      </c>
      <c r="S1151" s="11">
        <f t="shared" si="108"/>
        <v>42507.501921296294</v>
      </c>
      <c r="T1151" s="11">
        <f t="shared" si="109"/>
        <v>42537.501921296294</v>
      </c>
    </row>
    <row r="1152" spans="1:20" customFormat="1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0</v>
      </c>
      <c r="M1152" t="b">
        <v>0</v>
      </c>
      <c r="N1152" t="s">
        <v>8284</v>
      </c>
      <c r="O1152">
        <f t="shared" si="104"/>
        <v>10.08</v>
      </c>
      <c r="P1152">
        <f t="shared" si="105"/>
        <v>-10971.563845405923</v>
      </c>
      <c r="Q1152" t="str">
        <f t="shared" si="106"/>
        <v>food</v>
      </c>
      <c r="R1152" t="str">
        <f t="shared" si="107"/>
        <v>food trucks</v>
      </c>
      <c r="S1152" s="11">
        <f t="shared" si="108"/>
        <v>42317.74623842592</v>
      </c>
      <c r="T1152" s="11">
        <f t="shared" si="109"/>
        <v>42377.74623842592</v>
      </c>
    </row>
    <row r="1153" spans="1:20" customFormat="1" ht="6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4"/>
        <v>0</v>
      </c>
      <c r="P1153">
        <f t="shared" si="105"/>
        <v>-11223.563845405923</v>
      </c>
      <c r="Q1153" t="str">
        <f t="shared" si="106"/>
        <v>food</v>
      </c>
      <c r="R1153" t="str">
        <f t="shared" si="107"/>
        <v>food trucks</v>
      </c>
      <c r="S1153" s="11">
        <f t="shared" si="108"/>
        <v>42223.894247685188</v>
      </c>
      <c r="T1153" s="11">
        <f t="shared" si="109"/>
        <v>42253.894247685188</v>
      </c>
    </row>
    <row r="1154" spans="1:20" customFormat="1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0</v>
      </c>
      <c r="M1154" t="b">
        <v>0</v>
      </c>
      <c r="N1154" t="s">
        <v>8284</v>
      </c>
      <c r="O1154">
        <f t="shared" si="104"/>
        <v>5.6937500000000005</v>
      </c>
      <c r="P1154">
        <f t="shared" si="105"/>
        <v>-10312.563845405923</v>
      </c>
      <c r="Q1154" t="str">
        <f t="shared" si="106"/>
        <v>food</v>
      </c>
      <c r="R1154" t="str">
        <f t="shared" si="107"/>
        <v>food trucks</v>
      </c>
      <c r="S1154" s="11">
        <f t="shared" si="108"/>
        <v>42109.501296296294</v>
      </c>
      <c r="T1154" s="11">
        <f t="shared" si="109"/>
        <v>42139.501296296294</v>
      </c>
    </row>
    <row r="1155" spans="1:20" customFormat="1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0</v>
      </c>
      <c r="M1155" t="b">
        <v>0</v>
      </c>
      <c r="N1155" t="s">
        <v>8284</v>
      </c>
      <c r="O1155">
        <f t="shared" ref="O1155:O1218" si="110">E1155/D1155*100</f>
        <v>0.625</v>
      </c>
      <c r="P1155">
        <f t="shared" ref="P1155:P1218" si="111">E1155-$E$4116</f>
        <v>-11173.563845405923</v>
      </c>
      <c r="Q1155" t="str">
        <f t="shared" ref="Q1155:Q1218" si="112">IF(ISNUMBER(SEARCH("film &amp; video",N1155)),"film &amp; video",IF(ISNUMBER(SEARCH("food",N1155)),"food",IF(ISNUMBER(SEARCH("games",N1155)),"games",IF(ISNUMBER(SEARCH("journalism",N1155)),"journalism",IF(ISNUMBER(SEARCH("music",N1155)),"music",IF(ISNUMBER(SEARCH("photography",N1155)),"photography",IF(ISNUMBER(SEARCH("publishing",N1155)),"publishing",IF(ISNUMBER(SEARCH("technology",N1155)),"technology",IF(ISNUMBER(SEARCH("theater",N1155)),"theater",0)))))))))</f>
        <v>food</v>
      </c>
      <c r="R1155" t="str">
        <f t="shared" ref="R1155:R1218" si="113">IF(ISNUMBER(SEARCH("animation",N1155)),"animation",IF(ISNUMBER(SEARCH("art books",N1155)),"art books",IF(ISNUMBER(SEARCH("audio",N1155)),"audio",IF(ISNUMBER(SEARCH("children's books",N1155)),"children's books",IF(ISNUMBER(SEARCH("classical music",N1155)),"classical music",IF(ISNUMBER(SEARCH("documentary",N1155)),"documentary",IF(ISNUMBER(SEARCH("drama",N1155)),"drama",IF(ISNUMBER(SEARCH("electronic music",N1155)),"electronic music",IF(ISNUMBER(SEARCH("faith",N1155)),"faith",IF(ISNUMBER(SEARCH("fiction",N1155)),"fiction",IF(ISNUMBER(SEARCH("food trucks",N1155)),"food trucks",IF(ISNUMBER(SEARCH("gadgets",N1155)),"gadgets",IF(ISNUMBER(SEARCH("hardware",N1155)),"hardware",IF(ISNUMBER(SEARCH("indie rock",N1155)),"indie rock",IF(ISNUMBER(SEARCH("jazz",N1155)),"jazz",IF(ISNUMBER(SEARCH("makerspaces",N1155)),"makerspaces",IF(ISNUMBER(SEARCH("metal",N1155)),"metal",IF(ISNUMBER(SEARCH("mobile games",N1155)),"mobile games",IF(ISNUMBER(SEARCH("musical",N1155)),"musical",IF(ISNUMBER(SEARCH("nature",N1155)),"nature",IF(ISNUMBER(SEARCH("nonfiction",N1155)),"nonfiction",IF(ISNUMBER(SEARCH("people",N1155)),"people",IF(ISNUMBER(SEARCH("photobooks",N1155)),"photobooks",IF(ISNUMBER(SEARCH("places",N1155)),"places",IF(ISNUMBER(SEARCH("plays",N1155)),"plays",IF(ISNUMBER(SEARCH("pop",N1155)),"pop",IF(ISNUMBER(SEARCH("radio &amp; podcasts",N1155)),"radio &amp; podcasts",IF(ISNUMBER(SEARCH("restaurants",N1155)),"restaurants",IF(ISNUMBER(SEARCH("rock",N1155)),"rock",IF(ISNUMBER(SEARCH("science fiction",N1155)),"science fiction",IF(ISNUMBER(SEARCH("shorts",N1155)),"shorts",IF(ISNUMBER(SEARCH("small batch",N1155)),"small batch",IF(ISNUMBER(SEARCH("space exploration",N1155)),"space exploration",IF(ISNUMBER(SEARCH("spaces",N1155)),"spaces",IF(ISNUMBER(SEARCH("tabletop games",N1155)),"tabletop games",IF(ISNUMBER(SEARCH("television",N1155)),"television",IF(ISNUMBER(SEARCH("translations",N1155)),"translations",IF(ISNUMBER(SEARCH("video games",N1155)),"video games",IF(ISNUMBER(SEARCH("wearables",N1155)),"wearables",IF(ISNUMBER(SEARCH("web",N1155)),"web",IF(ISNUMBER(SEARCH("world music",N1155)),"world music",0)))))))))))))))))))))))))))))))))))))))))</f>
        <v>food trucks</v>
      </c>
      <c r="S1155" s="11">
        <f t="shared" si="108"/>
        <v>42143.505844907406</v>
      </c>
      <c r="T1155" s="11">
        <f t="shared" si="109"/>
        <v>42173.505844907406</v>
      </c>
    </row>
    <row r="1156" spans="1:20" customFormat="1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0</v>
      </c>
      <c r="M1156" t="b">
        <v>0</v>
      </c>
      <c r="N1156" t="s">
        <v>8284</v>
      </c>
      <c r="O1156">
        <f t="shared" si="110"/>
        <v>6.5</v>
      </c>
      <c r="P1156">
        <f t="shared" si="111"/>
        <v>-10898.563845405923</v>
      </c>
      <c r="Q1156" t="str">
        <f t="shared" si="112"/>
        <v>food</v>
      </c>
      <c r="R1156" t="str">
        <f t="shared" si="113"/>
        <v>food trucks</v>
      </c>
      <c r="S1156" s="11">
        <f t="shared" si="108"/>
        <v>42222.900532407402</v>
      </c>
      <c r="T1156" s="11">
        <f t="shared" si="109"/>
        <v>42252.900532407402</v>
      </c>
    </row>
    <row r="1157" spans="1:20" customFormat="1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0</v>
      </c>
      <c r="M1157" t="b">
        <v>0</v>
      </c>
      <c r="N1157" t="s">
        <v>8284</v>
      </c>
      <c r="O1157">
        <f t="shared" si="110"/>
        <v>0.752</v>
      </c>
      <c r="P1157">
        <f t="shared" si="111"/>
        <v>-11035.563845405923</v>
      </c>
      <c r="Q1157" t="str">
        <f t="shared" si="112"/>
        <v>food</v>
      </c>
      <c r="R1157" t="str">
        <f t="shared" si="113"/>
        <v>food trucks</v>
      </c>
      <c r="S1157" s="11">
        <f t="shared" si="108"/>
        <v>41835.555648148147</v>
      </c>
      <c r="T1157" s="11">
        <f t="shared" si="109"/>
        <v>41865.555648148147</v>
      </c>
    </row>
    <row r="1158" spans="1:20" customFormat="1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0"/>
        <v>0</v>
      </c>
      <c r="P1158">
        <f t="shared" si="111"/>
        <v>-11223.563845405923</v>
      </c>
      <c r="Q1158" t="str">
        <f t="shared" si="112"/>
        <v>food</v>
      </c>
      <c r="R1158" t="str">
        <f t="shared" si="113"/>
        <v>food trucks</v>
      </c>
      <c r="S1158" s="11">
        <f t="shared" si="108"/>
        <v>42028.862986111104</v>
      </c>
      <c r="T1158" s="11">
        <f t="shared" si="109"/>
        <v>42058.862986111104</v>
      </c>
    </row>
    <row r="1159" spans="1:20" customFormat="1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0</v>
      </c>
      <c r="M1159" t="b">
        <v>0</v>
      </c>
      <c r="N1159" t="s">
        <v>8284</v>
      </c>
      <c r="O1159">
        <f t="shared" si="110"/>
        <v>1.51</v>
      </c>
      <c r="P1159">
        <f t="shared" si="111"/>
        <v>-11072.563845405923</v>
      </c>
      <c r="Q1159" t="str">
        <f t="shared" si="112"/>
        <v>food</v>
      </c>
      <c r="R1159" t="str">
        <f t="shared" si="113"/>
        <v>food trucks</v>
      </c>
      <c r="S1159" s="11">
        <f t="shared" si="108"/>
        <v>41918.419907407406</v>
      </c>
      <c r="T1159" s="11">
        <f t="shared" si="109"/>
        <v>41978.46157407407</v>
      </c>
    </row>
    <row r="1160" spans="1:20" customFormat="1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0</v>
      </c>
      <c r="M1160" t="b">
        <v>0</v>
      </c>
      <c r="N1160" t="s">
        <v>8284</v>
      </c>
      <c r="O1160">
        <f t="shared" si="110"/>
        <v>0.46666666666666673</v>
      </c>
      <c r="P1160">
        <f t="shared" si="111"/>
        <v>-11188.563845405923</v>
      </c>
      <c r="Q1160" t="str">
        <f t="shared" si="112"/>
        <v>food</v>
      </c>
      <c r="R1160" t="str">
        <f t="shared" si="113"/>
        <v>food trucks</v>
      </c>
      <c r="S1160" s="11">
        <f t="shared" si="108"/>
        <v>41951.883425925924</v>
      </c>
      <c r="T1160" s="11">
        <f t="shared" si="109"/>
        <v>41981.883425925924</v>
      </c>
    </row>
    <row r="1161" spans="1:20" customFormat="1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0"/>
        <v>0</v>
      </c>
      <c r="P1161">
        <f t="shared" si="111"/>
        <v>-11223.563845405923</v>
      </c>
      <c r="Q1161" t="str">
        <f t="shared" si="112"/>
        <v>food</v>
      </c>
      <c r="R1161" t="str">
        <f t="shared" si="113"/>
        <v>food trucks</v>
      </c>
      <c r="S1161" s="11">
        <f t="shared" si="108"/>
        <v>42154.518113425926</v>
      </c>
      <c r="T1161" s="11">
        <f t="shared" si="109"/>
        <v>42185.447916666664</v>
      </c>
    </row>
    <row r="1162" spans="1:20" customFormat="1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0</v>
      </c>
      <c r="M1162" t="b">
        <v>0</v>
      </c>
      <c r="N1162" t="s">
        <v>8284</v>
      </c>
      <c r="O1162">
        <f t="shared" si="110"/>
        <v>3.85</v>
      </c>
      <c r="P1162">
        <f t="shared" si="111"/>
        <v>-10068.563845405923</v>
      </c>
      <c r="Q1162" t="str">
        <f t="shared" si="112"/>
        <v>food</v>
      </c>
      <c r="R1162" t="str">
        <f t="shared" si="113"/>
        <v>food trucks</v>
      </c>
      <c r="S1162" s="11">
        <f t="shared" si="108"/>
        <v>42060.946597222217</v>
      </c>
      <c r="T1162" s="11">
        <f t="shared" si="109"/>
        <v>42090.904930555553</v>
      </c>
    </row>
    <row r="1163" spans="1:20" customFormat="1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0"/>
        <v>0</v>
      </c>
      <c r="P1163">
        <f t="shared" si="111"/>
        <v>-11223.563845405923</v>
      </c>
      <c r="Q1163" t="str">
        <f t="shared" si="112"/>
        <v>food</v>
      </c>
      <c r="R1163" t="str">
        <f t="shared" si="113"/>
        <v>food trucks</v>
      </c>
      <c r="S1163" s="11">
        <f t="shared" si="108"/>
        <v>42122.421168981477</v>
      </c>
      <c r="T1163" s="11">
        <f t="shared" si="109"/>
        <v>42143.421168981477</v>
      </c>
    </row>
    <row r="1164" spans="1:20" customFormat="1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0</v>
      </c>
      <c r="M1164" t="b">
        <v>0</v>
      </c>
      <c r="N1164" t="s">
        <v>8284</v>
      </c>
      <c r="O1164">
        <f t="shared" si="110"/>
        <v>5.8333333333333341E-2</v>
      </c>
      <c r="P1164">
        <f t="shared" si="111"/>
        <v>-11188.563845405923</v>
      </c>
      <c r="Q1164" t="str">
        <f t="shared" si="112"/>
        <v>food</v>
      </c>
      <c r="R1164" t="str">
        <f t="shared" si="113"/>
        <v>food trucks</v>
      </c>
      <c r="S1164" s="11">
        <f t="shared" si="108"/>
        <v>41876.475277777776</v>
      </c>
      <c r="T1164" s="11">
        <f t="shared" si="109"/>
        <v>41907.475277777776</v>
      </c>
    </row>
    <row r="1165" spans="1:20" customFormat="1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0"/>
        <v>0</v>
      </c>
      <c r="P1165">
        <f t="shared" si="111"/>
        <v>-11223.563845405923</v>
      </c>
      <c r="Q1165" t="str">
        <f t="shared" si="112"/>
        <v>food</v>
      </c>
      <c r="R1165" t="str">
        <f t="shared" si="113"/>
        <v>food trucks</v>
      </c>
      <c r="S1165" s="11">
        <f t="shared" si="108"/>
        <v>41830.515277777777</v>
      </c>
      <c r="T1165" s="11">
        <f t="shared" si="109"/>
        <v>41860.515277777777</v>
      </c>
    </row>
    <row r="1166" spans="1:20" customFormat="1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0"/>
        <v>0</v>
      </c>
      <c r="P1166">
        <f t="shared" si="111"/>
        <v>-11223.563845405923</v>
      </c>
      <c r="Q1166" t="str">
        <f t="shared" si="112"/>
        <v>food</v>
      </c>
      <c r="R1166" t="str">
        <f t="shared" si="113"/>
        <v>food trucks</v>
      </c>
      <c r="S1166" s="11">
        <f t="shared" si="108"/>
        <v>42509.51599537037</v>
      </c>
      <c r="T1166" s="11">
        <f t="shared" si="109"/>
        <v>42539.51599537037</v>
      </c>
    </row>
    <row r="1167" spans="1:20" customFormat="1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0</v>
      </c>
      <c r="M1167" t="b">
        <v>0</v>
      </c>
      <c r="N1167" t="s">
        <v>8284</v>
      </c>
      <c r="O1167">
        <f t="shared" si="110"/>
        <v>20.705000000000002</v>
      </c>
      <c r="P1167">
        <f t="shared" si="111"/>
        <v>-9153.0638454059226</v>
      </c>
      <c r="Q1167" t="str">
        <f t="shared" si="112"/>
        <v>food</v>
      </c>
      <c r="R1167" t="str">
        <f t="shared" si="113"/>
        <v>food trucks</v>
      </c>
      <c r="S1167" s="11">
        <f t="shared" si="108"/>
        <v>41792.00613425926</v>
      </c>
      <c r="T1167" s="11">
        <f t="shared" si="109"/>
        <v>41826.00613425926</v>
      </c>
    </row>
    <row r="1168" spans="1:20" customFormat="1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0</v>
      </c>
      <c r="M1168" t="b">
        <v>0</v>
      </c>
      <c r="N1168" t="s">
        <v>8284</v>
      </c>
      <c r="O1168">
        <f t="shared" si="110"/>
        <v>19.139999999999997</v>
      </c>
      <c r="P1168">
        <f t="shared" si="111"/>
        <v>-8352.5638454059226</v>
      </c>
      <c r="Q1168" t="str">
        <f t="shared" si="112"/>
        <v>food</v>
      </c>
      <c r="R1168" t="str">
        <f t="shared" si="113"/>
        <v>food trucks</v>
      </c>
      <c r="S1168" s="11">
        <f t="shared" si="108"/>
        <v>42150.277106481481</v>
      </c>
      <c r="T1168" s="11">
        <f t="shared" si="109"/>
        <v>42180.958333333336</v>
      </c>
    </row>
    <row r="1169" spans="1:20" customFormat="1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0</v>
      </c>
      <c r="M1169" t="b">
        <v>0</v>
      </c>
      <c r="N1169" t="s">
        <v>8284</v>
      </c>
      <c r="O1169">
        <f t="shared" si="110"/>
        <v>1.6316666666666666</v>
      </c>
      <c r="P1169">
        <f t="shared" si="111"/>
        <v>-10244.563845405923</v>
      </c>
      <c r="Q1169" t="str">
        <f t="shared" si="112"/>
        <v>food</v>
      </c>
      <c r="R1169" t="str">
        <f t="shared" si="113"/>
        <v>food trucks</v>
      </c>
      <c r="S1169" s="11">
        <f t="shared" si="108"/>
        <v>41863.526562499996</v>
      </c>
      <c r="T1169" s="11">
        <f t="shared" si="109"/>
        <v>41894.526562499996</v>
      </c>
    </row>
    <row r="1170" spans="1:20" customFormat="1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0</v>
      </c>
      <c r="M1170" t="b">
        <v>0</v>
      </c>
      <c r="N1170" t="s">
        <v>8284</v>
      </c>
      <c r="O1170">
        <f t="shared" si="110"/>
        <v>5.6666666666666661</v>
      </c>
      <c r="P1170">
        <f t="shared" si="111"/>
        <v>-10203.563845405923</v>
      </c>
      <c r="Q1170" t="str">
        <f t="shared" si="112"/>
        <v>food</v>
      </c>
      <c r="R1170" t="str">
        <f t="shared" si="113"/>
        <v>food trucks</v>
      </c>
      <c r="S1170" s="11">
        <f t="shared" si="108"/>
        <v>42604.845659722218</v>
      </c>
      <c r="T1170" s="11">
        <f t="shared" si="109"/>
        <v>42634.845659722218</v>
      </c>
    </row>
    <row r="1171" spans="1:20" customFormat="1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0</v>
      </c>
      <c r="M1171" t="b">
        <v>0</v>
      </c>
      <c r="N1171" t="s">
        <v>8284</v>
      </c>
      <c r="O1171">
        <f t="shared" si="110"/>
        <v>0.16999999999999998</v>
      </c>
      <c r="P1171">
        <f t="shared" si="111"/>
        <v>-11206.563845405923</v>
      </c>
      <c r="Q1171" t="str">
        <f t="shared" si="112"/>
        <v>food</v>
      </c>
      <c r="R1171" t="str">
        <f t="shared" si="113"/>
        <v>food trucks</v>
      </c>
      <c r="S1171" s="11">
        <f t="shared" si="108"/>
        <v>42027.145405092589</v>
      </c>
      <c r="T1171" s="11">
        <f t="shared" si="109"/>
        <v>42057.145405092589</v>
      </c>
    </row>
    <row r="1172" spans="1:20" customFormat="1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0</v>
      </c>
      <c r="M1172" t="b">
        <v>0</v>
      </c>
      <c r="N1172" t="s">
        <v>8284</v>
      </c>
      <c r="O1172">
        <f t="shared" si="110"/>
        <v>0.4</v>
      </c>
      <c r="P1172">
        <f t="shared" si="111"/>
        <v>-11123.563845405923</v>
      </c>
      <c r="Q1172" t="str">
        <f t="shared" si="112"/>
        <v>food</v>
      </c>
      <c r="R1172" t="str">
        <f t="shared" si="113"/>
        <v>food trucks</v>
      </c>
      <c r="S1172" s="11">
        <f t="shared" si="108"/>
        <v>42124.684849537036</v>
      </c>
      <c r="T1172" s="11">
        <f t="shared" si="109"/>
        <v>42154.684849537036</v>
      </c>
    </row>
    <row r="1173" spans="1:20" customFormat="1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0</v>
      </c>
      <c r="M1173" t="b">
        <v>0</v>
      </c>
      <c r="N1173" t="s">
        <v>8284</v>
      </c>
      <c r="O1173">
        <f t="shared" si="110"/>
        <v>0.1</v>
      </c>
      <c r="P1173">
        <f t="shared" si="111"/>
        <v>-11198.563845405923</v>
      </c>
      <c r="Q1173" t="str">
        <f t="shared" si="112"/>
        <v>food</v>
      </c>
      <c r="R1173" t="str">
        <f t="shared" si="113"/>
        <v>food trucks</v>
      </c>
      <c r="S1173" s="11">
        <f t="shared" si="108"/>
        <v>41938.596377314811</v>
      </c>
      <c r="T1173" s="11">
        <f t="shared" si="109"/>
        <v>41956.638043981475</v>
      </c>
    </row>
    <row r="1174" spans="1:20" customFormat="1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0"/>
        <v>0</v>
      </c>
      <c r="P1174">
        <f t="shared" si="111"/>
        <v>-11223.563845405923</v>
      </c>
      <c r="Q1174" t="str">
        <f t="shared" si="112"/>
        <v>food</v>
      </c>
      <c r="R1174" t="str">
        <f t="shared" si="113"/>
        <v>food trucks</v>
      </c>
      <c r="S1174" s="11">
        <f t="shared" si="108"/>
        <v>41841.473981481475</v>
      </c>
      <c r="T1174" s="11">
        <f t="shared" si="109"/>
        <v>41871.473981481475</v>
      </c>
    </row>
    <row r="1175" spans="1:20" customFormat="1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0</v>
      </c>
      <c r="M1175" t="b">
        <v>0</v>
      </c>
      <c r="N1175" t="s">
        <v>8284</v>
      </c>
      <c r="O1175">
        <f t="shared" si="110"/>
        <v>2.4E-2</v>
      </c>
      <c r="P1175">
        <f t="shared" si="111"/>
        <v>-11193.563845405923</v>
      </c>
      <c r="Q1175" t="str">
        <f t="shared" si="112"/>
        <v>food</v>
      </c>
      <c r="R1175" t="str">
        <f t="shared" si="113"/>
        <v>food trucks</v>
      </c>
      <c r="S1175" s="11">
        <f t="shared" ref="S1175:S1238" si="114">(J1175/86400)+25569+(-5/24)</f>
        <v>42183.97751157407</v>
      </c>
      <c r="T1175" s="11">
        <f t="shared" ref="T1175:T1238" si="115">(I1175/86400)+25569+(-5/24)</f>
        <v>42218.97751157407</v>
      </c>
    </row>
    <row r="1176" spans="1:20" customFormat="1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0</v>
      </c>
      <c r="M1176" t="b">
        <v>0</v>
      </c>
      <c r="N1176" t="s">
        <v>8284</v>
      </c>
      <c r="O1176">
        <f t="shared" si="110"/>
        <v>5.9066666666666672</v>
      </c>
      <c r="P1176">
        <f t="shared" si="111"/>
        <v>-10337.563845405923</v>
      </c>
      <c r="Q1176" t="str">
        <f t="shared" si="112"/>
        <v>food</v>
      </c>
      <c r="R1176" t="str">
        <f t="shared" si="113"/>
        <v>food trucks</v>
      </c>
      <c r="S1176" s="11">
        <f t="shared" si="114"/>
        <v>42468.633414351854</v>
      </c>
      <c r="T1176" s="11">
        <f t="shared" si="115"/>
        <v>42498.633414351854</v>
      </c>
    </row>
    <row r="1177" spans="1:20" customFormat="1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0</v>
      </c>
      <c r="M1177" t="b">
        <v>0</v>
      </c>
      <c r="N1177" t="s">
        <v>8284</v>
      </c>
      <c r="O1177">
        <f t="shared" si="110"/>
        <v>2.9250000000000003</v>
      </c>
      <c r="P1177">
        <f t="shared" si="111"/>
        <v>-10638.563845405923</v>
      </c>
      <c r="Q1177" t="str">
        <f t="shared" si="112"/>
        <v>food</v>
      </c>
      <c r="R1177" t="str">
        <f t="shared" si="113"/>
        <v>food trucks</v>
      </c>
      <c r="S1177" s="11">
        <f t="shared" si="114"/>
        <v>42170.520127314812</v>
      </c>
      <c r="T1177" s="11">
        <f t="shared" si="115"/>
        <v>42200.520127314812</v>
      </c>
    </row>
    <row r="1178" spans="1:20" customFormat="1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0</v>
      </c>
      <c r="M1178" t="b">
        <v>0</v>
      </c>
      <c r="N1178" t="s">
        <v>8284</v>
      </c>
      <c r="O1178">
        <f t="shared" si="110"/>
        <v>5.7142857142857143E-3</v>
      </c>
      <c r="P1178">
        <f t="shared" si="111"/>
        <v>-11213.563845405923</v>
      </c>
      <c r="Q1178" t="str">
        <f t="shared" si="112"/>
        <v>food</v>
      </c>
      <c r="R1178" t="str">
        <f t="shared" si="113"/>
        <v>food trucks</v>
      </c>
      <c r="S1178" s="11">
        <f t="shared" si="114"/>
        <v>42745.811319444438</v>
      </c>
      <c r="T1178" s="11">
        <f t="shared" si="115"/>
        <v>42800.333333333336</v>
      </c>
    </row>
    <row r="1179" spans="1:20" customFormat="1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0"/>
        <v>0</v>
      </c>
      <c r="P1179">
        <f t="shared" si="111"/>
        <v>-11223.563845405923</v>
      </c>
      <c r="Q1179" t="str">
        <f t="shared" si="112"/>
        <v>food</v>
      </c>
      <c r="R1179" t="str">
        <f t="shared" si="113"/>
        <v>food trucks</v>
      </c>
      <c r="S1179" s="11">
        <f t="shared" si="114"/>
        <v>41897.452499999999</v>
      </c>
      <c r="T1179" s="11">
        <f t="shared" si="115"/>
        <v>41927.452499999999</v>
      </c>
    </row>
    <row r="1180" spans="1:20" customFormat="1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0</v>
      </c>
      <c r="M1180" t="b">
        <v>0</v>
      </c>
      <c r="N1180" t="s">
        <v>8284</v>
      </c>
      <c r="O1180">
        <f t="shared" si="110"/>
        <v>6.6666666666666671E-3</v>
      </c>
      <c r="P1180">
        <f t="shared" si="111"/>
        <v>-11218.563845405923</v>
      </c>
      <c r="Q1180" t="str">
        <f t="shared" si="112"/>
        <v>food</v>
      </c>
      <c r="R1180" t="str">
        <f t="shared" si="113"/>
        <v>food trucks</v>
      </c>
      <c r="S1180" s="11">
        <f t="shared" si="114"/>
        <v>41837.69736111111</v>
      </c>
      <c r="T1180" s="11">
        <f t="shared" si="115"/>
        <v>41867.69736111111</v>
      </c>
    </row>
    <row r="1181" spans="1:20" customFormat="1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0</v>
      </c>
      <c r="M1181" t="b">
        <v>0</v>
      </c>
      <c r="N1181" t="s">
        <v>8284</v>
      </c>
      <c r="O1181">
        <f t="shared" si="110"/>
        <v>5.3333333333333339</v>
      </c>
      <c r="P1181">
        <f t="shared" si="111"/>
        <v>-8023.5638454059226</v>
      </c>
      <c r="Q1181" t="str">
        <f t="shared" si="112"/>
        <v>food</v>
      </c>
      <c r="R1181" t="str">
        <f t="shared" si="113"/>
        <v>food trucks</v>
      </c>
      <c r="S1181" s="11">
        <f t="shared" si="114"/>
        <v>42275.511886574073</v>
      </c>
      <c r="T1181" s="11">
        <f t="shared" si="115"/>
        <v>42305.511886574073</v>
      </c>
    </row>
    <row r="1182" spans="1:20" customFormat="1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0</v>
      </c>
      <c r="M1182" t="b">
        <v>0</v>
      </c>
      <c r="N1182" t="s">
        <v>8284</v>
      </c>
      <c r="O1182">
        <f t="shared" si="110"/>
        <v>11.75</v>
      </c>
      <c r="P1182">
        <f t="shared" si="111"/>
        <v>-5348.5638454059226</v>
      </c>
      <c r="Q1182" t="str">
        <f t="shared" si="112"/>
        <v>food</v>
      </c>
      <c r="R1182" t="str">
        <f t="shared" si="113"/>
        <v>food trucks</v>
      </c>
      <c r="S1182" s="11">
        <f t="shared" si="114"/>
        <v>41781.598541666666</v>
      </c>
      <c r="T1182" s="11">
        <f t="shared" si="115"/>
        <v>41818.598541666666</v>
      </c>
    </row>
    <row r="1183" spans="1:20" customFormat="1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0</v>
      </c>
      <c r="M1183" t="b">
        <v>0</v>
      </c>
      <c r="N1183" t="s">
        <v>8284</v>
      </c>
      <c r="O1183">
        <f t="shared" si="110"/>
        <v>8.0000000000000002E-3</v>
      </c>
      <c r="P1183">
        <f t="shared" si="111"/>
        <v>-11219.563845405923</v>
      </c>
      <c r="Q1183" t="str">
        <f t="shared" si="112"/>
        <v>food</v>
      </c>
      <c r="R1183" t="str">
        <f t="shared" si="113"/>
        <v>food trucks</v>
      </c>
      <c r="S1183" s="11">
        <f t="shared" si="114"/>
        <v>42034.131030092591</v>
      </c>
      <c r="T1183" s="11">
        <f t="shared" si="115"/>
        <v>42064.131030092591</v>
      </c>
    </row>
    <row r="1184" spans="1:20" customFormat="1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0</v>
      </c>
      <c r="M1184" t="b">
        <v>0</v>
      </c>
      <c r="N1184" t="s">
        <v>8284</v>
      </c>
      <c r="O1184">
        <f t="shared" si="110"/>
        <v>4.2</v>
      </c>
      <c r="P1184">
        <f t="shared" si="111"/>
        <v>-11181.563845405923</v>
      </c>
      <c r="Q1184" t="str">
        <f t="shared" si="112"/>
        <v>food</v>
      </c>
      <c r="R1184" t="str">
        <f t="shared" si="113"/>
        <v>food trucks</v>
      </c>
      <c r="S1184" s="11">
        <f t="shared" si="114"/>
        <v>42728.619074074071</v>
      </c>
      <c r="T1184" s="11">
        <f t="shared" si="115"/>
        <v>42747.487499999996</v>
      </c>
    </row>
    <row r="1185" spans="1:20" customFormat="1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0</v>
      </c>
      <c r="M1185" t="b">
        <v>0</v>
      </c>
      <c r="N1185" t="s">
        <v>8284</v>
      </c>
      <c r="O1185">
        <f t="shared" si="110"/>
        <v>4</v>
      </c>
      <c r="P1185">
        <f t="shared" si="111"/>
        <v>-11123.563845405923</v>
      </c>
      <c r="Q1185" t="str">
        <f t="shared" si="112"/>
        <v>food</v>
      </c>
      <c r="R1185" t="str">
        <f t="shared" si="113"/>
        <v>food trucks</v>
      </c>
      <c r="S1185" s="11">
        <f t="shared" si="114"/>
        <v>42656.653043981474</v>
      </c>
      <c r="T1185" s="11">
        <f t="shared" si="115"/>
        <v>42675.957638888889</v>
      </c>
    </row>
    <row r="1186" spans="1:20" customFormat="1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0</v>
      </c>
      <c r="M1186" t="b">
        <v>1</v>
      </c>
      <c r="N1186" t="s">
        <v>8285</v>
      </c>
      <c r="O1186">
        <f t="shared" si="110"/>
        <v>104.93636363636362</v>
      </c>
      <c r="P1186">
        <f t="shared" si="111"/>
        <v>11862.436154594077</v>
      </c>
      <c r="Q1186" t="str">
        <f t="shared" si="112"/>
        <v>photography</v>
      </c>
      <c r="R1186" t="str">
        <f t="shared" si="113"/>
        <v>photobooks</v>
      </c>
      <c r="S1186" s="11">
        <f t="shared" si="114"/>
        <v>42741.391331018516</v>
      </c>
      <c r="T1186" s="11">
        <f t="shared" si="115"/>
        <v>42772.391331018516</v>
      </c>
    </row>
    <row r="1187" spans="1:20" customFormat="1" ht="6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0</v>
      </c>
      <c r="M1187" t="b">
        <v>1</v>
      </c>
      <c r="N1187" t="s">
        <v>8285</v>
      </c>
      <c r="O1187">
        <f t="shared" si="110"/>
        <v>105.44</v>
      </c>
      <c r="P1187">
        <f t="shared" si="111"/>
        <v>1956.4361545940774</v>
      </c>
      <c r="Q1187" t="str">
        <f t="shared" si="112"/>
        <v>photography</v>
      </c>
      <c r="R1187" t="str">
        <f t="shared" si="113"/>
        <v>photobooks</v>
      </c>
      <c r="S1187" s="11">
        <f t="shared" si="114"/>
        <v>42130.656817129631</v>
      </c>
      <c r="T1187" s="11">
        <f t="shared" si="115"/>
        <v>42162.958333333336</v>
      </c>
    </row>
    <row r="1188" spans="1:20" customFormat="1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0</v>
      </c>
      <c r="M1188" t="b">
        <v>1</v>
      </c>
      <c r="N1188" t="s">
        <v>8285</v>
      </c>
      <c r="O1188">
        <f t="shared" si="110"/>
        <v>106.73333333333332</v>
      </c>
      <c r="P1188">
        <f t="shared" si="111"/>
        <v>-3218.5638454059226</v>
      </c>
      <c r="Q1188" t="str">
        <f t="shared" si="112"/>
        <v>photography</v>
      </c>
      <c r="R1188" t="str">
        <f t="shared" si="113"/>
        <v>photobooks</v>
      </c>
      <c r="S1188" s="11">
        <f t="shared" si="114"/>
        <v>42123.655034722215</v>
      </c>
      <c r="T1188" s="11">
        <f t="shared" si="115"/>
        <v>42156.737499999996</v>
      </c>
    </row>
    <row r="1189" spans="1:20" customFormat="1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0</v>
      </c>
      <c r="M1189" t="b">
        <v>1</v>
      </c>
      <c r="N1189" t="s">
        <v>8285</v>
      </c>
      <c r="O1189">
        <f t="shared" si="110"/>
        <v>104.12571428571428</v>
      </c>
      <c r="P1189">
        <f t="shared" si="111"/>
        <v>-2112.5638454059226</v>
      </c>
      <c r="Q1189" t="str">
        <f t="shared" si="112"/>
        <v>photography</v>
      </c>
      <c r="R1189" t="str">
        <f t="shared" si="113"/>
        <v>photobooks</v>
      </c>
      <c r="S1189" s="11">
        <f t="shared" si="114"/>
        <v>42109.686608796292</v>
      </c>
      <c r="T1189" s="11">
        <f t="shared" si="115"/>
        <v>42141.541666666664</v>
      </c>
    </row>
    <row r="1190" spans="1:20" customFormat="1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0</v>
      </c>
      <c r="M1190" t="b">
        <v>1</v>
      </c>
      <c r="N1190" t="s">
        <v>8285</v>
      </c>
      <c r="O1190">
        <f t="shared" si="110"/>
        <v>160.54999999999998</v>
      </c>
      <c r="P1190">
        <f t="shared" si="111"/>
        <v>-8012.5638454059226</v>
      </c>
      <c r="Q1190" t="str">
        <f t="shared" si="112"/>
        <v>photography</v>
      </c>
      <c r="R1190" t="str">
        <f t="shared" si="113"/>
        <v>photobooks</v>
      </c>
      <c r="S1190" s="11">
        <f t="shared" si="114"/>
        <v>42711.492361111108</v>
      </c>
      <c r="T1190" s="11">
        <f t="shared" si="115"/>
        <v>42732.492361111108</v>
      </c>
    </row>
    <row r="1191" spans="1:20" customFormat="1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0</v>
      </c>
      <c r="M1191" t="b">
        <v>1</v>
      </c>
      <c r="N1191" t="s">
        <v>8285</v>
      </c>
      <c r="O1191">
        <f t="shared" si="110"/>
        <v>107.77777777777777</v>
      </c>
      <c r="P1191">
        <f t="shared" si="111"/>
        <v>-1523.5638454059226</v>
      </c>
      <c r="Q1191" t="str">
        <f t="shared" si="112"/>
        <v>photography</v>
      </c>
      <c r="R1191" t="str">
        <f t="shared" si="113"/>
        <v>photobooks</v>
      </c>
      <c r="S1191" s="11">
        <f t="shared" si="114"/>
        <v>42529.770775462959</v>
      </c>
      <c r="T1191" s="11">
        <f t="shared" si="115"/>
        <v>42550.770775462959</v>
      </c>
    </row>
    <row r="1192" spans="1:20" customFormat="1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0</v>
      </c>
      <c r="M1192" t="b">
        <v>1</v>
      </c>
      <c r="N1192" t="s">
        <v>8285</v>
      </c>
      <c r="O1192">
        <f t="shared" si="110"/>
        <v>135</v>
      </c>
      <c r="P1192">
        <f t="shared" si="111"/>
        <v>-10548.563845405923</v>
      </c>
      <c r="Q1192" t="str">
        <f t="shared" si="112"/>
        <v>photography</v>
      </c>
      <c r="R1192" t="str">
        <f t="shared" si="113"/>
        <v>photobooks</v>
      </c>
      <c r="S1192" s="11">
        <f t="shared" si="114"/>
        <v>41852.457465277774</v>
      </c>
      <c r="T1192" s="11">
        <f t="shared" si="115"/>
        <v>41882.457465277774</v>
      </c>
    </row>
    <row r="1193" spans="1:20" customFormat="1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0</v>
      </c>
      <c r="M1193" t="b">
        <v>1</v>
      </c>
      <c r="N1193" t="s">
        <v>8285</v>
      </c>
      <c r="O1193">
        <f t="shared" si="110"/>
        <v>109.07407407407408</v>
      </c>
      <c r="P1193">
        <f t="shared" si="111"/>
        <v>-8278.5638454059226</v>
      </c>
      <c r="Q1193" t="str">
        <f t="shared" si="112"/>
        <v>photography</v>
      </c>
      <c r="R1193" t="str">
        <f t="shared" si="113"/>
        <v>photobooks</v>
      </c>
      <c r="S1193" s="11">
        <f t="shared" si="114"/>
        <v>42419.395370370366</v>
      </c>
      <c r="T1193" s="11">
        <f t="shared" si="115"/>
        <v>42449.353703703702</v>
      </c>
    </row>
    <row r="1194" spans="1:20" customFormat="1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0</v>
      </c>
      <c r="M1194" t="b">
        <v>1</v>
      </c>
      <c r="N1194" t="s">
        <v>8285</v>
      </c>
      <c r="O1194">
        <f t="shared" si="110"/>
        <v>290</v>
      </c>
      <c r="P1194">
        <f t="shared" si="111"/>
        <v>-10933.563845405923</v>
      </c>
      <c r="Q1194" t="str">
        <f t="shared" si="112"/>
        <v>photography</v>
      </c>
      <c r="R1194" t="str">
        <f t="shared" si="113"/>
        <v>photobooks</v>
      </c>
      <c r="S1194" s="11">
        <f t="shared" si="114"/>
        <v>42747.298356481479</v>
      </c>
      <c r="T1194" s="11">
        <f t="shared" si="115"/>
        <v>42777.298356481479</v>
      </c>
    </row>
    <row r="1195" spans="1:20" customFormat="1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0</v>
      </c>
      <c r="M1195" t="b">
        <v>1</v>
      </c>
      <c r="N1195" t="s">
        <v>8285</v>
      </c>
      <c r="O1195">
        <f t="shared" si="110"/>
        <v>103.95714285714286</v>
      </c>
      <c r="P1195">
        <f t="shared" si="111"/>
        <v>10607.436154594077</v>
      </c>
      <c r="Q1195" t="str">
        <f t="shared" si="112"/>
        <v>photography</v>
      </c>
      <c r="R1195" t="str">
        <f t="shared" si="113"/>
        <v>photobooks</v>
      </c>
      <c r="S1195" s="11">
        <f t="shared" si="114"/>
        <v>42409.567743055552</v>
      </c>
      <c r="T1195" s="11">
        <f t="shared" si="115"/>
        <v>42469.526076388887</v>
      </c>
    </row>
    <row r="1196" spans="1:20" customFormat="1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0</v>
      </c>
      <c r="M1196" t="b">
        <v>1</v>
      </c>
      <c r="N1196" t="s">
        <v>8285</v>
      </c>
      <c r="O1196">
        <f t="shared" si="110"/>
        <v>322.24</v>
      </c>
      <c r="P1196">
        <f t="shared" si="111"/>
        <v>29056.436154594077</v>
      </c>
      <c r="Q1196" t="str">
        <f t="shared" si="112"/>
        <v>photography</v>
      </c>
      <c r="R1196" t="str">
        <f t="shared" si="113"/>
        <v>photobooks</v>
      </c>
      <c r="S1196" s="11">
        <f t="shared" si="114"/>
        <v>42072.27984953703</v>
      </c>
      <c r="T1196" s="11">
        <f t="shared" si="115"/>
        <v>42102.27984953703</v>
      </c>
    </row>
    <row r="1197" spans="1:20" customFormat="1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0</v>
      </c>
      <c r="M1197" t="b">
        <v>1</v>
      </c>
      <c r="N1197" t="s">
        <v>8285</v>
      </c>
      <c r="O1197">
        <f t="shared" si="110"/>
        <v>135</v>
      </c>
      <c r="P1197">
        <f t="shared" si="111"/>
        <v>2276.4361545940774</v>
      </c>
      <c r="Q1197" t="str">
        <f t="shared" si="112"/>
        <v>photography</v>
      </c>
      <c r="R1197" t="str">
        <f t="shared" si="113"/>
        <v>photobooks</v>
      </c>
      <c r="S1197" s="11">
        <f t="shared" si="114"/>
        <v>42298.139502314814</v>
      </c>
      <c r="T1197" s="11">
        <f t="shared" si="115"/>
        <v>42358.166666666664</v>
      </c>
    </row>
    <row r="1198" spans="1:20" customFormat="1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0</v>
      </c>
      <c r="M1198" t="b">
        <v>1</v>
      </c>
      <c r="N1198" t="s">
        <v>8285</v>
      </c>
      <c r="O1198">
        <f t="shared" si="110"/>
        <v>269.91034482758624</v>
      </c>
      <c r="P1198">
        <f t="shared" si="111"/>
        <v>27913.436154594077</v>
      </c>
      <c r="Q1198" t="str">
        <f t="shared" si="112"/>
        <v>photography</v>
      </c>
      <c r="R1198" t="str">
        <f t="shared" si="113"/>
        <v>photobooks</v>
      </c>
      <c r="S1198" s="11">
        <f t="shared" si="114"/>
        <v>42326.610405092586</v>
      </c>
      <c r="T1198" s="11">
        <f t="shared" si="115"/>
        <v>42356.610405092586</v>
      </c>
    </row>
    <row r="1199" spans="1:20" customFormat="1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0</v>
      </c>
      <c r="M1199" t="b">
        <v>1</v>
      </c>
      <c r="N1199" t="s">
        <v>8285</v>
      </c>
      <c r="O1199">
        <f t="shared" si="110"/>
        <v>253.29333333333332</v>
      </c>
      <c r="P1199">
        <f t="shared" si="111"/>
        <v>26770.436154594077</v>
      </c>
      <c r="Q1199" t="str">
        <f t="shared" si="112"/>
        <v>photography</v>
      </c>
      <c r="R1199" t="str">
        <f t="shared" si="113"/>
        <v>photobooks</v>
      </c>
      <c r="S1199" s="11">
        <f t="shared" si="114"/>
        <v>42503.456412037034</v>
      </c>
      <c r="T1199" s="11">
        <f t="shared" si="115"/>
        <v>42534.040972222218</v>
      </c>
    </row>
    <row r="1200" spans="1:20" customFormat="1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0</v>
      </c>
      <c r="M1200" t="b">
        <v>1</v>
      </c>
      <c r="N1200" t="s">
        <v>8285</v>
      </c>
      <c r="O1200">
        <f t="shared" si="110"/>
        <v>260.59999999999997</v>
      </c>
      <c r="P1200">
        <f t="shared" si="111"/>
        <v>-2102.5638454059226</v>
      </c>
      <c r="Q1200" t="str">
        <f t="shared" si="112"/>
        <v>photography</v>
      </c>
      <c r="R1200" t="str">
        <f t="shared" si="113"/>
        <v>photobooks</v>
      </c>
      <c r="S1200" s="11">
        <f t="shared" si="114"/>
        <v>42333.410717592589</v>
      </c>
      <c r="T1200" s="11">
        <f t="shared" si="115"/>
        <v>42368.916666666664</v>
      </c>
    </row>
    <row r="1201" spans="1:20" customFormat="1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0</v>
      </c>
      <c r="M1201" t="b">
        <v>1</v>
      </c>
      <c r="N1201" t="s">
        <v>8285</v>
      </c>
      <c r="O1201">
        <f t="shared" si="110"/>
        <v>101.31677953348381</v>
      </c>
      <c r="P1201">
        <f t="shared" si="111"/>
        <v>-8530.5638454059226</v>
      </c>
      <c r="Q1201" t="str">
        <f t="shared" si="112"/>
        <v>photography</v>
      </c>
      <c r="R1201" t="str">
        <f t="shared" si="113"/>
        <v>photobooks</v>
      </c>
      <c r="S1201" s="11">
        <f t="shared" si="114"/>
        <v>42161.562499999993</v>
      </c>
      <c r="T1201" s="11">
        <f t="shared" si="115"/>
        <v>42193.562499999993</v>
      </c>
    </row>
    <row r="1202" spans="1:20" customFormat="1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0</v>
      </c>
      <c r="M1202" t="b">
        <v>1</v>
      </c>
      <c r="N1202" t="s">
        <v>8285</v>
      </c>
      <c r="O1202">
        <f t="shared" si="110"/>
        <v>125.60416666666667</v>
      </c>
      <c r="P1202">
        <f t="shared" si="111"/>
        <v>-5194.5638454059226</v>
      </c>
      <c r="Q1202" t="str">
        <f t="shared" si="112"/>
        <v>photography</v>
      </c>
      <c r="R1202" t="str">
        <f t="shared" si="113"/>
        <v>photobooks</v>
      </c>
      <c r="S1202" s="11">
        <f t="shared" si="114"/>
        <v>42089.269166666665</v>
      </c>
      <c r="T1202" s="11">
        <f t="shared" si="115"/>
        <v>42110.269166666665</v>
      </c>
    </row>
    <row r="1203" spans="1:20" customFormat="1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0</v>
      </c>
      <c r="M1203" t="b">
        <v>1</v>
      </c>
      <c r="N1203" t="s">
        <v>8285</v>
      </c>
      <c r="O1203">
        <f t="shared" si="110"/>
        <v>102.43783333333334</v>
      </c>
      <c r="P1203">
        <f t="shared" si="111"/>
        <v>-5077.2938454059222</v>
      </c>
      <c r="Q1203" t="str">
        <f t="shared" si="112"/>
        <v>photography</v>
      </c>
      <c r="R1203" t="str">
        <f t="shared" si="113"/>
        <v>photobooks</v>
      </c>
      <c r="S1203" s="11">
        <f t="shared" si="114"/>
        <v>42536.398680555554</v>
      </c>
      <c r="T1203" s="11">
        <f t="shared" si="115"/>
        <v>42566.398680555554</v>
      </c>
    </row>
    <row r="1204" spans="1:20" customFormat="1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0</v>
      </c>
      <c r="M1204" t="b">
        <v>1</v>
      </c>
      <c r="N1204" t="s">
        <v>8285</v>
      </c>
      <c r="O1204">
        <f t="shared" si="110"/>
        <v>199.244</v>
      </c>
      <c r="P1204">
        <f t="shared" si="111"/>
        <v>38587.436154594077</v>
      </c>
      <c r="Q1204" t="str">
        <f t="shared" si="112"/>
        <v>photography</v>
      </c>
      <c r="R1204" t="str">
        <f t="shared" si="113"/>
        <v>photobooks</v>
      </c>
      <c r="S1204" s="11">
        <f t="shared" si="114"/>
        <v>42152.08048611111</v>
      </c>
      <c r="T1204" s="11">
        <f t="shared" si="115"/>
        <v>42182.08048611111</v>
      </c>
    </row>
    <row r="1205" spans="1:20" customFormat="1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0</v>
      </c>
      <c r="M1205" t="b">
        <v>1</v>
      </c>
      <c r="N1205" t="s">
        <v>8285</v>
      </c>
      <c r="O1205">
        <f t="shared" si="110"/>
        <v>102.45398773006136</v>
      </c>
      <c r="P1205">
        <f t="shared" si="111"/>
        <v>5476.4361545940774</v>
      </c>
      <c r="Q1205" t="str">
        <f t="shared" si="112"/>
        <v>photography</v>
      </c>
      <c r="R1205" t="str">
        <f t="shared" si="113"/>
        <v>photobooks</v>
      </c>
      <c r="S1205" s="11">
        <f t="shared" si="114"/>
        <v>42125.4065625</v>
      </c>
      <c r="T1205" s="11">
        <f t="shared" si="115"/>
        <v>42155.4065625</v>
      </c>
    </row>
    <row r="1206" spans="1:20" customFormat="1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0</v>
      </c>
      <c r="M1206" t="b">
        <v>1</v>
      </c>
      <c r="N1206" t="s">
        <v>8285</v>
      </c>
      <c r="O1206">
        <f t="shared" si="110"/>
        <v>102.94615384615385</v>
      </c>
      <c r="P1206">
        <f t="shared" si="111"/>
        <v>2159.4361545940774</v>
      </c>
      <c r="Q1206" t="str">
        <f t="shared" si="112"/>
        <v>photography</v>
      </c>
      <c r="R1206" t="str">
        <f t="shared" si="113"/>
        <v>photobooks</v>
      </c>
      <c r="S1206" s="11">
        <f t="shared" si="114"/>
        <v>42297.539733796293</v>
      </c>
      <c r="T1206" s="11">
        <f t="shared" si="115"/>
        <v>42341.999999999993</v>
      </c>
    </row>
    <row r="1207" spans="1:20" customFormat="1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0</v>
      </c>
      <c r="M1207" t="b">
        <v>1</v>
      </c>
      <c r="N1207" t="s">
        <v>8285</v>
      </c>
      <c r="O1207">
        <f t="shared" si="110"/>
        <v>100.86153846153847</v>
      </c>
      <c r="P1207">
        <f t="shared" si="111"/>
        <v>1888.4361545940774</v>
      </c>
      <c r="Q1207" t="str">
        <f t="shared" si="112"/>
        <v>photography</v>
      </c>
      <c r="R1207" t="str">
        <f t="shared" si="113"/>
        <v>photobooks</v>
      </c>
      <c r="S1207" s="11">
        <f t="shared" si="114"/>
        <v>42138.298043981478</v>
      </c>
      <c r="T1207" s="11">
        <f t="shared" si="115"/>
        <v>42168.298043981478</v>
      </c>
    </row>
    <row r="1208" spans="1:20" customFormat="1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0</v>
      </c>
      <c r="M1208" t="b">
        <v>1</v>
      </c>
      <c r="N1208" t="s">
        <v>8285</v>
      </c>
      <c r="O1208">
        <f t="shared" si="110"/>
        <v>114.99999999999999</v>
      </c>
      <c r="P1208">
        <f t="shared" si="111"/>
        <v>-10188.563845405923</v>
      </c>
      <c r="Q1208" t="str">
        <f t="shared" si="112"/>
        <v>photography</v>
      </c>
      <c r="R1208" t="str">
        <f t="shared" si="113"/>
        <v>photobooks</v>
      </c>
      <c r="S1208" s="11">
        <f t="shared" si="114"/>
        <v>42772.567743055552</v>
      </c>
      <c r="T1208" s="11">
        <f t="shared" si="115"/>
        <v>42805.353472222218</v>
      </c>
    </row>
    <row r="1209" spans="1:20" customFormat="1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0</v>
      </c>
      <c r="M1209" t="b">
        <v>1</v>
      </c>
      <c r="N1209" t="s">
        <v>8285</v>
      </c>
      <c r="O1209">
        <f t="shared" si="110"/>
        <v>104.16766467065868</v>
      </c>
      <c r="P1209">
        <f t="shared" si="111"/>
        <v>6172.4361545940774</v>
      </c>
      <c r="Q1209" t="str">
        <f t="shared" si="112"/>
        <v>photography</v>
      </c>
      <c r="R1209" t="str">
        <f t="shared" si="113"/>
        <v>photobooks</v>
      </c>
      <c r="S1209" s="11">
        <f t="shared" si="114"/>
        <v>42430.221909722219</v>
      </c>
      <c r="T1209" s="11">
        <f t="shared" si="115"/>
        <v>42460.208333333336</v>
      </c>
    </row>
    <row r="1210" spans="1:20" customFormat="1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0</v>
      </c>
      <c r="M1210" t="b">
        <v>1</v>
      </c>
      <c r="N1210" t="s">
        <v>8285</v>
      </c>
      <c r="O1210">
        <f t="shared" si="110"/>
        <v>155.29999999999998</v>
      </c>
      <c r="P1210">
        <f t="shared" si="111"/>
        <v>4306.4361545940774</v>
      </c>
      <c r="Q1210" t="str">
        <f t="shared" si="112"/>
        <v>photography</v>
      </c>
      <c r="R1210" t="str">
        <f t="shared" si="113"/>
        <v>photobooks</v>
      </c>
      <c r="S1210" s="11">
        <f t="shared" si="114"/>
        <v>42423.500740740739</v>
      </c>
      <c r="T1210" s="11">
        <f t="shared" si="115"/>
        <v>42453.459074074075</v>
      </c>
    </row>
    <row r="1211" spans="1:20" customFormat="1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0</v>
      </c>
      <c r="M1211" t="b">
        <v>1</v>
      </c>
      <c r="N1211" t="s">
        <v>8285</v>
      </c>
      <c r="O1211">
        <f t="shared" si="110"/>
        <v>106</v>
      </c>
      <c r="P1211">
        <f t="shared" si="111"/>
        <v>-4863.5638454059226</v>
      </c>
      <c r="Q1211" t="str">
        <f t="shared" si="112"/>
        <v>photography</v>
      </c>
      <c r="R1211" t="str">
        <f t="shared" si="113"/>
        <v>photobooks</v>
      </c>
      <c r="S1211" s="11">
        <f t="shared" si="114"/>
        <v>42761.637789351851</v>
      </c>
      <c r="T1211" s="11">
        <f t="shared" si="115"/>
        <v>42791.637789351851</v>
      </c>
    </row>
    <row r="1212" spans="1:20" customFormat="1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0</v>
      </c>
      <c r="M1212" t="b">
        <v>1</v>
      </c>
      <c r="N1212" t="s">
        <v>8285</v>
      </c>
      <c r="O1212">
        <f t="shared" si="110"/>
        <v>254.31499999999997</v>
      </c>
      <c r="P1212">
        <f t="shared" si="111"/>
        <v>39639.436154594077</v>
      </c>
      <c r="Q1212" t="str">
        <f t="shared" si="112"/>
        <v>photography</v>
      </c>
      <c r="R1212" t="str">
        <f t="shared" si="113"/>
        <v>photobooks</v>
      </c>
      <c r="S1212" s="11">
        <f t="shared" si="114"/>
        <v>42132.733472222222</v>
      </c>
      <c r="T1212" s="11">
        <f t="shared" si="115"/>
        <v>42155.666666666664</v>
      </c>
    </row>
    <row r="1213" spans="1:20" customFormat="1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0</v>
      </c>
      <c r="M1213" t="b">
        <v>1</v>
      </c>
      <c r="N1213" t="s">
        <v>8285</v>
      </c>
      <c r="O1213">
        <f t="shared" si="110"/>
        <v>101.1</v>
      </c>
      <c r="P1213">
        <f t="shared" si="111"/>
        <v>-10212.563845405923</v>
      </c>
      <c r="Q1213" t="str">
        <f t="shared" si="112"/>
        <v>photography</v>
      </c>
      <c r="R1213" t="str">
        <f t="shared" si="113"/>
        <v>photobooks</v>
      </c>
      <c r="S1213" s="11">
        <f t="shared" si="114"/>
        <v>42515.658113425925</v>
      </c>
      <c r="T1213" s="11">
        <f t="shared" si="115"/>
        <v>42530.658113425925</v>
      </c>
    </row>
    <row r="1214" spans="1:20" customFormat="1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0</v>
      </c>
      <c r="M1214" t="b">
        <v>1</v>
      </c>
      <c r="N1214" t="s">
        <v>8285</v>
      </c>
      <c r="O1214">
        <f t="shared" si="110"/>
        <v>129.04</v>
      </c>
      <c r="P1214">
        <f t="shared" si="111"/>
        <v>-7997.5638454059226</v>
      </c>
      <c r="Q1214" t="str">
        <f t="shared" si="112"/>
        <v>photography</v>
      </c>
      <c r="R1214" t="str">
        <f t="shared" si="113"/>
        <v>photobooks</v>
      </c>
      <c r="S1214" s="11">
        <f t="shared" si="114"/>
        <v>42318.741840277777</v>
      </c>
      <c r="T1214" s="11">
        <f t="shared" si="115"/>
        <v>42334.833333333336</v>
      </c>
    </row>
    <row r="1215" spans="1:20" customFormat="1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0</v>
      </c>
      <c r="M1215" t="b">
        <v>1</v>
      </c>
      <c r="N1215" t="s">
        <v>8285</v>
      </c>
      <c r="O1215">
        <f t="shared" si="110"/>
        <v>102.23076923076924</v>
      </c>
      <c r="P1215">
        <f t="shared" si="111"/>
        <v>-4578.5638454059226</v>
      </c>
      <c r="Q1215" t="str">
        <f t="shared" si="112"/>
        <v>photography</v>
      </c>
      <c r="R1215" t="str">
        <f t="shared" si="113"/>
        <v>photobooks</v>
      </c>
      <c r="S1215" s="11">
        <f t="shared" si="114"/>
        <v>42731.547453703701</v>
      </c>
      <c r="T1215" s="11">
        <f t="shared" si="115"/>
        <v>42766.547453703701</v>
      </c>
    </row>
    <row r="1216" spans="1:20" customFormat="1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0</v>
      </c>
      <c r="M1216" t="b">
        <v>1</v>
      </c>
      <c r="N1216" t="s">
        <v>8285</v>
      </c>
      <c r="O1216">
        <f t="shared" si="110"/>
        <v>131.80000000000001</v>
      </c>
      <c r="P1216">
        <f t="shared" si="111"/>
        <v>-8587.5638454059226</v>
      </c>
      <c r="Q1216" t="str">
        <f t="shared" si="112"/>
        <v>photography</v>
      </c>
      <c r="R1216" t="str">
        <f t="shared" si="113"/>
        <v>photobooks</v>
      </c>
      <c r="S1216" s="11">
        <f t="shared" si="114"/>
        <v>42104.632002314807</v>
      </c>
      <c r="T1216" s="11">
        <f t="shared" si="115"/>
        <v>42164.632002314807</v>
      </c>
    </row>
    <row r="1217" spans="1:20" customFormat="1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0</v>
      </c>
      <c r="M1217" t="b">
        <v>1</v>
      </c>
      <c r="N1217" t="s">
        <v>8285</v>
      </c>
      <c r="O1217">
        <f t="shared" si="110"/>
        <v>786.0802000000001</v>
      </c>
      <c r="P1217">
        <f t="shared" si="111"/>
        <v>28080.446154594079</v>
      </c>
      <c r="Q1217" t="str">
        <f t="shared" si="112"/>
        <v>photography</v>
      </c>
      <c r="R1217" t="str">
        <f t="shared" si="113"/>
        <v>photobooks</v>
      </c>
      <c r="S1217" s="11">
        <f t="shared" si="114"/>
        <v>41759.714768518512</v>
      </c>
      <c r="T1217" s="11">
        <f t="shared" si="115"/>
        <v>41789.714768518512</v>
      </c>
    </row>
    <row r="1218" spans="1:20" customFormat="1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0</v>
      </c>
      <c r="M1218" t="b">
        <v>1</v>
      </c>
      <c r="N1218" t="s">
        <v>8285</v>
      </c>
      <c r="O1218">
        <f t="shared" si="110"/>
        <v>145.70000000000002</v>
      </c>
      <c r="P1218">
        <f t="shared" si="111"/>
        <v>9174.4361545940774</v>
      </c>
      <c r="Q1218" t="str">
        <f t="shared" si="112"/>
        <v>photography</v>
      </c>
      <c r="R1218" t="str">
        <f t="shared" si="113"/>
        <v>photobooks</v>
      </c>
      <c r="S1218" s="11">
        <f t="shared" si="114"/>
        <v>42247.408067129632</v>
      </c>
      <c r="T1218" s="11">
        <f t="shared" si="115"/>
        <v>42279.752083333333</v>
      </c>
    </row>
    <row r="1219" spans="1:20" customFormat="1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0</v>
      </c>
      <c r="M1219" t="b">
        <v>1</v>
      </c>
      <c r="N1219" t="s">
        <v>8285</v>
      </c>
      <c r="O1219">
        <f t="shared" ref="O1219:O1282" si="116">E1219/D1219*100</f>
        <v>102.60000000000001</v>
      </c>
      <c r="P1219">
        <f t="shared" ref="P1219:P1282" si="117">E1219-$E$4116</f>
        <v>15965.436154594077</v>
      </c>
      <c r="Q1219" t="str">
        <f t="shared" ref="Q1219:Q1282" si="118">IF(ISNUMBER(SEARCH("film &amp; video",N1219)),"film &amp; video",IF(ISNUMBER(SEARCH("food",N1219)),"food",IF(ISNUMBER(SEARCH("games",N1219)),"games",IF(ISNUMBER(SEARCH("journalism",N1219)),"journalism",IF(ISNUMBER(SEARCH("music",N1219)),"music",IF(ISNUMBER(SEARCH("photography",N1219)),"photography",IF(ISNUMBER(SEARCH("publishing",N1219)),"publishing",IF(ISNUMBER(SEARCH("technology",N1219)),"technology",IF(ISNUMBER(SEARCH("theater",N1219)),"theater",0)))))))))</f>
        <v>photography</v>
      </c>
      <c r="R1219" t="str">
        <f t="shared" ref="R1219:R1282" si="119">IF(ISNUMBER(SEARCH("animation",N1219)),"animation",IF(ISNUMBER(SEARCH("art books",N1219)),"art books",IF(ISNUMBER(SEARCH("audio",N1219)),"audio",IF(ISNUMBER(SEARCH("children's books",N1219)),"children's books",IF(ISNUMBER(SEARCH("classical music",N1219)),"classical music",IF(ISNUMBER(SEARCH("documentary",N1219)),"documentary",IF(ISNUMBER(SEARCH("drama",N1219)),"drama",IF(ISNUMBER(SEARCH("electronic music",N1219)),"electronic music",IF(ISNUMBER(SEARCH("faith",N1219)),"faith",IF(ISNUMBER(SEARCH("fiction",N1219)),"fiction",IF(ISNUMBER(SEARCH("food trucks",N1219)),"food trucks",IF(ISNUMBER(SEARCH("gadgets",N1219)),"gadgets",IF(ISNUMBER(SEARCH("hardware",N1219)),"hardware",IF(ISNUMBER(SEARCH("indie rock",N1219)),"indie rock",IF(ISNUMBER(SEARCH("jazz",N1219)),"jazz",IF(ISNUMBER(SEARCH("makerspaces",N1219)),"makerspaces",IF(ISNUMBER(SEARCH("metal",N1219)),"metal",IF(ISNUMBER(SEARCH("mobile games",N1219)),"mobile games",IF(ISNUMBER(SEARCH("musical",N1219)),"musical",IF(ISNUMBER(SEARCH("nature",N1219)),"nature",IF(ISNUMBER(SEARCH("nonfiction",N1219)),"nonfiction",IF(ISNUMBER(SEARCH("people",N1219)),"people",IF(ISNUMBER(SEARCH("photobooks",N1219)),"photobooks",IF(ISNUMBER(SEARCH("places",N1219)),"places",IF(ISNUMBER(SEARCH("plays",N1219)),"plays",IF(ISNUMBER(SEARCH("pop",N1219)),"pop",IF(ISNUMBER(SEARCH("radio &amp; podcasts",N1219)),"radio &amp; podcasts",IF(ISNUMBER(SEARCH("restaurants",N1219)),"restaurants",IF(ISNUMBER(SEARCH("rock",N1219)),"rock",IF(ISNUMBER(SEARCH("science fiction",N1219)),"science fiction",IF(ISNUMBER(SEARCH("shorts",N1219)),"shorts",IF(ISNUMBER(SEARCH("small batch",N1219)),"small batch",IF(ISNUMBER(SEARCH("space exploration",N1219)),"space exploration",IF(ISNUMBER(SEARCH("spaces",N1219)),"spaces",IF(ISNUMBER(SEARCH("tabletop games",N1219)),"tabletop games",IF(ISNUMBER(SEARCH("television",N1219)),"television",IF(ISNUMBER(SEARCH("translations",N1219)),"translations",IF(ISNUMBER(SEARCH("video games",N1219)),"video games",IF(ISNUMBER(SEARCH("wearables",N1219)),"wearables",IF(ISNUMBER(SEARCH("web",N1219)),"web",IF(ISNUMBER(SEARCH("world music",N1219)),"world music",0)))))))))))))))))))))))))))))))))))))))))</f>
        <v>photobooks</v>
      </c>
      <c r="S1219" s="11">
        <f t="shared" si="114"/>
        <v>42535.6011574074</v>
      </c>
      <c r="T1219" s="11">
        <f t="shared" si="115"/>
        <v>42565.6011574074</v>
      </c>
    </row>
    <row r="1220" spans="1:20" customFormat="1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0</v>
      </c>
      <c r="M1220" t="b">
        <v>1</v>
      </c>
      <c r="N1220" t="s">
        <v>8285</v>
      </c>
      <c r="O1220">
        <f t="shared" si="116"/>
        <v>172.27777777777777</v>
      </c>
      <c r="P1220">
        <f t="shared" si="117"/>
        <v>4281.4361545940774</v>
      </c>
      <c r="Q1220" t="str">
        <f t="shared" si="118"/>
        <v>photography</v>
      </c>
      <c r="R1220" t="str">
        <f t="shared" si="119"/>
        <v>photobooks</v>
      </c>
      <c r="S1220" s="11">
        <f t="shared" si="114"/>
        <v>42278.453703703701</v>
      </c>
      <c r="T1220" s="11">
        <f t="shared" si="115"/>
        <v>42308.916666666664</v>
      </c>
    </row>
    <row r="1221" spans="1:20" customFormat="1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0</v>
      </c>
      <c r="M1221" t="b">
        <v>1</v>
      </c>
      <c r="N1221" t="s">
        <v>8285</v>
      </c>
      <c r="O1221">
        <f t="shared" si="116"/>
        <v>159.16819571865443</v>
      </c>
      <c r="P1221">
        <f t="shared" si="117"/>
        <v>14800.436154594077</v>
      </c>
      <c r="Q1221" t="str">
        <f t="shared" si="118"/>
        <v>photography</v>
      </c>
      <c r="R1221" t="str">
        <f t="shared" si="119"/>
        <v>photobooks</v>
      </c>
      <c r="S1221" s="11">
        <f t="shared" si="114"/>
        <v>42633.253622685188</v>
      </c>
      <c r="T1221" s="11">
        <f t="shared" si="115"/>
        <v>42663.253622685188</v>
      </c>
    </row>
    <row r="1222" spans="1:20" customFormat="1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0</v>
      </c>
      <c r="M1222" t="b">
        <v>1</v>
      </c>
      <c r="N1222" t="s">
        <v>8285</v>
      </c>
      <c r="O1222">
        <f t="shared" si="116"/>
        <v>103.76666666666668</v>
      </c>
      <c r="P1222">
        <f t="shared" si="117"/>
        <v>4341.4361545940774</v>
      </c>
      <c r="Q1222" t="str">
        <f t="shared" si="118"/>
        <v>photography</v>
      </c>
      <c r="R1222" t="str">
        <f t="shared" si="119"/>
        <v>photobooks</v>
      </c>
      <c r="S1222" s="11">
        <f t="shared" si="114"/>
        <v>42211.420277777775</v>
      </c>
      <c r="T1222" s="11">
        <f t="shared" si="115"/>
        <v>42241.420277777775</v>
      </c>
    </row>
    <row r="1223" spans="1:20" customFormat="1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0</v>
      </c>
      <c r="M1223" t="b">
        <v>1</v>
      </c>
      <c r="N1223" t="s">
        <v>8285</v>
      </c>
      <c r="O1223">
        <f t="shared" si="116"/>
        <v>111.40954545454547</v>
      </c>
      <c r="P1223">
        <f t="shared" si="117"/>
        <v>-8772.5538454059224</v>
      </c>
      <c r="Q1223" t="str">
        <f t="shared" si="118"/>
        <v>photography</v>
      </c>
      <c r="R1223" t="str">
        <f t="shared" si="119"/>
        <v>photobooks</v>
      </c>
      <c r="S1223" s="11">
        <f t="shared" si="114"/>
        <v>42680.267222222225</v>
      </c>
      <c r="T1223" s="11">
        <f t="shared" si="115"/>
        <v>42707.791666666664</v>
      </c>
    </row>
    <row r="1224" spans="1:20" customFormat="1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0</v>
      </c>
      <c r="M1224" t="b">
        <v>1</v>
      </c>
      <c r="N1224" t="s">
        <v>8285</v>
      </c>
      <c r="O1224">
        <f t="shared" si="116"/>
        <v>280.375</v>
      </c>
      <c r="P1224">
        <f t="shared" si="117"/>
        <v>-8.5638454059226206</v>
      </c>
      <c r="Q1224" t="str">
        <f t="shared" si="118"/>
        <v>photography</v>
      </c>
      <c r="R1224" t="str">
        <f t="shared" si="119"/>
        <v>photobooks</v>
      </c>
      <c r="S1224" s="11">
        <f t="shared" si="114"/>
        <v>42430.512118055551</v>
      </c>
      <c r="T1224" s="11">
        <f t="shared" si="115"/>
        <v>42460.958333333336</v>
      </c>
    </row>
    <row r="1225" spans="1:20" customFormat="1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0</v>
      </c>
      <c r="M1225" t="b">
        <v>1</v>
      </c>
      <c r="N1225" t="s">
        <v>8285</v>
      </c>
      <c r="O1225">
        <f t="shared" si="116"/>
        <v>112.10606060606061</v>
      </c>
      <c r="P1225">
        <f t="shared" si="117"/>
        <v>10973.436154594077</v>
      </c>
      <c r="Q1225" t="str">
        <f t="shared" si="118"/>
        <v>photography</v>
      </c>
      <c r="R1225" t="str">
        <f t="shared" si="119"/>
        <v>photobooks</v>
      </c>
      <c r="S1225" s="11">
        <f t="shared" si="114"/>
        <v>42653.968854166662</v>
      </c>
      <c r="T1225" s="11">
        <f t="shared" si="115"/>
        <v>42684.010520833333</v>
      </c>
    </row>
    <row r="1226" spans="1:20" customFormat="1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0</v>
      </c>
      <c r="M1226" t="b">
        <v>0</v>
      </c>
      <c r="N1226" t="s">
        <v>8286</v>
      </c>
      <c r="O1226">
        <f t="shared" si="116"/>
        <v>7.0666666666666673</v>
      </c>
      <c r="P1226">
        <f t="shared" si="117"/>
        <v>-10163.563845405923</v>
      </c>
      <c r="Q1226" t="str">
        <f t="shared" si="118"/>
        <v>music</v>
      </c>
      <c r="R1226" t="str">
        <f t="shared" si="119"/>
        <v>world music</v>
      </c>
      <c r="S1226" s="11">
        <f t="shared" si="114"/>
        <v>41736.341458333329</v>
      </c>
      <c r="T1226" s="11">
        <f t="shared" si="115"/>
        <v>41796.341458333329</v>
      </c>
    </row>
    <row r="1227" spans="1:20" customFormat="1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0</v>
      </c>
      <c r="M1227" t="b">
        <v>0</v>
      </c>
      <c r="N1227" t="s">
        <v>8286</v>
      </c>
      <c r="O1227">
        <f t="shared" si="116"/>
        <v>4.3999999999999995</v>
      </c>
      <c r="P1227">
        <f t="shared" si="117"/>
        <v>-11091.563845405923</v>
      </c>
      <c r="Q1227" t="str">
        <f t="shared" si="118"/>
        <v>music</v>
      </c>
      <c r="R1227" t="str">
        <f t="shared" si="119"/>
        <v>world music</v>
      </c>
      <c r="S1227" s="11">
        <f t="shared" si="114"/>
        <v>41509.697662037033</v>
      </c>
      <c r="T1227" s="11">
        <f t="shared" si="115"/>
        <v>41569.697662037033</v>
      </c>
    </row>
    <row r="1228" spans="1:20" customFormat="1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0</v>
      </c>
      <c r="M1228" t="b">
        <v>0</v>
      </c>
      <c r="N1228" t="s">
        <v>8286</v>
      </c>
      <c r="O1228">
        <f t="shared" si="116"/>
        <v>3.8739999999999997</v>
      </c>
      <c r="P1228">
        <f t="shared" si="117"/>
        <v>-9286.5638454059226</v>
      </c>
      <c r="Q1228" t="str">
        <f t="shared" si="118"/>
        <v>music</v>
      </c>
      <c r="R1228" t="str">
        <f t="shared" si="119"/>
        <v>world music</v>
      </c>
      <c r="S1228" s="11">
        <f t="shared" si="114"/>
        <v>41715.666446759256</v>
      </c>
      <c r="T1228" s="11">
        <f t="shared" si="115"/>
        <v>41749.833333333328</v>
      </c>
    </row>
    <row r="1229" spans="1:20" customFormat="1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6"/>
        <v>0</v>
      </c>
      <c r="P1229">
        <f t="shared" si="117"/>
        <v>-11223.563845405923</v>
      </c>
      <c r="Q1229" t="str">
        <f t="shared" si="118"/>
        <v>music</v>
      </c>
      <c r="R1229" t="str">
        <f t="shared" si="119"/>
        <v>world music</v>
      </c>
      <c r="S1229" s="11">
        <f t="shared" si="114"/>
        <v>41827.710833333331</v>
      </c>
      <c r="T1229" s="11">
        <f t="shared" si="115"/>
        <v>41858.083333333328</v>
      </c>
    </row>
    <row r="1230" spans="1:20" customFormat="1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0</v>
      </c>
      <c r="M1230" t="b">
        <v>0</v>
      </c>
      <c r="N1230" t="s">
        <v>8286</v>
      </c>
      <c r="O1230">
        <f t="shared" si="116"/>
        <v>29.299999999999997</v>
      </c>
      <c r="P1230">
        <f t="shared" si="117"/>
        <v>-9758.5638454059226</v>
      </c>
      <c r="Q1230" t="str">
        <f t="shared" si="118"/>
        <v>music</v>
      </c>
      <c r="R1230" t="str">
        <f t="shared" si="119"/>
        <v>world music</v>
      </c>
      <c r="S1230" s="11">
        <f t="shared" si="114"/>
        <v>40754.520925925921</v>
      </c>
      <c r="T1230" s="11">
        <f t="shared" si="115"/>
        <v>40814.520925925921</v>
      </c>
    </row>
    <row r="1231" spans="1:20" customFormat="1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0</v>
      </c>
      <c r="M1231" t="b">
        <v>0</v>
      </c>
      <c r="N1231" t="s">
        <v>8286</v>
      </c>
      <c r="O1231">
        <f t="shared" si="116"/>
        <v>0.90909090909090906</v>
      </c>
      <c r="P1231">
        <f t="shared" si="117"/>
        <v>-11198.563845405923</v>
      </c>
      <c r="Q1231" t="str">
        <f t="shared" si="118"/>
        <v>music</v>
      </c>
      <c r="R1231" t="str">
        <f t="shared" si="119"/>
        <v>world music</v>
      </c>
      <c r="S1231" s="11">
        <f t="shared" si="114"/>
        <v>40985.251469907402</v>
      </c>
      <c r="T1231" s="11">
        <f t="shared" si="115"/>
        <v>41015.458333333328</v>
      </c>
    </row>
    <row r="1232" spans="1:20" customFormat="1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6"/>
        <v>0</v>
      </c>
      <c r="P1232">
        <f t="shared" si="117"/>
        <v>-11223.563845405923</v>
      </c>
      <c r="Q1232" t="str">
        <f t="shared" si="118"/>
        <v>music</v>
      </c>
      <c r="R1232" t="str">
        <f t="shared" si="119"/>
        <v>world music</v>
      </c>
      <c r="S1232" s="11">
        <f t="shared" si="114"/>
        <v>40568.764236111107</v>
      </c>
      <c r="T1232" s="11">
        <f t="shared" si="115"/>
        <v>40598.764236111107</v>
      </c>
    </row>
    <row r="1233" spans="1:20" customFormat="1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6"/>
        <v>0</v>
      </c>
      <c r="P1233">
        <f t="shared" si="117"/>
        <v>-11223.563845405923</v>
      </c>
      <c r="Q1233" t="str">
        <f t="shared" si="118"/>
        <v>music</v>
      </c>
      <c r="R1233" t="str">
        <f t="shared" si="119"/>
        <v>world music</v>
      </c>
      <c r="S1233" s="11">
        <f t="shared" si="114"/>
        <v>42193.733425925922</v>
      </c>
      <c r="T1233" s="11">
        <f t="shared" si="115"/>
        <v>42243.833333333336</v>
      </c>
    </row>
    <row r="1234" spans="1:20" customFormat="1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0</v>
      </c>
      <c r="M1234" t="b">
        <v>0</v>
      </c>
      <c r="N1234" t="s">
        <v>8286</v>
      </c>
      <c r="O1234">
        <f t="shared" si="116"/>
        <v>0.8</v>
      </c>
      <c r="P1234">
        <f t="shared" si="117"/>
        <v>-11183.563845405923</v>
      </c>
      <c r="Q1234" t="str">
        <f t="shared" si="118"/>
        <v>music</v>
      </c>
      <c r="R1234" t="str">
        <f t="shared" si="119"/>
        <v>world music</v>
      </c>
      <c r="S1234" s="11">
        <f t="shared" si="114"/>
        <v>41506.639699074069</v>
      </c>
      <c r="T1234" s="11">
        <f t="shared" si="115"/>
        <v>41553.639699074069</v>
      </c>
    </row>
    <row r="1235" spans="1:20" customFormat="1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0</v>
      </c>
      <c r="M1235" t="b">
        <v>0</v>
      </c>
      <c r="N1235" t="s">
        <v>8286</v>
      </c>
      <c r="O1235">
        <f t="shared" si="116"/>
        <v>11.600000000000001</v>
      </c>
      <c r="P1235">
        <f t="shared" si="117"/>
        <v>-11107.563845405923</v>
      </c>
      <c r="Q1235" t="str">
        <f t="shared" si="118"/>
        <v>music</v>
      </c>
      <c r="R1235" t="str">
        <f t="shared" si="119"/>
        <v>world music</v>
      </c>
      <c r="S1235" s="11">
        <f t="shared" si="114"/>
        <v>40939.740439814814</v>
      </c>
      <c r="T1235" s="11">
        <f t="shared" si="115"/>
        <v>40960.740439814814</v>
      </c>
    </row>
    <row r="1236" spans="1:20" customFormat="1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6"/>
        <v>0</v>
      </c>
      <c r="P1236">
        <f t="shared" si="117"/>
        <v>-11223.563845405923</v>
      </c>
      <c r="Q1236" t="str">
        <f t="shared" si="118"/>
        <v>music</v>
      </c>
      <c r="R1236" t="str">
        <f t="shared" si="119"/>
        <v>world music</v>
      </c>
      <c r="S1236" s="11">
        <f t="shared" si="114"/>
        <v>42007.580347222225</v>
      </c>
      <c r="T1236" s="11">
        <f t="shared" si="115"/>
        <v>42037.580347222225</v>
      </c>
    </row>
    <row r="1237" spans="1:20" customFormat="1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0</v>
      </c>
      <c r="M1237" t="b">
        <v>0</v>
      </c>
      <c r="N1237" t="s">
        <v>8286</v>
      </c>
      <c r="O1237">
        <f t="shared" si="116"/>
        <v>2.7873639500929119</v>
      </c>
      <c r="P1237">
        <f t="shared" si="117"/>
        <v>-11013.563845405923</v>
      </c>
      <c r="Q1237" t="str">
        <f t="shared" si="118"/>
        <v>music</v>
      </c>
      <c r="R1237" t="str">
        <f t="shared" si="119"/>
        <v>world music</v>
      </c>
      <c r="S1237" s="11">
        <f t="shared" si="114"/>
        <v>41582.927071759259</v>
      </c>
      <c r="T1237" s="11">
        <f t="shared" si="115"/>
        <v>41622.927071759259</v>
      </c>
    </row>
    <row r="1238" spans="1:20" customFormat="1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6"/>
        <v>0</v>
      </c>
      <c r="P1238">
        <f t="shared" si="117"/>
        <v>-11223.563845405923</v>
      </c>
      <c r="Q1238" t="str">
        <f t="shared" si="118"/>
        <v>music</v>
      </c>
      <c r="R1238" t="str">
        <f t="shared" si="119"/>
        <v>world music</v>
      </c>
      <c r="S1238" s="11">
        <f t="shared" si="114"/>
        <v>41110.47180555555</v>
      </c>
      <c r="T1238" s="11">
        <f t="shared" si="115"/>
        <v>41118.458333333328</v>
      </c>
    </row>
    <row r="1239" spans="1:20" customFormat="1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6"/>
        <v>0</v>
      </c>
      <c r="P1239">
        <f t="shared" si="117"/>
        <v>-11223.563845405923</v>
      </c>
      <c r="Q1239" t="str">
        <f t="shared" si="118"/>
        <v>music</v>
      </c>
      <c r="R1239" t="str">
        <f t="shared" si="119"/>
        <v>world music</v>
      </c>
      <c r="S1239" s="11">
        <f t="shared" ref="S1239:S1302" si="120">(J1239/86400)+25569+(-5/24)</f>
        <v>41125.074826388889</v>
      </c>
      <c r="T1239" s="11">
        <f t="shared" ref="T1239:T1302" si="121">(I1239/86400)+25569+(-5/24)</f>
        <v>41145.074826388889</v>
      </c>
    </row>
    <row r="1240" spans="1:20" customFormat="1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0</v>
      </c>
      <c r="M1240" t="b">
        <v>0</v>
      </c>
      <c r="N1240" t="s">
        <v>8286</v>
      </c>
      <c r="O1240">
        <f t="shared" si="116"/>
        <v>17.8</v>
      </c>
      <c r="P1240">
        <f t="shared" si="117"/>
        <v>-11045.563845405923</v>
      </c>
      <c r="Q1240" t="str">
        <f t="shared" si="118"/>
        <v>music</v>
      </c>
      <c r="R1240" t="str">
        <f t="shared" si="119"/>
        <v>world music</v>
      </c>
      <c r="S1240" s="11">
        <f t="shared" si="120"/>
        <v>40731.402037037034</v>
      </c>
      <c r="T1240" s="11">
        <f t="shared" si="121"/>
        <v>40761.402037037034</v>
      </c>
    </row>
    <row r="1241" spans="1:20" customFormat="1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6"/>
        <v>0</v>
      </c>
      <c r="P1241">
        <f t="shared" si="117"/>
        <v>-11223.563845405923</v>
      </c>
      <c r="Q1241" t="str">
        <f t="shared" si="118"/>
        <v>music</v>
      </c>
      <c r="R1241" t="str">
        <f t="shared" si="119"/>
        <v>world music</v>
      </c>
      <c r="S1241" s="11">
        <f t="shared" si="120"/>
        <v>40883.754247685181</v>
      </c>
      <c r="T1241" s="11">
        <f t="shared" si="121"/>
        <v>40913.754247685181</v>
      </c>
    </row>
    <row r="1242" spans="1:20" customFormat="1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0</v>
      </c>
      <c r="M1242" t="b">
        <v>0</v>
      </c>
      <c r="N1242" t="s">
        <v>8286</v>
      </c>
      <c r="O1242">
        <f t="shared" si="116"/>
        <v>3.0124999999999997</v>
      </c>
      <c r="P1242">
        <f t="shared" si="117"/>
        <v>-10982.563845405923</v>
      </c>
      <c r="Q1242" t="str">
        <f t="shared" si="118"/>
        <v>music</v>
      </c>
      <c r="R1242" t="str">
        <f t="shared" si="119"/>
        <v>world music</v>
      </c>
      <c r="S1242" s="11">
        <f t="shared" si="120"/>
        <v>41408.831678240742</v>
      </c>
      <c r="T1242" s="11">
        <f t="shared" si="121"/>
        <v>41467.70208333333</v>
      </c>
    </row>
    <row r="1243" spans="1:20" customFormat="1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0</v>
      </c>
      <c r="M1243" t="b">
        <v>0</v>
      </c>
      <c r="N1243" t="s">
        <v>8286</v>
      </c>
      <c r="O1243">
        <f t="shared" si="116"/>
        <v>50.739999999999995</v>
      </c>
      <c r="P1243">
        <f t="shared" si="117"/>
        <v>-8686.5638454059226</v>
      </c>
      <c r="Q1243" t="str">
        <f t="shared" si="118"/>
        <v>music</v>
      </c>
      <c r="R1243" t="str">
        <f t="shared" si="119"/>
        <v>world music</v>
      </c>
      <c r="S1243" s="11">
        <f t="shared" si="120"/>
        <v>41923.629398148143</v>
      </c>
      <c r="T1243" s="11">
        <f t="shared" si="121"/>
        <v>41946.040972222218</v>
      </c>
    </row>
    <row r="1244" spans="1:20" customFormat="1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0</v>
      </c>
      <c r="M1244" t="b">
        <v>0</v>
      </c>
      <c r="N1244" t="s">
        <v>8286</v>
      </c>
      <c r="O1244">
        <f t="shared" si="116"/>
        <v>0.54884742041712409</v>
      </c>
      <c r="P1244">
        <f t="shared" si="117"/>
        <v>-11218.563845405923</v>
      </c>
      <c r="Q1244" t="str">
        <f t="shared" si="118"/>
        <v>music</v>
      </c>
      <c r="R1244" t="str">
        <f t="shared" si="119"/>
        <v>world music</v>
      </c>
      <c r="S1244" s="11">
        <f t="shared" si="120"/>
        <v>40781.957199074073</v>
      </c>
      <c r="T1244" s="11">
        <f t="shared" si="121"/>
        <v>40797.345833333333</v>
      </c>
    </row>
    <row r="1245" spans="1:20" customFormat="1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0</v>
      </c>
      <c r="M1245" t="b">
        <v>0</v>
      </c>
      <c r="N1245" t="s">
        <v>8286</v>
      </c>
      <c r="O1245">
        <f t="shared" si="116"/>
        <v>14.091666666666667</v>
      </c>
      <c r="P1245">
        <f t="shared" si="117"/>
        <v>-9532.5638454059226</v>
      </c>
      <c r="Q1245" t="str">
        <f t="shared" si="118"/>
        <v>music</v>
      </c>
      <c r="R1245" t="str">
        <f t="shared" si="119"/>
        <v>world music</v>
      </c>
      <c r="S1245" s="11">
        <f t="shared" si="120"/>
        <v>40671.670960648145</v>
      </c>
      <c r="T1245" s="11">
        <f t="shared" si="121"/>
        <v>40732.666666666664</v>
      </c>
    </row>
    <row r="1246" spans="1:20" customFormat="1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0</v>
      </c>
      <c r="M1246" t="b">
        <v>1</v>
      </c>
      <c r="N1246" t="s">
        <v>8276</v>
      </c>
      <c r="O1246">
        <f t="shared" si="116"/>
        <v>103.8</v>
      </c>
      <c r="P1246">
        <f t="shared" si="117"/>
        <v>-9147.5638454059226</v>
      </c>
      <c r="Q1246" t="str">
        <f t="shared" si="118"/>
        <v>music</v>
      </c>
      <c r="R1246" t="str">
        <f t="shared" si="119"/>
        <v>rock</v>
      </c>
      <c r="S1246" s="11">
        <f t="shared" si="120"/>
        <v>41355.617164351854</v>
      </c>
      <c r="T1246" s="11">
        <f t="shared" si="121"/>
        <v>41386.666666666664</v>
      </c>
    </row>
    <row r="1247" spans="1:20" customFormat="1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0</v>
      </c>
      <c r="M1247" t="b">
        <v>1</v>
      </c>
      <c r="N1247" t="s">
        <v>8276</v>
      </c>
      <c r="O1247">
        <f t="shared" si="116"/>
        <v>120.24999999999999</v>
      </c>
      <c r="P1247">
        <f t="shared" si="117"/>
        <v>-8818.5638454059226</v>
      </c>
      <c r="Q1247" t="str">
        <f t="shared" si="118"/>
        <v>music</v>
      </c>
      <c r="R1247" t="str">
        <f t="shared" si="119"/>
        <v>rock</v>
      </c>
      <c r="S1247" s="11">
        <f t="shared" si="120"/>
        <v>41774.391597222224</v>
      </c>
      <c r="T1247" s="11">
        <f t="shared" si="121"/>
        <v>41804.391597222224</v>
      </c>
    </row>
    <row r="1248" spans="1:20" customFormat="1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0</v>
      </c>
      <c r="M1248" t="b">
        <v>1</v>
      </c>
      <c r="N1248" t="s">
        <v>8276</v>
      </c>
      <c r="O1248">
        <f t="shared" si="116"/>
        <v>117</v>
      </c>
      <c r="P1248">
        <f t="shared" si="117"/>
        <v>-8883.5638454059226</v>
      </c>
      <c r="Q1248" t="str">
        <f t="shared" si="118"/>
        <v>music</v>
      </c>
      <c r="R1248" t="str">
        <f t="shared" si="119"/>
        <v>rock</v>
      </c>
      <c r="S1248" s="11">
        <f t="shared" si="120"/>
        <v>40837.835057870368</v>
      </c>
      <c r="T1248" s="11">
        <f t="shared" si="121"/>
        <v>40882.876724537033</v>
      </c>
    </row>
    <row r="1249" spans="1:20" customFormat="1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0</v>
      </c>
      <c r="M1249" t="b">
        <v>1</v>
      </c>
      <c r="N1249" t="s">
        <v>8276</v>
      </c>
      <c r="O1249">
        <f t="shared" si="116"/>
        <v>122.14285714285715</v>
      </c>
      <c r="P1249">
        <f t="shared" si="117"/>
        <v>-6948.5638454059226</v>
      </c>
      <c r="Q1249" t="str">
        <f t="shared" si="118"/>
        <v>music</v>
      </c>
      <c r="R1249" t="str">
        <f t="shared" si="119"/>
        <v>rock</v>
      </c>
      <c r="S1249" s="11">
        <f t="shared" si="120"/>
        <v>41370.083969907406</v>
      </c>
      <c r="T1249" s="11">
        <f t="shared" si="121"/>
        <v>41400.083969907406</v>
      </c>
    </row>
    <row r="1250" spans="1:20" customFormat="1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0</v>
      </c>
      <c r="M1250" t="b">
        <v>1</v>
      </c>
      <c r="N1250" t="s">
        <v>8276</v>
      </c>
      <c r="O1250">
        <f t="shared" si="116"/>
        <v>151.63999999999999</v>
      </c>
      <c r="P1250">
        <f t="shared" si="117"/>
        <v>-7432.5638454059226</v>
      </c>
      <c r="Q1250" t="str">
        <f t="shared" si="118"/>
        <v>music</v>
      </c>
      <c r="R1250" t="str">
        <f t="shared" si="119"/>
        <v>rock</v>
      </c>
      <c r="S1250" s="11">
        <f t="shared" si="120"/>
        <v>41767.448530092588</v>
      </c>
      <c r="T1250" s="11">
        <f t="shared" si="121"/>
        <v>41803.082638888889</v>
      </c>
    </row>
    <row r="1251" spans="1:20" customFormat="1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0</v>
      </c>
      <c r="M1251" t="b">
        <v>1</v>
      </c>
      <c r="N1251" t="s">
        <v>8276</v>
      </c>
      <c r="O1251">
        <f t="shared" si="116"/>
        <v>104.44</v>
      </c>
      <c r="P1251">
        <f t="shared" si="117"/>
        <v>-6001.5638454059226</v>
      </c>
      <c r="Q1251" t="str">
        <f t="shared" si="118"/>
        <v>music</v>
      </c>
      <c r="R1251" t="str">
        <f t="shared" si="119"/>
        <v>rock</v>
      </c>
      <c r="S1251" s="11">
        <f t="shared" si="120"/>
        <v>41067.532534722217</v>
      </c>
      <c r="T1251" s="11">
        <f t="shared" si="121"/>
        <v>41097.532534722217</v>
      </c>
    </row>
    <row r="1252" spans="1:20" customFormat="1" ht="6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0</v>
      </c>
      <c r="M1252" t="b">
        <v>1</v>
      </c>
      <c r="N1252" t="s">
        <v>8276</v>
      </c>
      <c r="O1252">
        <f t="shared" si="116"/>
        <v>200.15333333333331</v>
      </c>
      <c r="P1252">
        <f t="shared" si="117"/>
        <v>48822.436154594077</v>
      </c>
      <c r="Q1252" t="str">
        <f t="shared" si="118"/>
        <v>music</v>
      </c>
      <c r="R1252" t="str">
        <f t="shared" si="119"/>
        <v>rock</v>
      </c>
      <c r="S1252" s="11">
        <f t="shared" si="120"/>
        <v>41843.434386574074</v>
      </c>
      <c r="T1252" s="11">
        <f t="shared" si="121"/>
        <v>41888.434386574074</v>
      </c>
    </row>
    <row r="1253" spans="1:20" customFormat="1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0</v>
      </c>
      <c r="M1253" t="b">
        <v>1</v>
      </c>
      <c r="N1253" t="s">
        <v>8276</v>
      </c>
      <c r="O1253">
        <f t="shared" si="116"/>
        <v>101.8</v>
      </c>
      <c r="P1253">
        <f t="shared" si="117"/>
        <v>-5115.5638454059226</v>
      </c>
      <c r="Q1253" t="str">
        <f t="shared" si="118"/>
        <v>music</v>
      </c>
      <c r="R1253" t="str">
        <f t="shared" si="119"/>
        <v>rock</v>
      </c>
      <c r="S1253" s="11">
        <f t="shared" si="120"/>
        <v>40751.606099537035</v>
      </c>
      <c r="T1253" s="11">
        <f t="shared" si="121"/>
        <v>40811.606099537035</v>
      </c>
    </row>
    <row r="1254" spans="1:20" customFormat="1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0</v>
      </c>
      <c r="M1254" t="b">
        <v>1</v>
      </c>
      <c r="N1254" t="s">
        <v>8276</v>
      </c>
      <c r="O1254">
        <f t="shared" si="116"/>
        <v>137.65714285714284</v>
      </c>
      <c r="P1254">
        <f t="shared" si="117"/>
        <v>-6405.5638454059226</v>
      </c>
      <c r="Q1254" t="str">
        <f t="shared" si="118"/>
        <v>music</v>
      </c>
      <c r="R1254" t="str">
        <f t="shared" si="119"/>
        <v>rock</v>
      </c>
      <c r="S1254" s="11">
        <f t="shared" si="120"/>
        <v>41543.779733796291</v>
      </c>
      <c r="T1254" s="11">
        <f t="shared" si="121"/>
        <v>41571.779733796291</v>
      </c>
    </row>
    <row r="1255" spans="1:20" customFormat="1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0</v>
      </c>
      <c r="M1255" t="b">
        <v>1</v>
      </c>
      <c r="N1255" t="s">
        <v>8276</v>
      </c>
      <c r="O1255">
        <f t="shared" si="116"/>
        <v>303833.2</v>
      </c>
      <c r="P1255">
        <f t="shared" si="117"/>
        <v>19159.756154594077</v>
      </c>
      <c r="Q1255" t="str">
        <f t="shared" si="118"/>
        <v>music</v>
      </c>
      <c r="R1255" t="str">
        <f t="shared" si="119"/>
        <v>rock</v>
      </c>
      <c r="S1255" s="11">
        <f t="shared" si="120"/>
        <v>41855.575312499997</v>
      </c>
      <c r="T1255" s="11">
        <f t="shared" si="121"/>
        <v>41885.575312499997</v>
      </c>
    </row>
    <row r="1256" spans="1:20" customFormat="1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0</v>
      </c>
      <c r="M1256" t="b">
        <v>1</v>
      </c>
      <c r="N1256" t="s">
        <v>8276</v>
      </c>
      <c r="O1256">
        <f t="shared" si="116"/>
        <v>198.85074626865671</v>
      </c>
      <c r="P1256">
        <f t="shared" si="117"/>
        <v>2099.4361545940774</v>
      </c>
      <c r="Q1256" t="str">
        <f t="shared" si="118"/>
        <v>music</v>
      </c>
      <c r="R1256" t="str">
        <f t="shared" si="119"/>
        <v>rock</v>
      </c>
      <c r="S1256" s="11">
        <f t="shared" si="120"/>
        <v>40487.413032407407</v>
      </c>
      <c r="T1256" s="11">
        <f t="shared" si="121"/>
        <v>40543.999305555553</v>
      </c>
    </row>
    <row r="1257" spans="1:20" customFormat="1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0</v>
      </c>
      <c r="M1257" t="b">
        <v>1</v>
      </c>
      <c r="N1257" t="s">
        <v>8276</v>
      </c>
      <c r="O1257">
        <f t="shared" si="116"/>
        <v>202.36666666666667</v>
      </c>
      <c r="P1257">
        <f t="shared" si="117"/>
        <v>-5152.5638454059226</v>
      </c>
      <c r="Q1257" t="str">
        <f t="shared" si="118"/>
        <v>music</v>
      </c>
      <c r="R1257" t="str">
        <f t="shared" si="119"/>
        <v>rock</v>
      </c>
      <c r="S1257" s="11">
        <f t="shared" si="120"/>
        <v>41579.637175925927</v>
      </c>
      <c r="T1257" s="11">
        <f t="shared" si="121"/>
        <v>41609.678842592592</v>
      </c>
    </row>
    <row r="1258" spans="1:20" customFormat="1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0</v>
      </c>
      <c r="M1258" t="b">
        <v>1</v>
      </c>
      <c r="N1258" t="s">
        <v>8276</v>
      </c>
      <c r="O1258">
        <f t="shared" si="116"/>
        <v>117.96376666666666</v>
      </c>
      <c r="P1258">
        <f t="shared" si="117"/>
        <v>24165.566154594075</v>
      </c>
      <c r="Q1258" t="str">
        <f t="shared" si="118"/>
        <v>music</v>
      </c>
      <c r="R1258" t="str">
        <f t="shared" si="119"/>
        <v>rock</v>
      </c>
      <c r="S1258" s="11">
        <f t="shared" si="120"/>
        <v>40921.711006944439</v>
      </c>
      <c r="T1258" s="11">
        <f t="shared" si="121"/>
        <v>40951.711006944439</v>
      </c>
    </row>
    <row r="1259" spans="1:20" customFormat="1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0</v>
      </c>
      <c r="M1259" t="b">
        <v>1</v>
      </c>
      <c r="N1259" t="s">
        <v>8276</v>
      </c>
      <c r="O1259">
        <f t="shared" si="116"/>
        <v>294.72727272727275</v>
      </c>
      <c r="P1259">
        <f t="shared" si="117"/>
        <v>4986.4361545940774</v>
      </c>
      <c r="Q1259" t="str">
        <f t="shared" si="118"/>
        <v>music</v>
      </c>
      <c r="R1259" t="str">
        <f t="shared" si="119"/>
        <v>rock</v>
      </c>
      <c r="S1259" s="11">
        <f t="shared" si="120"/>
        <v>40586.877199074072</v>
      </c>
      <c r="T1259" s="11">
        <f t="shared" si="121"/>
        <v>40635.835532407407</v>
      </c>
    </row>
    <row r="1260" spans="1:20" customFormat="1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0</v>
      </c>
      <c r="M1260" t="b">
        <v>1</v>
      </c>
      <c r="N1260" t="s">
        <v>8276</v>
      </c>
      <c r="O1260">
        <f t="shared" si="116"/>
        <v>213.14633333333336</v>
      </c>
      <c r="P1260">
        <f t="shared" si="117"/>
        <v>14353.996154594079</v>
      </c>
      <c r="Q1260" t="str">
        <f t="shared" si="118"/>
        <v>music</v>
      </c>
      <c r="R1260" t="str">
        <f t="shared" si="119"/>
        <v>rock</v>
      </c>
      <c r="S1260" s="11">
        <f t="shared" si="120"/>
        <v>41487.402916666666</v>
      </c>
      <c r="T1260" s="11">
        <f t="shared" si="121"/>
        <v>41517.402916666666</v>
      </c>
    </row>
    <row r="1261" spans="1:20" customFormat="1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0</v>
      </c>
      <c r="M1261" t="b">
        <v>1</v>
      </c>
      <c r="N1261" t="s">
        <v>8276</v>
      </c>
      <c r="O1261">
        <f t="shared" si="116"/>
        <v>104.24</v>
      </c>
      <c r="P1261">
        <f t="shared" si="117"/>
        <v>-8617.5638454059226</v>
      </c>
      <c r="Q1261" t="str">
        <f t="shared" si="118"/>
        <v>music</v>
      </c>
      <c r="R1261" t="str">
        <f t="shared" si="119"/>
        <v>rock</v>
      </c>
      <c r="S1261" s="11">
        <f t="shared" si="120"/>
        <v>41766.762314814812</v>
      </c>
      <c r="T1261" s="11">
        <f t="shared" si="121"/>
        <v>41798.957638888889</v>
      </c>
    </row>
    <row r="1262" spans="1:20" customFormat="1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0</v>
      </c>
      <c r="M1262" t="b">
        <v>1</v>
      </c>
      <c r="N1262" t="s">
        <v>8276</v>
      </c>
      <c r="O1262">
        <f t="shared" si="116"/>
        <v>113.66666666666667</v>
      </c>
      <c r="P1262">
        <f t="shared" si="117"/>
        <v>-7472.5638454059226</v>
      </c>
      <c r="Q1262" t="str">
        <f t="shared" si="118"/>
        <v>music</v>
      </c>
      <c r="R1262" t="str">
        <f t="shared" si="119"/>
        <v>rock</v>
      </c>
      <c r="S1262" s="11">
        <f t="shared" si="120"/>
        <v>41666.63449074074</v>
      </c>
      <c r="T1262" s="11">
        <f t="shared" si="121"/>
        <v>41696.63449074074</v>
      </c>
    </row>
    <row r="1263" spans="1:20" customFormat="1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0</v>
      </c>
      <c r="M1263" t="b">
        <v>1</v>
      </c>
      <c r="N1263" t="s">
        <v>8276</v>
      </c>
      <c r="O1263">
        <f t="shared" si="116"/>
        <v>101.25</v>
      </c>
      <c r="P1263">
        <f t="shared" si="117"/>
        <v>-9198.5638454059226</v>
      </c>
      <c r="Q1263" t="str">
        <f t="shared" si="118"/>
        <v>music</v>
      </c>
      <c r="R1263" t="str">
        <f t="shared" si="119"/>
        <v>rock</v>
      </c>
      <c r="S1263" s="11">
        <f t="shared" si="120"/>
        <v>41638.134571759256</v>
      </c>
      <c r="T1263" s="11">
        <f t="shared" si="121"/>
        <v>41668.134571759256</v>
      </c>
    </row>
    <row r="1264" spans="1:20" customFormat="1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0</v>
      </c>
      <c r="M1264" t="b">
        <v>1</v>
      </c>
      <c r="N1264" t="s">
        <v>8276</v>
      </c>
      <c r="O1264">
        <f t="shared" si="116"/>
        <v>125.41538461538462</v>
      </c>
      <c r="P1264">
        <f t="shared" si="117"/>
        <v>-3071.5638454059226</v>
      </c>
      <c r="Q1264" t="str">
        <f t="shared" si="118"/>
        <v>music</v>
      </c>
      <c r="R1264" t="str">
        <f t="shared" si="119"/>
        <v>rock</v>
      </c>
      <c r="S1264" s="11">
        <f t="shared" si="120"/>
        <v>41656.554305555554</v>
      </c>
      <c r="T1264" s="11">
        <f t="shared" si="121"/>
        <v>41686.554305555554</v>
      </c>
    </row>
    <row r="1265" spans="1:20" customFormat="1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0</v>
      </c>
      <c r="M1265" t="b">
        <v>1</v>
      </c>
      <c r="N1265" t="s">
        <v>8276</v>
      </c>
      <c r="O1265">
        <f t="shared" si="116"/>
        <v>119</v>
      </c>
      <c r="P1265">
        <f t="shared" si="117"/>
        <v>-9438.5638454059226</v>
      </c>
      <c r="Q1265" t="str">
        <f t="shared" si="118"/>
        <v>music</v>
      </c>
      <c r="R1265" t="str">
        <f t="shared" si="119"/>
        <v>rock</v>
      </c>
      <c r="S1265" s="11">
        <f t="shared" si="120"/>
        <v>41691.875810185185</v>
      </c>
      <c r="T1265" s="11">
        <f t="shared" si="121"/>
        <v>41726.833333333328</v>
      </c>
    </row>
    <row r="1266" spans="1:20" customFormat="1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0</v>
      </c>
      <c r="M1266" t="b">
        <v>1</v>
      </c>
      <c r="N1266" t="s">
        <v>8276</v>
      </c>
      <c r="O1266">
        <f t="shared" si="116"/>
        <v>166.46153846153845</v>
      </c>
      <c r="P1266">
        <f t="shared" si="117"/>
        <v>-10141.563845405923</v>
      </c>
      <c r="Q1266" t="str">
        <f t="shared" si="118"/>
        <v>music</v>
      </c>
      <c r="R1266" t="str">
        <f t="shared" si="119"/>
        <v>rock</v>
      </c>
      <c r="S1266" s="11">
        <f t="shared" si="120"/>
        <v>41547.454664351848</v>
      </c>
      <c r="T1266" s="11">
        <f t="shared" si="121"/>
        <v>41576.454664351848</v>
      </c>
    </row>
    <row r="1267" spans="1:20" customFormat="1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0</v>
      </c>
      <c r="M1267" t="b">
        <v>1</v>
      </c>
      <c r="N1267" t="s">
        <v>8276</v>
      </c>
      <c r="O1267">
        <f t="shared" si="116"/>
        <v>119.14771428571429</v>
      </c>
      <c r="P1267">
        <f t="shared" si="117"/>
        <v>-7053.3938454059225</v>
      </c>
      <c r="Q1267" t="str">
        <f t="shared" si="118"/>
        <v>music</v>
      </c>
      <c r="R1267" t="str">
        <f t="shared" si="119"/>
        <v>rock</v>
      </c>
      <c r="S1267" s="11">
        <f t="shared" si="120"/>
        <v>40465.446932870364</v>
      </c>
      <c r="T1267" s="11">
        <f t="shared" si="121"/>
        <v>40512.446932870364</v>
      </c>
    </row>
    <row r="1268" spans="1:20" customFormat="1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0</v>
      </c>
      <c r="M1268" t="b">
        <v>1</v>
      </c>
      <c r="N1268" t="s">
        <v>8276</v>
      </c>
      <c r="O1268">
        <f t="shared" si="116"/>
        <v>100.47368421052632</v>
      </c>
      <c r="P1268">
        <f t="shared" si="117"/>
        <v>-1678.5638454059226</v>
      </c>
      <c r="Q1268" t="str">
        <f t="shared" si="118"/>
        <v>music</v>
      </c>
      <c r="R1268" t="str">
        <f t="shared" si="119"/>
        <v>rock</v>
      </c>
      <c r="S1268" s="11">
        <f t="shared" si="120"/>
        <v>41620.668344907404</v>
      </c>
      <c r="T1268" s="11">
        <f t="shared" si="121"/>
        <v>41650.668344907404</v>
      </c>
    </row>
    <row r="1269" spans="1:20" customFormat="1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0</v>
      </c>
      <c r="M1269" t="b">
        <v>1</v>
      </c>
      <c r="N1269" t="s">
        <v>8276</v>
      </c>
      <c r="O1269">
        <f t="shared" si="116"/>
        <v>101.8</v>
      </c>
      <c r="P1269">
        <f t="shared" si="117"/>
        <v>11172.436154594077</v>
      </c>
      <c r="Q1269" t="str">
        <f t="shared" si="118"/>
        <v>music</v>
      </c>
      <c r="R1269" t="str">
        <f t="shared" si="119"/>
        <v>rock</v>
      </c>
      <c r="S1269" s="11">
        <f t="shared" si="120"/>
        <v>41449.376828703702</v>
      </c>
      <c r="T1269" s="11">
        <f t="shared" si="121"/>
        <v>41479.376828703702</v>
      </c>
    </row>
    <row r="1270" spans="1:20" customFormat="1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0</v>
      </c>
      <c r="M1270" t="b">
        <v>1</v>
      </c>
      <c r="N1270" t="s">
        <v>8276</v>
      </c>
      <c r="O1270">
        <f t="shared" si="116"/>
        <v>116.66666666666667</v>
      </c>
      <c r="P1270">
        <f t="shared" si="117"/>
        <v>2776.4361545940774</v>
      </c>
      <c r="Q1270" t="str">
        <f t="shared" si="118"/>
        <v>music</v>
      </c>
      <c r="R1270" t="str">
        <f t="shared" si="119"/>
        <v>rock</v>
      </c>
      <c r="S1270" s="11">
        <f t="shared" si="120"/>
        <v>41507.637118055551</v>
      </c>
      <c r="T1270" s="11">
        <f t="shared" si="121"/>
        <v>41537.637118055551</v>
      </c>
    </row>
    <row r="1271" spans="1:20" customFormat="1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0</v>
      </c>
      <c r="M1271" t="b">
        <v>1</v>
      </c>
      <c r="N1271" t="s">
        <v>8276</v>
      </c>
      <c r="O1271">
        <f t="shared" si="116"/>
        <v>108.64893617021276</v>
      </c>
      <c r="P1271">
        <f t="shared" si="117"/>
        <v>9202.4361545940774</v>
      </c>
      <c r="Q1271" t="str">
        <f t="shared" si="118"/>
        <v>music</v>
      </c>
      <c r="R1271" t="str">
        <f t="shared" si="119"/>
        <v>rock</v>
      </c>
      <c r="S1271" s="11">
        <f t="shared" si="120"/>
        <v>42445.614722222221</v>
      </c>
      <c r="T1271" s="11">
        <f t="shared" si="121"/>
        <v>42475.791666666664</v>
      </c>
    </row>
    <row r="1272" spans="1:20" customFormat="1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0</v>
      </c>
      <c r="M1272" t="b">
        <v>1</v>
      </c>
      <c r="N1272" t="s">
        <v>8276</v>
      </c>
      <c r="O1272">
        <f t="shared" si="116"/>
        <v>114.72</v>
      </c>
      <c r="P1272">
        <f t="shared" si="117"/>
        <v>248.43615459407738</v>
      </c>
      <c r="Q1272" t="str">
        <f t="shared" si="118"/>
        <v>music</v>
      </c>
      <c r="R1272" t="str">
        <f t="shared" si="119"/>
        <v>rock</v>
      </c>
      <c r="S1272" s="11">
        <f t="shared" si="120"/>
        <v>40933.648634259254</v>
      </c>
      <c r="T1272" s="11">
        <f t="shared" si="121"/>
        <v>40993.60696759259</v>
      </c>
    </row>
    <row r="1273" spans="1:20" customFormat="1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0</v>
      </c>
      <c r="M1273" t="b">
        <v>1</v>
      </c>
      <c r="N1273" t="s">
        <v>8276</v>
      </c>
      <c r="O1273">
        <f t="shared" si="116"/>
        <v>101.8</v>
      </c>
      <c r="P1273">
        <f t="shared" si="117"/>
        <v>-3588.5638454059226</v>
      </c>
      <c r="Q1273" t="str">
        <f t="shared" si="118"/>
        <v>music</v>
      </c>
      <c r="R1273" t="str">
        <f t="shared" si="119"/>
        <v>rock</v>
      </c>
      <c r="S1273" s="11">
        <f t="shared" si="120"/>
        <v>41561.475219907406</v>
      </c>
      <c r="T1273" s="11">
        <f t="shared" si="121"/>
        <v>41591.516886574071</v>
      </c>
    </row>
    <row r="1274" spans="1:20" customFormat="1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0</v>
      </c>
      <c r="M1274" t="b">
        <v>1</v>
      </c>
      <c r="N1274" t="s">
        <v>8276</v>
      </c>
      <c r="O1274">
        <f t="shared" si="116"/>
        <v>106</v>
      </c>
      <c r="P1274">
        <f t="shared" si="117"/>
        <v>-5923.5638454059226</v>
      </c>
      <c r="Q1274" t="str">
        <f t="shared" si="118"/>
        <v>music</v>
      </c>
      <c r="R1274" t="str">
        <f t="shared" si="119"/>
        <v>rock</v>
      </c>
      <c r="S1274" s="11">
        <f t="shared" si="120"/>
        <v>40274.536793981482</v>
      </c>
      <c r="T1274" s="11">
        <f t="shared" si="121"/>
        <v>40343.958333333328</v>
      </c>
    </row>
    <row r="1275" spans="1:20" customFormat="1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0</v>
      </c>
      <c r="M1275" t="b">
        <v>1</v>
      </c>
      <c r="N1275" t="s">
        <v>8276</v>
      </c>
      <c r="O1275">
        <f t="shared" si="116"/>
        <v>103.49999999999999</v>
      </c>
      <c r="P1275">
        <f t="shared" si="117"/>
        <v>-7083.5638454059226</v>
      </c>
      <c r="Q1275" t="str">
        <f t="shared" si="118"/>
        <v>music</v>
      </c>
      <c r="R1275" t="str">
        <f t="shared" si="119"/>
        <v>rock</v>
      </c>
      <c r="S1275" s="11">
        <f t="shared" si="120"/>
        <v>41852.521886574068</v>
      </c>
      <c r="T1275" s="11">
        <f t="shared" si="121"/>
        <v>41882.521886574068</v>
      </c>
    </row>
    <row r="1276" spans="1:20" customFormat="1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0</v>
      </c>
      <c r="M1276" t="b">
        <v>1</v>
      </c>
      <c r="N1276" t="s">
        <v>8276</v>
      </c>
      <c r="O1276">
        <f t="shared" si="116"/>
        <v>154.97535999999999</v>
      </c>
      <c r="P1276">
        <f t="shared" si="117"/>
        <v>27520.276154594074</v>
      </c>
      <c r="Q1276" t="str">
        <f t="shared" si="118"/>
        <v>music</v>
      </c>
      <c r="R1276" t="str">
        <f t="shared" si="119"/>
        <v>rock</v>
      </c>
      <c r="S1276" s="11">
        <f t="shared" si="120"/>
        <v>41116.481770833328</v>
      </c>
      <c r="T1276" s="11">
        <f t="shared" si="121"/>
        <v>41151.481770833328</v>
      </c>
    </row>
    <row r="1277" spans="1:20" customFormat="1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0</v>
      </c>
      <c r="M1277" t="b">
        <v>1</v>
      </c>
      <c r="N1277" t="s">
        <v>8276</v>
      </c>
      <c r="O1277">
        <f t="shared" si="116"/>
        <v>162.14066666666668</v>
      </c>
      <c r="P1277">
        <f t="shared" si="117"/>
        <v>13097.536154594076</v>
      </c>
      <c r="Q1277" t="str">
        <f t="shared" si="118"/>
        <v>music</v>
      </c>
      <c r="R1277" t="str">
        <f t="shared" si="119"/>
        <v>rock</v>
      </c>
      <c r="S1277" s="11">
        <f t="shared" si="120"/>
        <v>41458.659571759257</v>
      </c>
      <c r="T1277" s="11">
        <f t="shared" si="121"/>
        <v>41493.659571759257</v>
      </c>
    </row>
    <row r="1278" spans="1:20" customFormat="1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0</v>
      </c>
      <c r="M1278" t="b">
        <v>1</v>
      </c>
      <c r="N1278" t="s">
        <v>8276</v>
      </c>
      <c r="O1278">
        <f t="shared" si="116"/>
        <v>104.42100000000001</v>
      </c>
      <c r="P1278">
        <f t="shared" si="117"/>
        <v>-8090.9338454059225</v>
      </c>
      <c r="Q1278" t="str">
        <f t="shared" si="118"/>
        <v>music</v>
      </c>
      <c r="R1278" t="str">
        <f t="shared" si="119"/>
        <v>rock</v>
      </c>
      <c r="S1278" s="11">
        <f t="shared" si="120"/>
        <v>40007.49591435185</v>
      </c>
      <c r="T1278" s="11">
        <f t="shared" si="121"/>
        <v>40056.958333333328</v>
      </c>
    </row>
    <row r="1279" spans="1:20" customFormat="1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0</v>
      </c>
      <c r="M1279" t="b">
        <v>1</v>
      </c>
      <c r="N1279" t="s">
        <v>8276</v>
      </c>
      <c r="O1279">
        <f t="shared" si="116"/>
        <v>106.12433333333333</v>
      </c>
      <c r="P1279">
        <f t="shared" si="117"/>
        <v>4695.086154594077</v>
      </c>
      <c r="Q1279" t="str">
        <f t="shared" si="118"/>
        <v>music</v>
      </c>
      <c r="R1279" t="str">
        <f t="shared" si="119"/>
        <v>rock</v>
      </c>
      <c r="S1279" s="11">
        <f t="shared" si="120"/>
        <v>41121.35355324074</v>
      </c>
      <c r="T1279" s="11">
        <f t="shared" si="121"/>
        <v>41156.35355324074</v>
      </c>
    </row>
    <row r="1280" spans="1:20" customFormat="1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0</v>
      </c>
      <c r="M1280" t="b">
        <v>1</v>
      </c>
      <c r="N1280" t="s">
        <v>8276</v>
      </c>
      <c r="O1280">
        <f t="shared" si="116"/>
        <v>154.93846153846152</v>
      </c>
      <c r="P1280">
        <f t="shared" si="117"/>
        <v>-1152.5638454059226</v>
      </c>
      <c r="Q1280" t="str">
        <f t="shared" si="118"/>
        <v>music</v>
      </c>
      <c r="R1280" t="str">
        <f t="shared" si="119"/>
        <v>rock</v>
      </c>
      <c r="S1280" s="11">
        <f t="shared" si="120"/>
        <v>41786.346828703703</v>
      </c>
      <c r="T1280" s="11">
        <f t="shared" si="121"/>
        <v>41814.875</v>
      </c>
    </row>
    <row r="1281" spans="1:20" customFormat="1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0</v>
      </c>
      <c r="M1281" t="b">
        <v>1</v>
      </c>
      <c r="N1281" t="s">
        <v>8276</v>
      </c>
      <c r="O1281">
        <f t="shared" si="116"/>
        <v>110.77157238734421</v>
      </c>
      <c r="P1281">
        <f t="shared" si="117"/>
        <v>2640.6061545940775</v>
      </c>
      <c r="Q1281" t="str">
        <f t="shared" si="118"/>
        <v>music</v>
      </c>
      <c r="R1281" t="str">
        <f t="shared" si="119"/>
        <v>rock</v>
      </c>
      <c r="S1281" s="11">
        <f t="shared" si="120"/>
        <v>41681.890856481477</v>
      </c>
      <c r="T1281" s="11">
        <f t="shared" si="121"/>
        <v>41721.849189814813</v>
      </c>
    </row>
    <row r="1282" spans="1:20" customFormat="1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0</v>
      </c>
      <c r="M1282" t="b">
        <v>1</v>
      </c>
      <c r="N1282" t="s">
        <v>8276</v>
      </c>
      <c r="O1282">
        <f t="shared" si="116"/>
        <v>110.91186666666665</v>
      </c>
      <c r="P1282">
        <f t="shared" si="117"/>
        <v>5413.2161545940762</v>
      </c>
      <c r="Q1282" t="str">
        <f t="shared" si="118"/>
        <v>music</v>
      </c>
      <c r="R1282" t="str">
        <f t="shared" si="119"/>
        <v>rock</v>
      </c>
      <c r="S1282" s="11">
        <f t="shared" si="120"/>
        <v>40513.54923611111</v>
      </c>
      <c r="T1282" s="11">
        <f t="shared" si="121"/>
        <v>40603.54923611111</v>
      </c>
    </row>
    <row r="1283" spans="1:20" customFormat="1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0</v>
      </c>
      <c r="M1283" t="b">
        <v>1</v>
      </c>
      <c r="N1283" t="s">
        <v>8276</v>
      </c>
      <c r="O1283">
        <f t="shared" ref="O1283:O1346" si="122">E1283/D1283*100</f>
        <v>110.71428571428572</v>
      </c>
      <c r="P1283">
        <f t="shared" ref="P1283:P1346" si="123">E1283-$E$4116</f>
        <v>-3473.5638454059226</v>
      </c>
      <c r="Q1283" t="str">
        <f t="shared" ref="Q1283:Q1346" si="124">IF(ISNUMBER(SEARCH("film &amp; video",N1283)),"film &amp; video",IF(ISNUMBER(SEARCH("food",N1283)),"food",IF(ISNUMBER(SEARCH("games",N1283)),"games",IF(ISNUMBER(SEARCH("journalism",N1283)),"journalism",IF(ISNUMBER(SEARCH("music",N1283)),"music",IF(ISNUMBER(SEARCH("photography",N1283)),"photography",IF(ISNUMBER(SEARCH("publishing",N1283)),"publishing",IF(ISNUMBER(SEARCH("technology",N1283)),"technology",IF(ISNUMBER(SEARCH("theater",N1283)),"theater",0)))))))))</f>
        <v>music</v>
      </c>
      <c r="R1283" t="str">
        <f t="shared" ref="R1283:R1346" si="125">IF(ISNUMBER(SEARCH("animation",N1283)),"animation",IF(ISNUMBER(SEARCH("art books",N1283)),"art books",IF(ISNUMBER(SEARCH("audio",N1283)),"audio",IF(ISNUMBER(SEARCH("children's books",N1283)),"children's books",IF(ISNUMBER(SEARCH("classical music",N1283)),"classical music",IF(ISNUMBER(SEARCH("documentary",N1283)),"documentary",IF(ISNUMBER(SEARCH("drama",N1283)),"drama",IF(ISNUMBER(SEARCH("electronic music",N1283)),"electronic music",IF(ISNUMBER(SEARCH("faith",N1283)),"faith",IF(ISNUMBER(SEARCH("fiction",N1283)),"fiction",IF(ISNUMBER(SEARCH("food trucks",N1283)),"food trucks",IF(ISNUMBER(SEARCH("gadgets",N1283)),"gadgets",IF(ISNUMBER(SEARCH("hardware",N1283)),"hardware",IF(ISNUMBER(SEARCH("indie rock",N1283)),"indie rock",IF(ISNUMBER(SEARCH("jazz",N1283)),"jazz",IF(ISNUMBER(SEARCH("makerspaces",N1283)),"makerspaces",IF(ISNUMBER(SEARCH("metal",N1283)),"metal",IF(ISNUMBER(SEARCH("mobile games",N1283)),"mobile games",IF(ISNUMBER(SEARCH("musical",N1283)),"musical",IF(ISNUMBER(SEARCH("nature",N1283)),"nature",IF(ISNUMBER(SEARCH("nonfiction",N1283)),"nonfiction",IF(ISNUMBER(SEARCH("people",N1283)),"people",IF(ISNUMBER(SEARCH("photobooks",N1283)),"photobooks",IF(ISNUMBER(SEARCH("places",N1283)),"places",IF(ISNUMBER(SEARCH("plays",N1283)),"plays",IF(ISNUMBER(SEARCH("pop",N1283)),"pop",IF(ISNUMBER(SEARCH("radio &amp; podcasts",N1283)),"radio &amp; podcasts",IF(ISNUMBER(SEARCH("restaurants",N1283)),"restaurants",IF(ISNUMBER(SEARCH("rock",N1283)),"rock",IF(ISNUMBER(SEARCH("science fiction",N1283)),"science fiction",IF(ISNUMBER(SEARCH("shorts",N1283)),"shorts",IF(ISNUMBER(SEARCH("small batch",N1283)),"small batch",IF(ISNUMBER(SEARCH("space exploration",N1283)),"space exploration",IF(ISNUMBER(SEARCH("spaces",N1283)),"spaces",IF(ISNUMBER(SEARCH("tabletop games",N1283)),"tabletop games",IF(ISNUMBER(SEARCH("television",N1283)),"television",IF(ISNUMBER(SEARCH("translations",N1283)),"translations",IF(ISNUMBER(SEARCH("video games",N1283)),"video games",IF(ISNUMBER(SEARCH("wearables",N1283)),"wearables",IF(ISNUMBER(SEARCH("web",N1283)),"web",IF(ISNUMBER(SEARCH("world music",N1283)),"world music",0)))))))))))))))))))))))))))))))))))))))))</f>
        <v>rock</v>
      </c>
      <c r="S1283" s="11">
        <f t="shared" si="120"/>
        <v>41463.535138888888</v>
      </c>
      <c r="T1283" s="11">
        <f t="shared" si="121"/>
        <v>41483.535138888888</v>
      </c>
    </row>
    <row r="1284" spans="1:20" customFormat="1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0</v>
      </c>
      <c r="M1284" t="b">
        <v>1</v>
      </c>
      <c r="N1284" t="s">
        <v>8276</v>
      </c>
      <c r="O1284">
        <f t="shared" si="122"/>
        <v>123.61333333333333</v>
      </c>
      <c r="P1284">
        <f t="shared" si="123"/>
        <v>7318.4361545940774</v>
      </c>
      <c r="Q1284" t="str">
        <f t="shared" si="124"/>
        <v>music</v>
      </c>
      <c r="R1284" t="str">
        <f t="shared" si="125"/>
        <v>rock</v>
      </c>
      <c r="S1284" s="11">
        <f t="shared" si="120"/>
        <v>41586.266840277771</v>
      </c>
      <c r="T1284" s="11">
        <f t="shared" si="121"/>
        <v>41616.999305555553</v>
      </c>
    </row>
    <row r="1285" spans="1:20" customFormat="1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0</v>
      </c>
      <c r="M1285" t="b">
        <v>1</v>
      </c>
      <c r="N1285" t="s">
        <v>8276</v>
      </c>
      <c r="O1285">
        <f t="shared" si="122"/>
        <v>211.05</v>
      </c>
      <c r="P1285">
        <f t="shared" si="123"/>
        <v>-9113.0638454059226</v>
      </c>
      <c r="Q1285" t="str">
        <f t="shared" si="124"/>
        <v>music</v>
      </c>
      <c r="R1285" t="str">
        <f t="shared" si="125"/>
        <v>rock</v>
      </c>
      <c r="S1285" s="11">
        <f t="shared" si="120"/>
        <v>41320.50913194444</v>
      </c>
      <c r="T1285" s="11">
        <f t="shared" si="121"/>
        <v>41343.958333333328</v>
      </c>
    </row>
    <row r="1286" spans="1:20" customFormat="1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0</v>
      </c>
      <c r="M1286" t="b">
        <v>1</v>
      </c>
      <c r="N1286" t="s">
        <v>8271</v>
      </c>
      <c r="O1286">
        <f t="shared" si="122"/>
        <v>101</v>
      </c>
      <c r="P1286">
        <f t="shared" si="123"/>
        <v>-9203.5638454059226</v>
      </c>
      <c r="Q1286" t="str">
        <f t="shared" si="124"/>
        <v>theater</v>
      </c>
      <c r="R1286" t="str">
        <f t="shared" si="125"/>
        <v>plays</v>
      </c>
      <c r="S1286" s="11">
        <f t="shared" si="120"/>
        <v>42712.026412037034</v>
      </c>
      <c r="T1286" s="11">
        <f t="shared" si="121"/>
        <v>42735.499305555553</v>
      </c>
    </row>
    <row r="1287" spans="1:20" customFormat="1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0</v>
      </c>
      <c r="M1287" t="b">
        <v>1</v>
      </c>
      <c r="N1287" t="s">
        <v>8271</v>
      </c>
      <c r="O1287">
        <f t="shared" si="122"/>
        <v>101.64999999999999</v>
      </c>
      <c r="P1287">
        <f t="shared" si="123"/>
        <v>-9190.5638454059226</v>
      </c>
      <c r="Q1287" t="str">
        <f t="shared" si="124"/>
        <v>theater</v>
      </c>
      <c r="R1287" t="str">
        <f t="shared" si="125"/>
        <v>plays</v>
      </c>
      <c r="S1287" s="11">
        <f t="shared" si="120"/>
        <v>42160.374710648146</v>
      </c>
      <c r="T1287" s="11">
        <f t="shared" si="121"/>
        <v>42175.374710648146</v>
      </c>
    </row>
    <row r="1288" spans="1:20" customFormat="1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0</v>
      </c>
      <c r="M1288" t="b">
        <v>1</v>
      </c>
      <c r="N1288" t="s">
        <v>8271</v>
      </c>
      <c r="O1288">
        <f t="shared" si="122"/>
        <v>108.33333333333333</v>
      </c>
      <c r="P1288">
        <f t="shared" si="123"/>
        <v>-9598.5638454059226</v>
      </c>
      <c r="Q1288" t="str">
        <f t="shared" si="124"/>
        <v>theater</v>
      </c>
      <c r="R1288" t="str">
        <f t="shared" si="125"/>
        <v>plays</v>
      </c>
      <c r="S1288" s="11">
        <f t="shared" si="120"/>
        <v>42039.176238425927</v>
      </c>
      <c r="T1288" s="11">
        <f t="shared" si="121"/>
        <v>42052.374999999993</v>
      </c>
    </row>
    <row r="1289" spans="1:20" customFormat="1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0</v>
      </c>
      <c r="M1289" t="b">
        <v>1</v>
      </c>
      <c r="N1289" t="s">
        <v>8271</v>
      </c>
      <c r="O1289">
        <f t="shared" si="122"/>
        <v>242</v>
      </c>
      <c r="P1289">
        <f t="shared" si="123"/>
        <v>-10618.563845405923</v>
      </c>
      <c r="Q1289" t="str">
        <f t="shared" si="124"/>
        <v>theater</v>
      </c>
      <c r="R1289" t="str">
        <f t="shared" si="125"/>
        <v>plays</v>
      </c>
      <c r="S1289" s="11">
        <f t="shared" si="120"/>
        <v>42107.412685185183</v>
      </c>
      <c r="T1289" s="11">
        <f t="shared" si="121"/>
        <v>42167.412685185183</v>
      </c>
    </row>
    <row r="1290" spans="1:20" customFormat="1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0</v>
      </c>
      <c r="M1290" t="b">
        <v>1</v>
      </c>
      <c r="N1290" t="s">
        <v>8271</v>
      </c>
      <c r="O1290">
        <f t="shared" si="122"/>
        <v>100.44999999999999</v>
      </c>
      <c r="P1290">
        <f t="shared" si="123"/>
        <v>-7205.5638454059226</v>
      </c>
      <c r="Q1290" t="str">
        <f t="shared" si="124"/>
        <v>theater</v>
      </c>
      <c r="R1290" t="str">
        <f t="shared" si="125"/>
        <v>plays</v>
      </c>
      <c r="S1290" s="11">
        <f t="shared" si="120"/>
        <v>42560.946331018517</v>
      </c>
      <c r="T1290" s="11">
        <f t="shared" si="121"/>
        <v>42591.958333333336</v>
      </c>
    </row>
    <row r="1291" spans="1:20" customFormat="1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0</v>
      </c>
      <c r="M1291" t="b">
        <v>1</v>
      </c>
      <c r="N1291" t="s">
        <v>8271</v>
      </c>
      <c r="O1291">
        <f t="shared" si="122"/>
        <v>125.06666666666666</v>
      </c>
      <c r="P1291">
        <f t="shared" si="123"/>
        <v>-9347.5638454059226</v>
      </c>
      <c r="Q1291" t="str">
        <f t="shared" si="124"/>
        <v>theater</v>
      </c>
      <c r="R1291" t="str">
        <f t="shared" si="125"/>
        <v>plays</v>
      </c>
      <c r="S1291" s="11">
        <f t="shared" si="120"/>
        <v>42708.926446759258</v>
      </c>
      <c r="T1291" s="11">
        <f t="shared" si="121"/>
        <v>42738.926446759258</v>
      </c>
    </row>
    <row r="1292" spans="1:20" customFormat="1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0</v>
      </c>
      <c r="M1292" t="b">
        <v>1</v>
      </c>
      <c r="N1292" t="s">
        <v>8271</v>
      </c>
      <c r="O1292">
        <f t="shared" si="122"/>
        <v>108.57142857142857</v>
      </c>
      <c r="P1292">
        <f t="shared" si="123"/>
        <v>-7423.5638454059226</v>
      </c>
      <c r="Q1292" t="str">
        <f t="shared" si="124"/>
        <v>theater</v>
      </c>
      <c r="R1292" t="str">
        <f t="shared" si="125"/>
        <v>plays</v>
      </c>
      <c r="S1292" s="11">
        <f t="shared" si="120"/>
        <v>42086.406608796293</v>
      </c>
      <c r="T1292" s="11">
        <f t="shared" si="121"/>
        <v>42117.082638888889</v>
      </c>
    </row>
    <row r="1293" spans="1:20" customFormat="1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0</v>
      </c>
      <c r="M1293" t="b">
        <v>1</v>
      </c>
      <c r="N1293" t="s">
        <v>8271</v>
      </c>
      <c r="O1293">
        <f t="shared" si="122"/>
        <v>145.70000000000002</v>
      </c>
      <c r="P1293">
        <f t="shared" si="123"/>
        <v>-6852.5638454059226</v>
      </c>
      <c r="Q1293" t="str">
        <f t="shared" si="124"/>
        <v>theater</v>
      </c>
      <c r="R1293" t="str">
        <f t="shared" si="125"/>
        <v>plays</v>
      </c>
      <c r="S1293" s="11">
        <f t="shared" si="120"/>
        <v>42064.444340277776</v>
      </c>
      <c r="T1293" s="11">
        <f t="shared" si="121"/>
        <v>42101.083333333336</v>
      </c>
    </row>
    <row r="1294" spans="1:20" customFormat="1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0</v>
      </c>
      <c r="M1294" t="b">
        <v>1</v>
      </c>
      <c r="N1294" t="s">
        <v>8271</v>
      </c>
      <c r="O1294">
        <f t="shared" si="122"/>
        <v>110.00000000000001</v>
      </c>
      <c r="P1294">
        <f t="shared" si="123"/>
        <v>-9353.5638454059226</v>
      </c>
      <c r="Q1294" t="str">
        <f t="shared" si="124"/>
        <v>theater</v>
      </c>
      <c r="R1294" t="str">
        <f t="shared" si="125"/>
        <v>plays</v>
      </c>
      <c r="S1294" s="11">
        <f t="shared" si="120"/>
        <v>42256.555879629632</v>
      </c>
      <c r="T1294" s="11">
        <f t="shared" si="121"/>
        <v>42283.749305555553</v>
      </c>
    </row>
    <row r="1295" spans="1:20" customFormat="1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0</v>
      </c>
      <c r="M1295" t="b">
        <v>1</v>
      </c>
      <c r="N1295" t="s">
        <v>8271</v>
      </c>
      <c r="O1295">
        <f t="shared" si="122"/>
        <v>102.23333333333333</v>
      </c>
      <c r="P1295">
        <f t="shared" si="123"/>
        <v>4111.4361545940774</v>
      </c>
      <c r="Q1295" t="str">
        <f t="shared" si="124"/>
        <v>theater</v>
      </c>
      <c r="R1295" t="str">
        <f t="shared" si="125"/>
        <v>plays</v>
      </c>
      <c r="S1295" s="11">
        <f t="shared" si="120"/>
        <v>42292.492719907408</v>
      </c>
      <c r="T1295" s="11">
        <f t="shared" si="121"/>
        <v>42322.534386574072</v>
      </c>
    </row>
    <row r="1296" spans="1:20" customFormat="1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0</v>
      </c>
      <c r="M1296" t="b">
        <v>1</v>
      </c>
      <c r="N1296" t="s">
        <v>8271</v>
      </c>
      <c r="O1296">
        <f t="shared" si="122"/>
        <v>122</v>
      </c>
      <c r="P1296">
        <f t="shared" si="123"/>
        <v>-10613.563845405923</v>
      </c>
      <c r="Q1296" t="str">
        <f t="shared" si="124"/>
        <v>theater</v>
      </c>
      <c r="R1296" t="str">
        <f t="shared" si="125"/>
        <v>plays</v>
      </c>
      <c r="S1296" s="11">
        <f t="shared" si="120"/>
        <v>42278.245335648149</v>
      </c>
      <c r="T1296" s="11">
        <f t="shared" si="121"/>
        <v>42296.249999999993</v>
      </c>
    </row>
    <row r="1297" spans="1:20" customFormat="1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0</v>
      </c>
      <c r="M1297" t="b">
        <v>1</v>
      </c>
      <c r="N1297" t="s">
        <v>8271</v>
      </c>
      <c r="O1297">
        <f t="shared" si="122"/>
        <v>101.96000000000001</v>
      </c>
      <c r="P1297">
        <f t="shared" si="123"/>
        <v>-8674.5638454059226</v>
      </c>
      <c r="Q1297" t="str">
        <f t="shared" si="124"/>
        <v>theater</v>
      </c>
      <c r="R1297" t="str">
        <f t="shared" si="125"/>
        <v>plays</v>
      </c>
      <c r="S1297" s="11">
        <f t="shared" si="120"/>
        <v>42184.364548611113</v>
      </c>
      <c r="T1297" s="11">
        <f t="shared" si="121"/>
        <v>42214.499999999993</v>
      </c>
    </row>
    <row r="1298" spans="1:20" customFormat="1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0</v>
      </c>
      <c r="M1298" t="b">
        <v>1</v>
      </c>
      <c r="N1298" t="s">
        <v>8271</v>
      </c>
      <c r="O1298">
        <f t="shared" si="122"/>
        <v>141.1764705882353</v>
      </c>
      <c r="P1298">
        <f t="shared" si="123"/>
        <v>-10023.563845405923</v>
      </c>
      <c r="Q1298" t="str">
        <f t="shared" si="124"/>
        <v>theater</v>
      </c>
      <c r="R1298" t="str">
        <f t="shared" si="125"/>
        <v>plays</v>
      </c>
      <c r="S1298" s="11">
        <f t="shared" si="120"/>
        <v>42422.842280092591</v>
      </c>
      <c r="T1298" s="11">
        <f t="shared" si="121"/>
        <v>42442.800613425927</v>
      </c>
    </row>
    <row r="1299" spans="1:20" customFormat="1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0</v>
      </c>
      <c r="M1299" t="b">
        <v>1</v>
      </c>
      <c r="N1299" t="s">
        <v>8271</v>
      </c>
      <c r="O1299">
        <f t="shared" si="122"/>
        <v>109.52500000000001</v>
      </c>
      <c r="P1299">
        <f t="shared" si="123"/>
        <v>10681.436154594077</v>
      </c>
      <c r="Q1299" t="str">
        <f t="shared" si="124"/>
        <v>theater</v>
      </c>
      <c r="R1299" t="str">
        <f t="shared" si="125"/>
        <v>plays</v>
      </c>
      <c r="S1299" s="11">
        <f t="shared" si="120"/>
        <v>42461.538865740738</v>
      </c>
      <c r="T1299" s="11">
        <f t="shared" si="121"/>
        <v>42491.538865740738</v>
      </c>
    </row>
    <row r="1300" spans="1:20" customFormat="1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0</v>
      </c>
      <c r="M1300" t="b">
        <v>1</v>
      </c>
      <c r="N1300" t="s">
        <v>8271</v>
      </c>
      <c r="O1300">
        <f t="shared" si="122"/>
        <v>104.65</v>
      </c>
      <c r="P1300">
        <f t="shared" si="123"/>
        <v>-9130.5638454059226</v>
      </c>
      <c r="Q1300" t="str">
        <f t="shared" si="124"/>
        <v>theater</v>
      </c>
      <c r="R1300" t="str">
        <f t="shared" si="125"/>
        <v>plays</v>
      </c>
      <c r="S1300" s="11">
        <f t="shared" si="120"/>
        <v>42458.472592592589</v>
      </c>
      <c r="T1300" s="11">
        <f t="shared" si="121"/>
        <v>42488.472592592589</v>
      </c>
    </row>
    <row r="1301" spans="1:20" customFormat="1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0</v>
      </c>
      <c r="M1301" t="b">
        <v>1</v>
      </c>
      <c r="N1301" t="s">
        <v>8271</v>
      </c>
      <c r="O1301">
        <f t="shared" si="122"/>
        <v>124</v>
      </c>
      <c r="P1301">
        <f t="shared" si="123"/>
        <v>-6883.5638454059226</v>
      </c>
      <c r="Q1301" t="str">
        <f t="shared" si="124"/>
        <v>theater</v>
      </c>
      <c r="R1301" t="str">
        <f t="shared" si="125"/>
        <v>plays</v>
      </c>
      <c r="S1301" s="11">
        <f t="shared" si="120"/>
        <v>42169.606006944443</v>
      </c>
      <c r="T1301" s="11">
        <f t="shared" si="121"/>
        <v>42199.606006944443</v>
      </c>
    </row>
    <row r="1302" spans="1:20" customFormat="1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0</v>
      </c>
      <c r="M1302" t="b">
        <v>1</v>
      </c>
      <c r="N1302" t="s">
        <v>8271</v>
      </c>
      <c r="O1302">
        <f t="shared" si="122"/>
        <v>135</v>
      </c>
      <c r="P1302">
        <f t="shared" si="123"/>
        <v>-7173.5638454059226</v>
      </c>
      <c r="Q1302" t="str">
        <f t="shared" si="124"/>
        <v>theater</v>
      </c>
      <c r="R1302" t="str">
        <f t="shared" si="125"/>
        <v>plays</v>
      </c>
      <c r="S1302" s="11">
        <f t="shared" si="120"/>
        <v>42483.466874999998</v>
      </c>
      <c r="T1302" s="11">
        <f t="shared" si="121"/>
        <v>42522.581249999996</v>
      </c>
    </row>
    <row r="1303" spans="1:20" customFormat="1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0</v>
      </c>
      <c r="M1303" t="b">
        <v>1</v>
      </c>
      <c r="N1303" t="s">
        <v>8271</v>
      </c>
      <c r="O1303">
        <f t="shared" si="122"/>
        <v>102.75000000000001</v>
      </c>
      <c r="P1303">
        <f t="shared" si="123"/>
        <v>-9168.5638454059226</v>
      </c>
      <c r="Q1303" t="str">
        <f t="shared" si="124"/>
        <v>theater</v>
      </c>
      <c r="R1303" t="str">
        <f t="shared" si="125"/>
        <v>plays</v>
      </c>
      <c r="S1303" s="11">
        <f t="shared" ref="S1303:S1366" si="126">(J1303/86400)+25569+(-5/24)</f>
        <v>42195.541412037033</v>
      </c>
      <c r="T1303" s="11">
        <f t="shared" ref="T1303:T1366" si="127">(I1303/86400)+25569+(-5/24)</f>
        <v>42205.916666666664</v>
      </c>
    </row>
    <row r="1304" spans="1:20" customFormat="1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0</v>
      </c>
      <c r="M1304" t="b">
        <v>1</v>
      </c>
      <c r="N1304" t="s">
        <v>8271</v>
      </c>
      <c r="O1304">
        <f t="shared" si="122"/>
        <v>100</v>
      </c>
      <c r="P1304">
        <f t="shared" si="123"/>
        <v>-8723.5638454059226</v>
      </c>
      <c r="Q1304" t="str">
        <f t="shared" si="124"/>
        <v>theater</v>
      </c>
      <c r="R1304" t="str">
        <f t="shared" si="125"/>
        <v>plays</v>
      </c>
      <c r="S1304" s="11">
        <f t="shared" si="126"/>
        <v>42674.849664351852</v>
      </c>
      <c r="T1304" s="11">
        <f t="shared" si="127"/>
        <v>42704.891331018516</v>
      </c>
    </row>
    <row r="1305" spans="1:20" customFormat="1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0</v>
      </c>
      <c r="M1305" t="b">
        <v>1</v>
      </c>
      <c r="N1305" t="s">
        <v>8271</v>
      </c>
      <c r="O1305">
        <f t="shared" si="122"/>
        <v>130.26085714285716</v>
      </c>
      <c r="P1305">
        <f t="shared" si="123"/>
        <v>-6664.4338454059225</v>
      </c>
      <c r="Q1305" t="str">
        <f t="shared" si="124"/>
        <v>theater</v>
      </c>
      <c r="R1305" t="str">
        <f t="shared" si="125"/>
        <v>plays</v>
      </c>
      <c r="S1305" s="11">
        <f t="shared" si="126"/>
        <v>42566.232870370368</v>
      </c>
      <c r="T1305" s="11">
        <f t="shared" si="127"/>
        <v>42582.249999999993</v>
      </c>
    </row>
    <row r="1306" spans="1:20" customFormat="1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0</v>
      </c>
      <c r="M1306" t="b">
        <v>0</v>
      </c>
      <c r="N1306" t="s">
        <v>8273</v>
      </c>
      <c r="O1306">
        <f t="shared" si="122"/>
        <v>39.627499999999998</v>
      </c>
      <c r="P1306">
        <f t="shared" si="123"/>
        <v>4627.4361545940774</v>
      </c>
      <c r="Q1306" t="str">
        <f t="shared" si="124"/>
        <v>technology</v>
      </c>
      <c r="R1306" t="str">
        <f t="shared" si="125"/>
        <v>wearables</v>
      </c>
      <c r="S1306" s="11">
        <f t="shared" si="126"/>
        <v>42746.986168981479</v>
      </c>
      <c r="T1306" s="11">
        <f t="shared" si="127"/>
        <v>42806.944502314807</v>
      </c>
    </row>
    <row r="1307" spans="1:20" customFormat="1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0</v>
      </c>
      <c r="M1307" t="b">
        <v>0</v>
      </c>
      <c r="N1307" t="s">
        <v>8273</v>
      </c>
      <c r="O1307">
        <f t="shared" si="122"/>
        <v>25.976666666666663</v>
      </c>
      <c r="P1307">
        <f t="shared" si="123"/>
        <v>-3430.5638454059226</v>
      </c>
      <c r="Q1307" t="str">
        <f t="shared" si="124"/>
        <v>technology</v>
      </c>
      <c r="R1307" t="str">
        <f t="shared" si="125"/>
        <v>wearables</v>
      </c>
      <c r="S1307" s="11">
        <f t="shared" si="126"/>
        <v>42543.457268518519</v>
      </c>
      <c r="T1307" s="11">
        <f t="shared" si="127"/>
        <v>42572.520833333336</v>
      </c>
    </row>
    <row r="1308" spans="1:20" customFormat="1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0</v>
      </c>
      <c r="M1308" t="b">
        <v>0</v>
      </c>
      <c r="N1308" t="s">
        <v>8273</v>
      </c>
      <c r="O1308">
        <f t="shared" si="122"/>
        <v>65.24636363636364</v>
      </c>
      <c r="P1308">
        <f t="shared" si="123"/>
        <v>60547.436154594077</v>
      </c>
      <c r="Q1308" t="str">
        <f t="shared" si="124"/>
        <v>technology</v>
      </c>
      <c r="R1308" t="str">
        <f t="shared" si="125"/>
        <v>wearables</v>
      </c>
      <c r="S1308" s="11">
        <f t="shared" si="126"/>
        <v>41947.249236111107</v>
      </c>
      <c r="T1308" s="11">
        <f t="shared" si="127"/>
        <v>41977.249236111107</v>
      </c>
    </row>
    <row r="1309" spans="1:20" customFormat="1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0</v>
      </c>
      <c r="M1309" t="b">
        <v>0</v>
      </c>
      <c r="N1309" t="s">
        <v>8273</v>
      </c>
      <c r="O1309">
        <f t="shared" si="122"/>
        <v>11.514000000000001</v>
      </c>
      <c r="P1309">
        <f t="shared" si="123"/>
        <v>-5466.5638454059226</v>
      </c>
      <c r="Q1309" t="str">
        <f t="shared" si="124"/>
        <v>technology</v>
      </c>
      <c r="R1309" t="str">
        <f t="shared" si="125"/>
        <v>wearables</v>
      </c>
      <c r="S1309" s="11">
        <f t="shared" si="126"/>
        <v>42387.294895833336</v>
      </c>
      <c r="T1309" s="11">
        <f t="shared" si="127"/>
        <v>42417.294895833336</v>
      </c>
    </row>
    <row r="1310" spans="1:20" customFormat="1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0</v>
      </c>
      <c r="M1310" t="b">
        <v>0</v>
      </c>
      <c r="N1310" t="s">
        <v>8273</v>
      </c>
      <c r="O1310">
        <f t="shared" si="122"/>
        <v>11.360000000000001</v>
      </c>
      <c r="P1310">
        <f t="shared" si="123"/>
        <v>-10087.563845405923</v>
      </c>
      <c r="Q1310" t="str">
        <f t="shared" si="124"/>
        <v>technology</v>
      </c>
      <c r="R1310" t="str">
        <f t="shared" si="125"/>
        <v>wearables</v>
      </c>
      <c r="S1310" s="11">
        <f t="shared" si="126"/>
        <v>42611.405231481483</v>
      </c>
      <c r="T1310" s="11">
        <f t="shared" si="127"/>
        <v>42651.405231481483</v>
      </c>
    </row>
    <row r="1311" spans="1:20" customFormat="1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0</v>
      </c>
      <c r="M1311" t="b">
        <v>0</v>
      </c>
      <c r="N1311" t="s">
        <v>8273</v>
      </c>
      <c r="O1311">
        <f t="shared" si="122"/>
        <v>111.99130434782609</v>
      </c>
      <c r="P1311">
        <f t="shared" si="123"/>
        <v>1655.4361545940774</v>
      </c>
      <c r="Q1311" t="str">
        <f t="shared" si="124"/>
        <v>technology</v>
      </c>
      <c r="R1311" t="str">
        <f t="shared" si="125"/>
        <v>wearables</v>
      </c>
      <c r="S1311" s="11">
        <f t="shared" si="126"/>
        <v>42257.674398148149</v>
      </c>
      <c r="T1311" s="11">
        <f t="shared" si="127"/>
        <v>42292.674398148149</v>
      </c>
    </row>
    <row r="1312" spans="1:20" customFormat="1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0</v>
      </c>
      <c r="M1312" t="b">
        <v>0</v>
      </c>
      <c r="N1312" t="s">
        <v>8273</v>
      </c>
      <c r="O1312">
        <f t="shared" si="122"/>
        <v>15.5</v>
      </c>
      <c r="P1312">
        <f t="shared" si="123"/>
        <v>-8123.5638454059226</v>
      </c>
      <c r="Q1312" t="str">
        <f t="shared" si="124"/>
        <v>technology</v>
      </c>
      <c r="R1312" t="str">
        <f t="shared" si="125"/>
        <v>wearables</v>
      </c>
      <c r="S1312" s="11">
        <f t="shared" si="126"/>
        <v>42556.458912037029</v>
      </c>
      <c r="T1312" s="11">
        <f t="shared" si="127"/>
        <v>42601.458912037029</v>
      </c>
    </row>
    <row r="1313" spans="1:20" customFormat="1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0</v>
      </c>
      <c r="M1313" t="b">
        <v>0</v>
      </c>
      <c r="N1313" t="s">
        <v>8273</v>
      </c>
      <c r="O1313">
        <f t="shared" si="122"/>
        <v>32.027999999999999</v>
      </c>
      <c r="P1313">
        <f t="shared" si="123"/>
        <v>68846.436154594077</v>
      </c>
      <c r="Q1313" t="str">
        <f t="shared" si="124"/>
        <v>technology</v>
      </c>
      <c r="R1313" t="str">
        <f t="shared" si="125"/>
        <v>wearables</v>
      </c>
      <c r="S1313" s="11">
        <f t="shared" si="126"/>
        <v>42669.593969907401</v>
      </c>
      <c r="T1313" s="11">
        <f t="shared" si="127"/>
        <v>42704.635636574072</v>
      </c>
    </row>
    <row r="1314" spans="1:20" customFormat="1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0</v>
      </c>
      <c r="M1314" t="b">
        <v>0</v>
      </c>
      <c r="N1314" t="s">
        <v>8273</v>
      </c>
      <c r="O1314">
        <f t="shared" si="122"/>
        <v>0.60869565217391308</v>
      </c>
      <c r="P1314">
        <f t="shared" si="123"/>
        <v>-11195.563845405923</v>
      </c>
      <c r="Q1314" t="str">
        <f t="shared" si="124"/>
        <v>technology</v>
      </c>
      <c r="R1314" t="str">
        <f t="shared" si="125"/>
        <v>wearables</v>
      </c>
      <c r="S1314" s="11">
        <f t="shared" si="126"/>
        <v>42082.494467592587</v>
      </c>
      <c r="T1314" s="11">
        <f t="shared" si="127"/>
        <v>42112.494467592587</v>
      </c>
    </row>
    <row r="1315" spans="1:20" customFormat="1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0</v>
      </c>
      <c r="M1315" t="b">
        <v>0</v>
      </c>
      <c r="N1315" t="s">
        <v>8273</v>
      </c>
      <c r="O1315">
        <f t="shared" si="122"/>
        <v>31.114999999999998</v>
      </c>
      <c r="P1315">
        <f t="shared" si="123"/>
        <v>1222.4361545940774</v>
      </c>
      <c r="Q1315" t="str">
        <f t="shared" si="124"/>
        <v>technology</v>
      </c>
      <c r="R1315" t="str">
        <f t="shared" si="125"/>
        <v>wearables</v>
      </c>
      <c r="S1315" s="11">
        <f t="shared" si="126"/>
        <v>42402.50131944444</v>
      </c>
      <c r="T1315" s="11">
        <f t="shared" si="127"/>
        <v>42432.50131944444</v>
      </c>
    </row>
    <row r="1316" spans="1:20" customFormat="1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0</v>
      </c>
      <c r="M1316" t="b">
        <v>0</v>
      </c>
      <c r="N1316" t="s">
        <v>8273</v>
      </c>
      <c r="O1316">
        <f t="shared" si="122"/>
        <v>1.1266666666666667</v>
      </c>
      <c r="P1316">
        <f t="shared" si="123"/>
        <v>-9195.5638454059226</v>
      </c>
      <c r="Q1316" t="str">
        <f t="shared" si="124"/>
        <v>technology</v>
      </c>
      <c r="R1316" t="str">
        <f t="shared" si="125"/>
        <v>wearables</v>
      </c>
      <c r="S1316" s="11">
        <f t="shared" si="126"/>
        <v>42604.461342592585</v>
      </c>
      <c r="T1316" s="11">
        <f t="shared" si="127"/>
        <v>42664.461342592585</v>
      </c>
    </row>
    <row r="1317" spans="1:20" customFormat="1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0</v>
      </c>
      <c r="M1317" t="b">
        <v>0</v>
      </c>
      <c r="N1317" t="s">
        <v>8273</v>
      </c>
      <c r="O1317">
        <f t="shared" si="122"/>
        <v>40.404000000000003</v>
      </c>
      <c r="P1317">
        <f t="shared" si="123"/>
        <v>29180.436154594077</v>
      </c>
      <c r="Q1317" t="str">
        <f t="shared" si="124"/>
        <v>technology</v>
      </c>
      <c r="R1317" t="str">
        <f t="shared" si="125"/>
        <v>wearables</v>
      </c>
      <c r="S1317" s="11">
        <f t="shared" si="126"/>
        <v>42278.289907407401</v>
      </c>
      <c r="T1317" s="11">
        <f t="shared" si="127"/>
        <v>42313.833333333336</v>
      </c>
    </row>
    <row r="1318" spans="1:20" customFormat="1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0</v>
      </c>
      <c r="M1318" t="b">
        <v>0</v>
      </c>
      <c r="N1318" t="s">
        <v>8273</v>
      </c>
      <c r="O1318">
        <f t="shared" si="122"/>
        <v>1.3333333333333333E-3</v>
      </c>
      <c r="P1318">
        <f t="shared" si="123"/>
        <v>-11222.563845405923</v>
      </c>
      <c r="Q1318" t="str">
        <f t="shared" si="124"/>
        <v>technology</v>
      </c>
      <c r="R1318" t="str">
        <f t="shared" si="125"/>
        <v>wearables</v>
      </c>
      <c r="S1318" s="11">
        <f t="shared" si="126"/>
        <v>42393.753576388888</v>
      </c>
      <c r="T1318" s="11">
        <f t="shared" si="127"/>
        <v>42428.753576388888</v>
      </c>
    </row>
    <row r="1319" spans="1:20" customFormat="1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0</v>
      </c>
      <c r="M1319" t="b">
        <v>0</v>
      </c>
      <c r="N1319" t="s">
        <v>8273</v>
      </c>
      <c r="O1319">
        <f t="shared" si="122"/>
        <v>5.7334999999999994</v>
      </c>
      <c r="P1319">
        <f t="shared" si="123"/>
        <v>243.43615459407738</v>
      </c>
      <c r="Q1319" t="str">
        <f t="shared" si="124"/>
        <v>technology</v>
      </c>
      <c r="R1319" t="str">
        <f t="shared" si="125"/>
        <v>wearables</v>
      </c>
      <c r="S1319" s="11">
        <f t="shared" si="126"/>
        <v>42520.027152777773</v>
      </c>
      <c r="T1319" s="11">
        <f t="shared" si="127"/>
        <v>42572.374999999993</v>
      </c>
    </row>
    <row r="1320" spans="1:20" customFormat="1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0</v>
      </c>
      <c r="M1320" t="b">
        <v>0</v>
      </c>
      <c r="N1320" t="s">
        <v>8273</v>
      </c>
      <c r="O1320">
        <f t="shared" si="122"/>
        <v>15.324999999999999</v>
      </c>
      <c r="P1320">
        <f t="shared" si="123"/>
        <v>-5093.5638454059226</v>
      </c>
      <c r="Q1320" t="str">
        <f t="shared" si="124"/>
        <v>technology</v>
      </c>
      <c r="R1320" t="str">
        <f t="shared" si="125"/>
        <v>wearables</v>
      </c>
      <c r="S1320" s="11">
        <f t="shared" si="126"/>
        <v>41984.835324074076</v>
      </c>
      <c r="T1320" s="11">
        <f t="shared" si="127"/>
        <v>42014.835324074076</v>
      </c>
    </row>
    <row r="1321" spans="1:20" customFormat="1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0</v>
      </c>
      <c r="M1321" t="b">
        <v>0</v>
      </c>
      <c r="N1321" t="s">
        <v>8273</v>
      </c>
      <c r="O1321">
        <f t="shared" si="122"/>
        <v>15.103448275862069</v>
      </c>
      <c r="P1321">
        <f t="shared" si="123"/>
        <v>-10347.563845405923</v>
      </c>
      <c r="Q1321" t="str">
        <f t="shared" si="124"/>
        <v>technology</v>
      </c>
      <c r="R1321" t="str">
        <f t="shared" si="125"/>
        <v>wearables</v>
      </c>
      <c r="S1321" s="11">
        <f t="shared" si="126"/>
        <v>41816.603761574072</v>
      </c>
      <c r="T1321" s="11">
        <f t="shared" si="127"/>
        <v>41831.458333333328</v>
      </c>
    </row>
    <row r="1322" spans="1:20" customFormat="1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0</v>
      </c>
      <c r="M1322" t="b">
        <v>0</v>
      </c>
      <c r="N1322" t="s">
        <v>8273</v>
      </c>
      <c r="O1322">
        <f t="shared" si="122"/>
        <v>0.503</v>
      </c>
      <c r="P1322">
        <f t="shared" si="123"/>
        <v>-10720.563845405923</v>
      </c>
      <c r="Q1322" t="str">
        <f t="shared" si="124"/>
        <v>technology</v>
      </c>
      <c r="R1322" t="str">
        <f t="shared" si="125"/>
        <v>wearables</v>
      </c>
      <c r="S1322" s="11">
        <f t="shared" si="126"/>
        <v>42705.482013888883</v>
      </c>
      <c r="T1322" s="11">
        <f t="shared" si="127"/>
        <v>42734.749999999993</v>
      </c>
    </row>
    <row r="1323" spans="1:20" customFormat="1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0</v>
      </c>
      <c r="M1323" t="b">
        <v>0</v>
      </c>
      <c r="N1323" t="s">
        <v>8273</v>
      </c>
      <c r="O1323">
        <f t="shared" si="122"/>
        <v>1.3028138528138529</v>
      </c>
      <c r="P1323">
        <f t="shared" si="123"/>
        <v>-5204.5638454059226</v>
      </c>
      <c r="Q1323" t="str">
        <f t="shared" si="124"/>
        <v>technology</v>
      </c>
      <c r="R1323" t="str">
        <f t="shared" si="125"/>
        <v>wearables</v>
      </c>
      <c r="S1323" s="11">
        <f t="shared" si="126"/>
        <v>42697.540937499994</v>
      </c>
      <c r="T1323" s="11">
        <f t="shared" si="127"/>
        <v>42727.540937499994</v>
      </c>
    </row>
    <row r="1324" spans="1:20" customFormat="1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0</v>
      </c>
      <c r="M1324" t="b">
        <v>0</v>
      </c>
      <c r="N1324" t="s">
        <v>8273</v>
      </c>
      <c r="O1324">
        <f t="shared" si="122"/>
        <v>0.30285714285714288</v>
      </c>
      <c r="P1324">
        <f t="shared" si="123"/>
        <v>-11117.563845405923</v>
      </c>
      <c r="Q1324" t="str">
        <f t="shared" si="124"/>
        <v>technology</v>
      </c>
      <c r="R1324" t="str">
        <f t="shared" si="125"/>
        <v>wearables</v>
      </c>
      <c r="S1324" s="11">
        <f t="shared" si="126"/>
        <v>42115.448206018518</v>
      </c>
      <c r="T1324" s="11">
        <f t="shared" si="127"/>
        <v>42145.448206018518</v>
      </c>
    </row>
    <row r="1325" spans="1:20" customFormat="1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0</v>
      </c>
      <c r="M1325" t="b">
        <v>0</v>
      </c>
      <c r="N1325" t="s">
        <v>8273</v>
      </c>
      <c r="O1325">
        <f t="shared" si="122"/>
        <v>8.8800000000000008</v>
      </c>
      <c r="P1325">
        <f t="shared" si="123"/>
        <v>-9891.5638454059226</v>
      </c>
      <c r="Q1325" t="str">
        <f t="shared" si="124"/>
        <v>technology</v>
      </c>
      <c r="R1325" t="str">
        <f t="shared" si="125"/>
        <v>wearables</v>
      </c>
      <c r="S1325" s="11">
        <f t="shared" si="126"/>
        <v>42451.490115740737</v>
      </c>
      <c r="T1325" s="11">
        <f t="shared" si="127"/>
        <v>42486.079861111109</v>
      </c>
    </row>
    <row r="1326" spans="1:20" customFormat="1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0</v>
      </c>
      <c r="M1326" t="b">
        <v>0</v>
      </c>
      <c r="N1326" t="s">
        <v>8273</v>
      </c>
      <c r="O1326">
        <f t="shared" si="122"/>
        <v>9.84</v>
      </c>
      <c r="P1326">
        <f t="shared" si="123"/>
        <v>-6303.5638454059226</v>
      </c>
      <c r="Q1326" t="str">
        <f t="shared" si="124"/>
        <v>technology</v>
      </c>
      <c r="R1326" t="str">
        <f t="shared" si="125"/>
        <v>wearables</v>
      </c>
      <c r="S1326" s="11">
        <f t="shared" si="126"/>
        <v>42626.425370370365</v>
      </c>
      <c r="T1326" s="11">
        <f t="shared" si="127"/>
        <v>42656.425370370365</v>
      </c>
    </row>
    <row r="1327" spans="1:20" customFormat="1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0</v>
      </c>
      <c r="M1327" t="b">
        <v>0</v>
      </c>
      <c r="N1327" t="s">
        <v>8273</v>
      </c>
      <c r="O1327">
        <f t="shared" si="122"/>
        <v>2.4299999999999997</v>
      </c>
      <c r="P1327">
        <f t="shared" si="123"/>
        <v>-10737.563845405923</v>
      </c>
      <c r="Q1327" t="str">
        <f t="shared" si="124"/>
        <v>technology</v>
      </c>
      <c r="R1327" t="str">
        <f t="shared" si="125"/>
        <v>wearables</v>
      </c>
      <c r="S1327" s="11">
        <f t="shared" si="126"/>
        <v>42703.877719907403</v>
      </c>
      <c r="T1327" s="11">
        <f t="shared" si="127"/>
        <v>42733.877719907403</v>
      </c>
    </row>
    <row r="1328" spans="1:20" customFormat="1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0</v>
      </c>
      <c r="M1328" t="b">
        <v>0</v>
      </c>
      <c r="N1328" t="s">
        <v>8273</v>
      </c>
      <c r="O1328">
        <f t="shared" si="122"/>
        <v>1.1299999999999999</v>
      </c>
      <c r="P1328">
        <f t="shared" si="123"/>
        <v>-10093.563845405923</v>
      </c>
      <c r="Q1328" t="str">
        <f t="shared" si="124"/>
        <v>technology</v>
      </c>
      <c r="R1328" t="str">
        <f t="shared" si="125"/>
        <v>wearables</v>
      </c>
      <c r="S1328" s="11">
        <f t="shared" si="126"/>
        <v>41974.583657407406</v>
      </c>
      <c r="T1328" s="11">
        <f t="shared" si="127"/>
        <v>42019.583657407406</v>
      </c>
    </row>
    <row r="1329" spans="1:20" customFormat="1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0</v>
      </c>
      <c r="M1329" t="b">
        <v>0</v>
      </c>
      <c r="N1329" t="s">
        <v>8273</v>
      </c>
      <c r="O1329">
        <f t="shared" si="122"/>
        <v>3.5520833333333335</v>
      </c>
      <c r="P1329">
        <f t="shared" si="123"/>
        <v>-9518.5638454059226</v>
      </c>
      <c r="Q1329" t="str">
        <f t="shared" si="124"/>
        <v>technology</v>
      </c>
      <c r="R1329" t="str">
        <f t="shared" si="125"/>
        <v>wearables</v>
      </c>
      <c r="S1329" s="11">
        <f t="shared" si="126"/>
        <v>42123.470312500001</v>
      </c>
      <c r="T1329" s="11">
        <f t="shared" si="127"/>
        <v>42153.470312500001</v>
      </c>
    </row>
    <row r="1330" spans="1:20" customFormat="1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0</v>
      </c>
      <c r="M1330" t="b">
        <v>0</v>
      </c>
      <c r="N1330" t="s">
        <v>8273</v>
      </c>
      <c r="O1330">
        <f t="shared" si="122"/>
        <v>2.3306666666666667</v>
      </c>
      <c r="P1330">
        <f t="shared" si="123"/>
        <v>-9475.5638454059226</v>
      </c>
      <c r="Q1330" t="str">
        <f t="shared" si="124"/>
        <v>technology</v>
      </c>
      <c r="R1330" t="str">
        <f t="shared" si="125"/>
        <v>wearables</v>
      </c>
      <c r="S1330" s="11">
        <f t="shared" si="126"/>
        <v>42612.434421296297</v>
      </c>
      <c r="T1330" s="11">
        <f t="shared" si="127"/>
        <v>42657.434421296297</v>
      </c>
    </row>
    <row r="1331" spans="1:20" customFormat="1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0</v>
      </c>
      <c r="M1331" t="b">
        <v>0</v>
      </c>
      <c r="N1331" t="s">
        <v>8273</v>
      </c>
      <c r="O1331">
        <f t="shared" si="122"/>
        <v>0.81600000000000006</v>
      </c>
      <c r="P1331">
        <f t="shared" si="123"/>
        <v>-10815.563845405923</v>
      </c>
      <c r="Q1331" t="str">
        <f t="shared" si="124"/>
        <v>technology</v>
      </c>
      <c r="R1331" t="str">
        <f t="shared" si="125"/>
        <v>wearables</v>
      </c>
      <c r="S1331" s="11">
        <f t="shared" si="126"/>
        <v>41935.013252314813</v>
      </c>
      <c r="T1331" s="11">
        <f t="shared" si="127"/>
        <v>41975.054918981477</v>
      </c>
    </row>
    <row r="1332" spans="1:20" customFormat="1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0</v>
      </c>
      <c r="M1332" t="b">
        <v>0</v>
      </c>
      <c r="N1332" t="s">
        <v>8273</v>
      </c>
      <c r="O1332">
        <f t="shared" si="122"/>
        <v>22.494285714285713</v>
      </c>
      <c r="P1332">
        <f t="shared" si="123"/>
        <v>-3350.5638454059226</v>
      </c>
      <c r="Q1332" t="str">
        <f t="shared" si="124"/>
        <v>technology</v>
      </c>
      <c r="R1332" t="str">
        <f t="shared" si="125"/>
        <v>wearables</v>
      </c>
      <c r="S1332" s="11">
        <f t="shared" si="126"/>
        <v>42522.068391203698</v>
      </c>
      <c r="T1332" s="11">
        <f t="shared" si="127"/>
        <v>42552.958333333336</v>
      </c>
    </row>
    <row r="1333" spans="1:20" customFormat="1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0</v>
      </c>
      <c r="M1333" t="b">
        <v>0</v>
      </c>
      <c r="N1333" t="s">
        <v>8273</v>
      </c>
      <c r="O1333">
        <f t="shared" si="122"/>
        <v>1.3668</v>
      </c>
      <c r="P1333">
        <f t="shared" si="123"/>
        <v>-7806.5638454059226</v>
      </c>
      <c r="Q1333" t="str">
        <f t="shared" si="124"/>
        <v>technology</v>
      </c>
      <c r="R1333" t="str">
        <f t="shared" si="125"/>
        <v>wearables</v>
      </c>
      <c r="S1333" s="11">
        <f t="shared" si="126"/>
        <v>42569.295763888884</v>
      </c>
      <c r="T1333" s="11">
        <f t="shared" si="127"/>
        <v>42599.295763888884</v>
      </c>
    </row>
    <row r="1334" spans="1:20" customFormat="1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2"/>
        <v>0</v>
      </c>
      <c r="P1334">
        <f t="shared" si="123"/>
        <v>-11223.563845405923</v>
      </c>
      <c r="Q1334" t="str">
        <f t="shared" si="124"/>
        <v>technology</v>
      </c>
      <c r="R1334" t="str">
        <f t="shared" si="125"/>
        <v>wearables</v>
      </c>
      <c r="S1334" s="11">
        <f t="shared" si="126"/>
        <v>42731.851944444446</v>
      </c>
      <c r="T1334" s="11">
        <f t="shared" si="127"/>
        <v>42761.851944444446</v>
      </c>
    </row>
    <row r="1335" spans="1:20" customFormat="1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2"/>
        <v>0</v>
      </c>
      <c r="P1335">
        <f t="shared" si="123"/>
        <v>-11223.563845405923</v>
      </c>
      <c r="Q1335" t="str">
        <f t="shared" si="124"/>
        <v>technology</v>
      </c>
      <c r="R1335" t="str">
        <f t="shared" si="125"/>
        <v>wearables</v>
      </c>
      <c r="S1335" s="11">
        <f t="shared" si="126"/>
        <v>41805.8984375</v>
      </c>
      <c r="T1335" s="11">
        <f t="shared" si="127"/>
        <v>41835.8984375</v>
      </c>
    </row>
    <row r="1336" spans="1:20" customFormat="1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0</v>
      </c>
      <c r="M1336" t="b">
        <v>0</v>
      </c>
      <c r="N1336" t="s">
        <v>8273</v>
      </c>
      <c r="O1336">
        <f t="shared" si="122"/>
        <v>10.754135338345865</v>
      </c>
      <c r="P1336">
        <f t="shared" si="123"/>
        <v>3079.4361545940774</v>
      </c>
      <c r="Q1336" t="str">
        <f t="shared" si="124"/>
        <v>technology</v>
      </c>
      <c r="R1336" t="str">
        <f t="shared" si="125"/>
        <v>wearables</v>
      </c>
      <c r="S1336" s="11">
        <f t="shared" si="126"/>
        <v>42410.565821759257</v>
      </c>
      <c r="T1336" s="11">
        <f t="shared" si="127"/>
        <v>42440.565821759257</v>
      </c>
    </row>
    <row r="1337" spans="1:20" customFormat="1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0</v>
      </c>
      <c r="M1337" t="b">
        <v>0</v>
      </c>
      <c r="N1337" t="s">
        <v>8273</v>
      </c>
      <c r="O1337">
        <f t="shared" si="122"/>
        <v>19.759999999999998</v>
      </c>
      <c r="P1337">
        <f t="shared" si="123"/>
        <v>-6283.5638454059226</v>
      </c>
      <c r="Q1337" t="str">
        <f t="shared" si="124"/>
        <v>technology</v>
      </c>
      <c r="R1337" t="str">
        <f t="shared" si="125"/>
        <v>wearables</v>
      </c>
      <c r="S1337" s="11">
        <f t="shared" si="126"/>
        <v>42313.728032407402</v>
      </c>
      <c r="T1337" s="11">
        <f t="shared" si="127"/>
        <v>42343.728032407402</v>
      </c>
    </row>
    <row r="1338" spans="1:20" customFormat="1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0</v>
      </c>
      <c r="M1338" t="b">
        <v>0</v>
      </c>
      <c r="N1338" t="s">
        <v>8273</v>
      </c>
      <c r="O1338">
        <f t="shared" si="122"/>
        <v>84.946999999999989</v>
      </c>
      <c r="P1338">
        <f t="shared" si="123"/>
        <v>73723.436154594077</v>
      </c>
      <c r="Q1338" t="str">
        <f t="shared" si="124"/>
        <v>technology</v>
      </c>
      <c r="R1338" t="str">
        <f t="shared" si="125"/>
        <v>wearables</v>
      </c>
      <c r="S1338" s="11">
        <f t="shared" si="126"/>
        <v>41955.655416666668</v>
      </c>
      <c r="T1338" s="11">
        <f t="shared" si="127"/>
        <v>41990.655416666668</v>
      </c>
    </row>
    <row r="1339" spans="1:20" customFormat="1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0</v>
      </c>
      <c r="M1339" t="b">
        <v>0</v>
      </c>
      <c r="N1339" t="s">
        <v>8273</v>
      </c>
      <c r="O1339">
        <f t="shared" si="122"/>
        <v>49.381999999999998</v>
      </c>
      <c r="P1339">
        <f t="shared" si="123"/>
        <v>13467.436154594077</v>
      </c>
      <c r="Q1339" t="str">
        <f t="shared" si="124"/>
        <v>technology</v>
      </c>
      <c r="R1339" t="str">
        <f t="shared" si="125"/>
        <v>wearables</v>
      </c>
      <c r="S1339" s="11">
        <f t="shared" si="126"/>
        <v>42767.368969907409</v>
      </c>
      <c r="T1339" s="11">
        <f t="shared" si="127"/>
        <v>42797.368969907409</v>
      </c>
    </row>
    <row r="1340" spans="1:20" customFormat="1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0</v>
      </c>
      <c r="M1340" t="b">
        <v>0</v>
      </c>
      <c r="N1340" t="s">
        <v>8273</v>
      </c>
      <c r="O1340">
        <f t="shared" si="122"/>
        <v>3.3033333333333332</v>
      </c>
      <c r="P1340">
        <f t="shared" si="123"/>
        <v>-10232.563845405923</v>
      </c>
      <c r="Q1340" t="str">
        <f t="shared" si="124"/>
        <v>technology</v>
      </c>
      <c r="R1340" t="str">
        <f t="shared" si="125"/>
        <v>wearables</v>
      </c>
      <c r="S1340" s="11">
        <f t="shared" si="126"/>
        <v>42188.595289351848</v>
      </c>
      <c r="T1340" s="11">
        <f t="shared" si="127"/>
        <v>42218.595289351848</v>
      </c>
    </row>
    <row r="1341" spans="1:20" customFormat="1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0</v>
      </c>
      <c r="M1341" t="b">
        <v>0</v>
      </c>
      <c r="N1341" t="s">
        <v>8273</v>
      </c>
      <c r="O1341">
        <f t="shared" si="122"/>
        <v>6.6339999999999995</v>
      </c>
      <c r="P1341">
        <f t="shared" si="123"/>
        <v>-7906.5638454059226</v>
      </c>
      <c r="Q1341" t="str">
        <f t="shared" si="124"/>
        <v>technology</v>
      </c>
      <c r="R1341" t="str">
        <f t="shared" si="125"/>
        <v>wearables</v>
      </c>
      <c r="S1341" s="11">
        <f t="shared" si="126"/>
        <v>41936.438831018517</v>
      </c>
      <c r="T1341" s="11">
        <f t="shared" si="127"/>
        <v>41981.480497685181</v>
      </c>
    </row>
    <row r="1342" spans="1:20" customFormat="1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2"/>
        <v>0</v>
      </c>
      <c r="P1342">
        <f t="shared" si="123"/>
        <v>-11223.563845405923</v>
      </c>
      <c r="Q1342" t="str">
        <f t="shared" si="124"/>
        <v>technology</v>
      </c>
      <c r="R1342" t="str">
        <f t="shared" si="125"/>
        <v>wearables</v>
      </c>
      <c r="S1342" s="11">
        <f t="shared" si="126"/>
        <v>41836.387187499997</v>
      </c>
      <c r="T1342" s="11">
        <f t="shared" si="127"/>
        <v>41866.387187499997</v>
      </c>
    </row>
    <row r="1343" spans="1:20" customFormat="1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0</v>
      </c>
      <c r="M1343" t="b">
        <v>0</v>
      </c>
      <c r="N1343" t="s">
        <v>8273</v>
      </c>
      <c r="O1343">
        <f t="shared" si="122"/>
        <v>70.36</v>
      </c>
      <c r="P1343">
        <f t="shared" si="123"/>
        <v>6366.4361545940774</v>
      </c>
      <c r="Q1343" t="str">
        <f t="shared" si="124"/>
        <v>technology</v>
      </c>
      <c r="R1343" t="str">
        <f t="shared" si="125"/>
        <v>wearables</v>
      </c>
      <c r="S1343" s="11">
        <f t="shared" si="126"/>
        <v>42612.415706018517</v>
      </c>
      <c r="T1343" s="11">
        <f t="shared" si="127"/>
        <v>42644.415706018517</v>
      </c>
    </row>
    <row r="1344" spans="1:20" customFormat="1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0</v>
      </c>
      <c r="M1344" t="b">
        <v>0</v>
      </c>
      <c r="N1344" t="s">
        <v>8273</v>
      </c>
      <c r="O1344">
        <f t="shared" si="122"/>
        <v>0.2</v>
      </c>
      <c r="P1344">
        <f t="shared" si="123"/>
        <v>-11123.563845405923</v>
      </c>
      <c r="Q1344" t="str">
        <f t="shared" si="124"/>
        <v>technology</v>
      </c>
      <c r="R1344" t="str">
        <f t="shared" si="125"/>
        <v>wearables</v>
      </c>
      <c r="S1344" s="11">
        <f t="shared" si="126"/>
        <v>42172.608090277776</v>
      </c>
      <c r="T1344" s="11">
        <f t="shared" si="127"/>
        <v>42202.608090277776</v>
      </c>
    </row>
    <row r="1345" spans="1:20" customFormat="1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0</v>
      </c>
      <c r="M1345" t="b">
        <v>0</v>
      </c>
      <c r="N1345" t="s">
        <v>8273</v>
      </c>
      <c r="O1345">
        <f t="shared" si="122"/>
        <v>102.298</v>
      </c>
      <c r="P1345">
        <f t="shared" si="123"/>
        <v>39925.436154594077</v>
      </c>
      <c r="Q1345" t="str">
        <f t="shared" si="124"/>
        <v>technology</v>
      </c>
      <c r="R1345" t="str">
        <f t="shared" si="125"/>
        <v>wearables</v>
      </c>
      <c r="S1345" s="11">
        <f t="shared" si="126"/>
        <v>42542.318090277775</v>
      </c>
      <c r="T1345" s="11">
        <f t="shared" si="127"/>
        <v>42600.957638888889</v>
      </c>
    </row>
    <row r="1346" spans="1:20" customFormat="1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0</v>
      </c>
      <c r="M1346" t="b">
        <v>1</v>
      </c>
      <c r="N1346" t="s">
        <v>8274</v>
      </c>
      <c r="O1346">
        <f t="shared" si="122"/>
        <v>377.73333333333335</v>
      </c>
      <c r="P1346">
        <f t="shared" si="123"/>
        <v>-5557.5638454059226</v>
      </c>
      <c r="Q1346" t="str">
        <f t="shared" si="124"/>
        <v>publishing</v>
      </c>
      <c r="R1346" t="str">
        <f t="shared" si="125"/>
        <v>fiction</v>
      </c>
      <c r="S1346" s="11">
        <f t="shared" si="126"/>
        <v>42522.581469907404</v>
      </c>
      <c r="T1346" s="11">
        <f t="shared" si="127"/>
        <v>42551.581469907404</v>
      </c>
    </row>
    <row r="1347" spans="1:20" customFormat="1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0</v>
      </c>
      <c r="M1347" t="b">
        <v>1</v>
      </c>
      <c r="N1347" t="s">
        <v>8274</v>
      </c>
      <c r="O1347">
        <f t="shared" ref="O1347:O1410" si="128">E1347/D1347*100</f>
        <v>125</v>
      </c>
      <c r="P1347">
        <f t="shared" ref="P1347:P1410" si="129">E1347-$E$4116</f>
        <v>-10848.563845405923</v>
      </c>
      <c r="Q1347" t="str">
        <f t="shared" ref="Q1347:Q1410" si="130">IF(ISNUMBER(SEARCH("film &amp; video",N1347)),"film &amp; video",IF(ISNUMBER(SEARCH("food",N1347)),"food",IF(ISNUMBER(SEARCH("games",N1347)),"games",IF(ISNUMBER(SEARCH("journalism",N1347)),"journalism",IF(ISNUMBER(SEARCH("music",N1347)),"music",IF(ISNUMBER(SEARCH("photography",N1347)),"photography",IF(ISNUMBER(SEARCH("publishing",N1347)),"publishing",IF(ISNUMBER(SEARCH("technology",N1347)),"technology",IF(ISNUMBER(SEARCH("theater",N1347)),"theater",0)))))))))</f>
        <v>publishing</v>
      </c>
      <c r="R1347" t="str">
        <f t="shared" ref="R1347:R1410" si="131">IF(ISNUMBER(SEARCH("animation",N1347)),"animation",IF(ISNUMBER(SEARCH("art books",N1347)),"art books",IF(ISNUMBER(SEARCH("audio",N1347)),"audio",IF(ISNUMBER(SEARCH("children's books",N1347)),"children's books",IF(ISNUMBER(SEARCH("classical music",N1347)),"classical music",IF(ISNUMBER(SEARCH("documentary",N1347)),"documentary",IF(ISNUMBER(SEARCH("drama",N1347)),"drama",IF(ISNUMBER(SEARCH("electronic music",N1347)),"electronic music",IF(ISNUMBER(SEARCH("faith",N1347)),"faith",IF(ISNUMBER(SEARCH("fiction",N1347)),"fiction",IF(ISNUMBER(SEARCH("food trucks",N1347)),"food trucks",IF(ISNUMBER(SEARCH("gadgets",N1347)),"gadgets",IF(ISNUMBER(SEARCH("hardware",N1347)),"hardware",IF(ISNUMBER(SEARCH("indie rock",N1347)),"indie rock",IF(ISNUMBER(SEARCH("jazz",N1347)),"jazz",IF(ISNUMBER(SEARCH("makerspaces",N1347)),"makerspaces",IF(ISNUMBER(SEARCH("metal",N1347)),"metal",IF(ISNUMBER(SEARCH("mobile games",N1347)),"mobile games",IF(ISNUMBER(SEARCH("musical",N1347)),"musical",IF(ISNUMBER(SEARCH("nature",N1347)),"nature",IF(ISNUMBER(SEARCH("nonfiction",N1347)),"nonfiction",IF(ISNUMBER(SEARCH("people",N1347)),"people",IF(ISNUMBER(SEARCH("photobooks",N1347)),"photobooks",IF(ISNUMBER(SEARCH("places",N1347)),"places",IF(ISNUMBER(SEARCH("plays",N1347)),"plays",IF(ISNUMBER(SEARCH("pop",N1347)),"pop",IF(ISNUMBER(SEARCH("radio &amp; podcasts",N1347)),"radio &amp; podcasts",IF(ISNUMBER(SEARCH("restaurants",N1347)),"restaurants",IF(ISNUMBER(SEARCH("rock",N1347)),"rock",IF(ISNUMBER(SEARCH("science fiction",N1347)),"science fiction",IF(ISNUMBER(SEARCH("shorts",N1347)),"shorts",IF(ISNUMBER(SEARCH("small batch",N1347)),"small batch",IF(ISNUMBER(SEARCH("space exploration",N1347)),"space exploration",IF(ISNUMBER(SEARCH("spaces",N1347)),"spaces",IF(ISNUMBER(SEARCH("tabletop games",N1347)),"tabletop games",IF(ISNUMBER(SEARCH("television",N1347)),"television",IF(ISNUMBER(SEARCH("translations",N1347)),"translations",IF(ISNUMBER(SEARCH("video games",N1347)),"video games",IF(ISNUMBER(SEARCH("wearables",N1347)),"wearables",IF(ISNUMBER(SEARCH("web",N1347)),"web",IF(ISNUMBER(SEARCH("world music",N1347)),"world music",0)))))))))))))))))))))))))))))))))))))))))</f>
        <v>fiction</v>
      </c>
      <c r="S1347" s="11">
        <f t="shared" si="126"/>
        <v>41799.606006944443</v>
      </c>
      <c r="T1347" s="11">
        <f t="shared" si="127"/>
        <v>41834.606006944443</v>
      </c>
    </row>
    <row r="1348" spans="1:20" customFormat="1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0</v>
      </c>
      <c r="M1348" t="b">
        <v>1</v>
      </c>
      <c r="N1348" t="s">
        <v>8274</v>
      </c>
      <c r="O1348">
        <f t="shared" si="128"/>
        <v>147.32653061224491</v>
      </c>
      <c r="P1348">
        <f t="shared" si="129"/>
        <v>-4004.5638454059226</v>
      </c>
      <c r="Q1348" t="str">
        <f t="shared" si="130"/>
        <v>publishing</v>
      </c>
      <c r="R1348" t="str">
        <f t="shared" si="131"/>
        <v>fiction</v>
      </c>
      <c r="S1348" s="11">
        <f t="shared" si="126"/>
        <v>41421.867488425924</v>
      </c>
      <c r="T1348" s="11">
        <f t="shared" si="127"/>
        <v>41451.867488425924</v>
      </c>
    </row>
    <row r="1349" spans="1:20" customFormat="1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0</v>
      </c>
      <c r="M1349" t="b">
        <v>1</v>
      </c>
      <c r="N1349" t="s">
        <v>8274</v>
      </c>
      <c r="O1349">
        <f t="shared" si="128"/>
        <v>102.2</v>
      </c>
      <c r="P1349">
        <f t="shared" si="129"/>
        <v>-8668.5638454059226</v>
      </c>
      <c r="Q1349" t="str">
        <f t="shared" si="130"/>
        <v>publishing</v>
      </c>
      <c r="R1349" t="str">
        <f t="shared" si="131"/>
        <v>fiction</v>
      </c>
      <c r="S1349" s="11">
        <f t="shared" si="126"/>
        <v>42040.429687499993</v>
      </c>
      <c r="T1349" s="11">
        <f t="shared" si="127"/>
        <v>42070.429687499993</v>
      </c>
    </row>
    <row r="1350" spans="1:20" customFormat="1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0</v>
      </c>
      <c r="M1350" t="b">
        <v>1</v>
      </c>
      <c r="N1350" t="s">
        <v>8274</v>
      </c>
      <c r="O1350">
        <f t="shared" si="128"/>
        <v>101.8723404255319</v>
      </c>
      <c r="P1350">
        <f t="shared" si="129"/>
        <v>-5238.5638454059226</v>
      </c>
      <c r="Q1350" t="str">
        <f t="shared" si="130"/>
        <v>publishing</v>
      </c>
      <c r="R1350" t="str">
        <f t="shared" si="131"/>
        <v>fiction</v>
      </c>
      <c r="S1350" s="11">
        <f t="shared" si="126"/>
        <v>41963.297835648147</v>
      </c>
      <c r="T1350" s="11">
        <f t="shared" si="127"/>
        <v>41991.297835648147</v>
      </c>
    </row>
    <row r="1351" spans="1:20" customFormat="1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0</v>
      </c>
      <c r="M1351" t="b">
        <v>1</v>
      </c>
      <c r="N1351" t="s">
        <v>8274</v>
      </c>
      <c r="O1351">
        <f t="shared" si="128"/>
        <v>204.2</v>
      </c>
      <c r="P1351">
        <f t="shared" si="129"/>
        <v>-1013.5638454059226</v>
      </c>
      <c r="Q1351" t="str">
        <f t="shared" si="130"/>
        <v>publishing</v>
      </c>
      <c r="R1351" t="str">
        <f t="shared" si="131"/>
        <v>fiction</v>
      </c>
      <c r="S1351" s="11">
        <f t="shared" si="126"/>
        <v>42317.124247685184</v>
      </c>
      <c r="T1351" s="11">
        <f t="shared" si="127"/>
        <v>42354.082638888889</v>
      </c>
    </row>
    <row r="1352" spans="1:20" customFormat="1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0</v>
      </c>
      <c r="M1352" t="b">
        <v>1</v>
      </c>
      <c r="N1352" t="s">
        <v>8274</v>
      </c>
      <c r="O1352">
        <f t="shared" si="128"/>
        <v>104.05</v>
      </c>
      <c r="P1352">
        <f t="shared" si="129"/>
        <v>-6021.0638454059226</v>
      </c>
      <c r="Q1352" t="str">
        <f t="shared" si="130"/>
        <v>publishing</v>
      </c>
      <c r="R1352" t="str">
        <f t="shared" si="131"/>
        <v>fiction</v>
      </c>
      <c r="S1352" s="11">
        <f t="shared" si="126"/>
        <v>42333.804791666662</v>
      </c>
      <c r="T1352" s="11">
        <f t="shared" si="127"/>
        <v>42363.804791666662</v>
      </c>
    </row>
    <row r="1353" spans="1:20" customFormat="1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0</v>
      </c>
      <c r="M1353" t="b">
        <v>1</v>
      </c>
      <c r="N1353" t="s">
        <v>8274</v>
      </c>
      <c r="O1353">
        <f t="shared" si="128"/>
        <v>101.265</v>
      </c>
      <c r="P1353">
        <f t="shared" si="129"/>
        <v>9029.4361545940774</v>
      </c>
      <c r="Q1353" t="str">
        <f t="shared" si="130"/>
        <v>publishing</v>
      </c>
      <c r="R1353" t="str">
        <f t="shared" si="131"/>
        <v>fiction</v>
      </c>
      <c r="S1353" s="11">
        <f t="shared" si="126"/>
        <v>42382.531759259255</v>
      </c>
      <c r="T1353" s="11">
        <f t="shared" si="127"/>
        <v>42412.531759259255</v>
      </c>
    </row>
    <row r="1354" spans="1:20" customFormat="1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0</v>
      </c>
      <c r="M1354" t="b">
        <v>1</v>
      </c>
      <c r="N1354" t="s">
        <v>8274</v>
      </c>
      <c r="O1354">
        <f t="shared" si="128"/>
        <v>136.13999999999999</v>
      </c>
      <c r="P1354">
        <f t="shared" si="129"/>
        <v>2390.4361545940774</v>
      </c>
      <c r="Q1354" t="str">
        <f t="shared" si="130"/>
        <v>publishing</v>
      </c>
      <c r="R1354" t="str">
        <f t="shared" si="131"/>
        <v>fiction</v>
      </c>
      <c r="S1354" s="11">
        <f t="shared" si="126"/>
        <v>42200.369976851849</v>
      </c>
      <c r="T1354" s="11">
        <f t="shared" si="127"/>
        <v>42251.957638888889</v>
      </c>
    </row>
    <row r="1355" spans="1:20" customFormat="1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0</v>
      </c>
      <c r="M1355" t="b">
        <v>1</v>
      </c>
      <c r="N1355" t="s">
        <v>8274</v>
      </c>
      <c r="O1355">
        <f t="shared" si="128"/>
        <v>133.6</v>
      </c>
      <c r="P1355">
        <f t="shared" si="129"/>
        <v>-9887.5638454059226</v>
      </c>
      <c r="Q1355" t="str">
        <f t="shared" si="130"/>
        <v>publishing</v>
      </c>
      <c r="R1355" t="str">
        <f t="shared" si="131"/>
        <v>fiction</v>
      </c>
      <c r="S1355" s="11">
        <f t="shared" si="126"/>
        <v>41308.909583333334</v>
      </c>
      <c r="T1355" s="11">
        <f t="shared" si="127"/>
        <v>41343.791666666664</v>
      </c>
    </row>
    <row r="1356" spans="1:20" customFormat="1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0</v>
      </c>
      <c r="M1356" t="b">
        <v>1</v>
      </c>
      <c r="N1356" t="s">
        <v>8274</v>
      </c>
      <c r="O1356">
        <f t="shared" si="128"/>
        <v>130.25</v>
      </c>
      <c r="P1356">
        <f t="shared" si="129"/>
        <v>-9660.5638454059226</v>
      </c>
      <c r="Q1356" t="str">
        <f t="shared" si="130"/>
        <v>publishing</v>
      </c>
      <c r="R1356" t="str">
        <f t="shared" si="131"/>
        <v>fiction</v>
      </c>
      <c r="S1356" s="11">
        <f t="shared" si="126"/>
        <v>42502.599293981482</v>
      </c>
      <c r="T1356" s="11">
        <f t="shared" si="127"/>
        <v>42532.599293981482</v>
      </c>
    </row>
    <row r="1357" spans="1:20" customFormat="1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0</v>
      </c>
      <c r="M1357" t="b">
        <v>1</v>
      </c>
      <c r="N1357" t="s">
        <v>8274</v>
      </c>
      <c r="O1357">
        <f t="shared" si="128"/>
        <v>122.67999999999999</v>
      </c>
      <c r="P1357">
        <f t="shared" si="129"/>
        <v>-8156.5638454059226</v>
      </c>
      <c r="Q1357" t="str">
        <f t="shared" si="130"/>
        <v>publishing</v>
      </c>
      <c r="R1357" t="str">
        <f t="shared" si="131"/>
        <v>fiction</v>
      </c>
      <c r="S1357" s="11">
        <f t="shared" si="126"/>
        <v>41213.046354166661</v>
      </c>
      <c r="T1357" s="11">
        <f t="shared" si="127"/>
        <v>41243.208333333328</v>
      </c>
    </row>
    <row r="1358" spans="1:20" customFormat="1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0</v>
      </c>
      <c r="M1358" t="b">
        <v>1</v>
      </c>
      <c r="N1358" t="s">
        <v>8274</v>
      </c>
      <c r="O1358">
        <f t="shared" si="128"/>
        <v>182.81058823529412</v>
      </c>
      <c r="P1358">
        <f t="shared" si="129"/>
        <v>-5008.0038454059222</v>
      </c>
      <c r="Q1358" t="str">
        <f t="shared" si="130"/>
        <v>publishing</v>
      </c>
      <c r="R1358" t="str">
        <f t="shared" si="131"/>
        <v>fiction</v>
      </c>
      <c r="S1358" s="11">
        <f t="shared" si="126"/>
        <v>41429.830555555549</v>
      </c>
      <c r="T1358" s="11">
        <f t="shared" si="127"/>
        <v>41459.830555555549</v>
      </c>
    </row>
    <row r="1359" spans="1:20" customFormat="1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0</v>
      </c>
      <c r="M1359" t="b">
        <v>1</v>
      </c>
      <c r="N1359" t="s">
        <v>8274</v>
      </c>
      <c r="O1359">
        <f t="shared" si="128"/>
        <v>125.29999999999998</v>
      </c>
      <c r="P1359">
        <f t="shared" si="129"/>
        <v>-8717.5638454059226</v>
      </c>
      <c r="Q1359" t="str">
        <f t="shared" si="130"/>
        <v>publishing</v>
      </c>
      <c r="R1359" t="str">
        <f t="shared" si="131"/>
        <v>fiction</v>
      </c>
      <c r="S1359" s="11">
        <f t="shared" si="126"/>
        <v>41304.753900462958</v>
      </c>
      <c r="T1359" s="11">
        <f t="shared" si="127"/>
        <v>41334.040972222218</v>
      </c>
    </row>
    <row r="1360" spans="1:20" customFormat="1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0</v>
      </c>
      <c r="M1360" t="b">
        <v>1</v>
      </c>
      <c r="N1360" t="s">
        <v>8274</v>
      </c>
      <c r="O1360">
        <f t="shared" si="128"/>
        <v>111.66666666666667</v>
      </c>
      <c r="P1360">
        <f t="shared" si="129"/>
        <v>-7873.5638454059226</v>
      </c>
      <c r="Q1360" t="str">
        <f t="shared" si="130"/>
        <v>publishing</v>
      </c>
      <c r="R1360" t="str">
        <f t="shared" si="131"/>
        <v>fiction</v>
      </c>
      <c r="S1360" s="11">
        <f t="shared" si="126"/>
        <v>40689.362534722219</v>
      </c>
      <c r="T1360" s="11">
        <f t="shared" si="127"/>
        <v>40719.362534722219</v>
      </c>
    </row>
    <row r="1361" spans="1:20" customFormat="1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0</v>
      </c>
      <c r="M1361" t="b">
        <v>1</v>
      </c>
      <c r="N1361" t="s">
        <v>8274</v>
      </c>
      <c r="O1361">
        <f t="shared" si="128"/>
        <v>115.75757575757575</v>
      </c>
      <c r="P1361">
        <f t="shared" si="129"/>
        <v>-10459.563845405923</v>
      </c>
      <c r="Q1361" t="str">
        <f t="shared" si="130"/>
        <v>publishing</v>
      </c>
      <c r="R1361" t="str">
        <f t="shared" si="131"/>
        <v>fiction</v>
      </c>
      <c r="S1361" s="11">
        <f t="shared" si="126"/>
        <v>40668.606365740736</v>
      </c>
      <c r="T1361" s="11">
        <f t="shared" si="127"/>
        <v>40730.606365740736</v>
      </c>
    </row>
    <row r="1362" spans="1:20" customFormat="1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0</v>
      </c>
      <c r="M1362" t="b">
        <v>1</v>
      </c>
      <c r="N1362" t="s">
        <v>8274</v>
      </c>
      <c r="O1362">
        <f t="shared" si="128"/>
        <v>173.2</v>
      </c>
      <c r="P1362">
        <f t="shared" si="129"/>
        <v>-8625.5638454059226</v>
      </c>
      <c r="Q1362" t="str">
        <f t="shared" si="130"/>
        <v>publishing</v>
      </c>
      <c r="R1362" t="str">
        <f t="shared" si="131"/>
        <v>fiction</v>
      </c>
      <c r="S1362" s="11">
        <f t="shared" si="126"/>
        <v>41095.692361111105</v>
      </c>
      <c r="T1362" s="11">
        <f t="shared" si="127"/>
        <v>41123.692361111105</v>
      </c>
    </row>
    <row r="1363" spans="1:20" customFormat="1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0</v>
      </c>
      <c r="M1363" t="b">
        <v>1</v>
      </c>
      <c r="N1363" t="s">
        <v>8274</v>
      </c>
      <c r="O1363">
        <f t="shared" si="128"/>
        <v>125.98333333333333</v>
      </c>
      <c r="P1363">
        <f t="shared" si="129"/>
        <v>-3664.5638454059226</v>
      </c>
      <c r="Q1363" t="str">
        <f t="shared" si="130"/>
        <v>publishing</v>
      </c>
      <c r="R1363" t="str">
        <f t="shared" si="131"/>
        <v>fiction</v>
      </c>
      <c r="S1363" s="11">
        <f t="shared" si="126"/>
        <v>41781.508935185186</v>
      </c>
      <c r="T1363" s="11">
        <f t="shared" si="127"/>
        <v>41811.508935185186</v>
      </c>
    </row>
    <row r="1364" spans="1:20" customFormat="1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0</v>
      </c>
      <c r="M1364" t="b">
        <v>1</v>
      </c>
      <c r="N1364" t="s">
        <v>8274</v>
      </c>
      <c r="O1364">
        <f t="shared" si="128"/>
        <v>109.1</v>
      </c>
      <c r="P1364">
        <f t="shared" si="129"/>
        <v>-10132.563845405923</v>
      </c>
      <c r="Q1364" t="str">
        <f t="shared" si="130"/>
        <v>publishing</v>
      </c>
      <c r="R1364" t="str">
        <f t="shared" si="131"/>
        <v>fiction</v>
      </c>
      <c r="S1364" s="11">
        <f t="shared" si="126"/>
        <v>41464.726053240738</v>
      </c>
      <c r="T1364" s="11">
        <f t="shared" si="127"/>
        <v>41524.726053240738</v>
      </c>
    </row>
    <row r="1365" spans="1:20" customFormat="1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0</v>
      </c>
      <c r="M1365" t="b">
        <v>1</v>
      </c>
      <c r="N1365" t="s">
        <v>8274</v>
      </c>
      <c r="O1365">
        <f t="shared" si="128"/>
        <v>100</v>
      </c>
      <c r="P1365">
        <f t="shared" si="129"/>
        <v>-11023.563845405923</v>
      </c>
      <c r="Q1365" t="str">
        <f t="shared" si="130"/>
        <v>publishing</v>
      </c>
      <c r="R1365" t="str">
        <f t="shared" si="131"/>
        <v>fiction</v>
      </c>
      <c r="S1365" s="11">
        <f t="shared" si="126"/>
        <v>42396.635729166665</v>
      </c>
      <c r="T1365" s="11">
        <f t="shared" si="127"/>
        <v>42415.124305555553</v>
      </c>
    </row>
    <row r="1366" spans="1:20" customFormat="1" ht="6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0</v>
      </c>
      <c r="M1366" t="b">
        <v>1</v>
      </c>
      <c r="N1366" t="s">
        <v>8276</v>
      </c>
      <c r="O1366">
        <f t="shared" si="128"/>
        <v>118.64285714285714</v>
      </c>
      <c r="P1366">
        <f t="shared" si="129"/>
        <v>38606.436154594077</v>
      </c>
      <c r="Q1366" t="str">
        <f t="shared" si="130"/>
        <v>music</v>
      </c>
      <c r="R1366" t="str">
        <f t="shared" si="131"/>
        <v>rock</v>
      </c>
      <c r="S1366" s="11">
        <f t="shared" si="126"/>
        <v>41951.487337962964</v>
      </c>
      <c r="T1366" s="11">
        <f t="shared" si="127"/>
        <v>42011.487337962964</v>
      </c>
    </row>
    <row r="1367" spans="1:20" customFormat="1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0</v>
      </c>
      <c r="M1367" t="b">
        <v>1</v>
      </c>
      <c r="N1367" t="s">
        <v>8276</v>
      </c>
      <c r="O1367">
        <f t="shared" si="128"/>
        <v>100.26666666666667</v>
      </c>
      <c r="P1367">
        <f t="shared" si="129"/>
        <v>-3703.5638454059226</v>
      </c>
      <c r="Q1367" t="str">
        <f t="shared" si="130"/>
        <v>music</v>
      </c>
      <c r="R1367" t="str">
        <f t="shared" si="131"/>
        <v>rock</v>
      </c>
      <c r="S1367" s="11">
        <f t="shared" ref="S1367:S1430" si="132">(J1367/86400)+25569+(-5/24)</f>
        <v>42049.524907407402</v>
      </c>
      <c r="T1367" s="11">
        <f t="shared" ref="T1367:T1430" si="133">(I1367/86400)+25569+(-5/24)</f>
        <v>42079.483240740738</v>
      </c>
    </row>
    <row r="1368" spans="1:20" customFormat="1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0</v>
      </c>
      <c r="M1368" t="b">
        <v>1</v>
      </c>
      <c r="N1368" t="s">
        <v>8276</v>
      </c>
      <c r="O1368">
        <f t="shared" si="128"/>
        <v>126.48920000000001</v>
      </c>
      <c r="P1368">
        <f t="shared" si="129"/>
        <v>-1736.8738454059221</v>
      </c>
      <c r="Q1368" t="str">
        <f t="shared" si="130"/>
        <v>music</v>
      </c>
      <c r="R1368" t="str">
        <f t="shared" si="131"/>
        <v>rock</v>
      </c>
      <c r="S1368" s="11">
        <f t="shared" si="132"/>
        <v>41924.787766203699</v>
      </c>
      <c r="T1368" s="11">
        <f t="shared" si="133"/>
        <v>41969.829432870371</v>
      </c>
    </row>
    <row r="1369" spans="1:20" customFormat="1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0</v>
      </c>
      <c r="M1369" t="b">
        <v>1</v>
      </c>
      <c r="N1369" t="s">
        <v>8276</v>
      </c>
      <c r="O1369">
        <f t="shared" si="128"/>
        <v>114.26</v>
      </c>
      <c r="P1369">
        <f t="shared" si="129"/>
        <v>-5510.5638454059226</v>
      </c>
      <c r="Q1369" t="str">
        <f t="shared" si="130"/>
        <v>music</v>
      </c>
      <c r="R1369" t="str">
        <f t="shared" si="131"/>
        <v>rock</v>
      </c>
      <c r="S1369" s="11">
        <f t="shared" si="132"/>
        <v>42291.794560185182</v>
      </c>
      <c r="T1369" s="11">
        <f t="shared" si="133"/>
        <v>42321.836226851847</v>
      </c>
    </row>
    <row r="1370" spans="1:20" customFormat="1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0</v>
      </c>
      <c r="M1370" t="b">
        <v>1</v>
      </c>
      <c r="N1370" t="s">
        <v>8276</v>
      </c>
      <c r="O1370">
        <f t="shared" si="128"/>
        <v>110.7</v>
      </c>
      <c r="P1370">
        <f t="shared" si="129"/>
        <v>-5688.5638454059226</v>
      </c>
      <c r="Q1370" t="str">
        <f t="shared" si="130"/>
        <v>music</v>
      </c>
      <c r="R1370" t="str">
        <f t="shared" si="131"/>
        <v>rock</v>
      </c>
      <c r="S1370" s="11">
        <f t="shared" si="132"/>
        <v>42145.982569444437</v>
      </c>
      <c r="T1370" s="11">
        <f t="shared" si="133"/>
        <v>42169.982569444437</v>
      </c>
    </row>
    <row r="1371" spans="1:20" customFormat="1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0</v>
      </c>
      <c r="M1371" t="b">
        <v>1</v>
      </c>
      <c r="N1371" t="s">
        <v>8276</v>
      </c>
      <c r="O1371">
        <f t="shared" si="128"/>
        <v>105.34805315203954</v>
      </c>
      <c r="P1371">
        <f t="shared" si="129"/>
        <v>22867.066154594075</v>
      </c>
      <c r="Q1371" t="str">
        <f t="shared" si="130"/>
        <v>music</v>
      </c>
      <c r="R1371" t="str">
        <f t="shared" si="131"/>
        <v>rock</v>
      </c>
      <c r="S1371" s="11">
        <f t="shared" si="132"/>
        <v>41710.385949074072</v>
      </c>
      <c r="T1371" s="11">
        <f t="shared" si="133"/>
        <v>41740.385949074072</v>
      </c>
    </row>
    <row r="1372" spans="1:20" customFormat="1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0</v>
      </c>
      <c r="M1372" t="b">
        <v>1</v>
      </c>
      <c r="N1372" t="s">
        <v>8276</v>
      </c>
      <c r="O1372">
        <f t="shared" si="128"/>
        <v>103.66666666666666</v>
      </c>
      <c r="P1372">
        <f t="shared" si="129"/>
        <v>-9668.5638454059226</v>
      </c>
      <c r="Q1372" t="str">
        <f t="shared" si="130"/>
        <v>music</v>
      </c>
      <c r="R1372" t="str">
        <f t="shared" si="131"/>
        <v>rock</v>
      </c>
      <c r="S1372" s="11">
        <f t="shared" si="132"/>
        <v>41547.795023148145</v>
      </c>
      <c r="T1372" s="11">
        <f t="shared" si="133"/>
        <v>41562.795023148145</v>
      </c>
    </row>
    <row r="1373" spans="1:20" customFormat="1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0</v>
      </c>
      <c r="M1373" t="b">
        <v>1</v>
      </c>
      <c r="N1373" t="s">
        <v>8276</v>
      </c>
      <c r="O1373">
        <f t="shared" si="128"/>
        <v>107.08672667523933</v>
      </c>
      <c r="P1373">
        <f t="shared" si="129"/>
        <v>-3728.5638454059226</v>
      </c>
      <c r="Q1373" t="str">
        <f t="shared" si="130"/>
        <v>music</v>
      </c>
      <c r="R1373" t="str">
        <f t="shared" si="131"/>
        <v>rock</v>
      </c>
      <c r="S1373" s="11">
        <f t="shared" si="132"/>
        <v>42101.550254629627</v>
      </c>
      <c r="T1373" s="11">
        <f t="shared" si="133"/>
        <v>42131.550254629627</v>
      </c>
    </row>
    <row r="1374" spans="1:20" customFormat="1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0</v>
      </c>
      <c r="M1374" t="b">
        <v>1</v>
      </c>
      <c r="N1374" t="s">
        <v>8276</v>
      </c>
      <c r="O1374">
        <f t="shared" si="128"/>
        <v>124</v>
      </c>
      <c r="P1374">
        <f t="shared" si="129"/>
        <v>-10603.563845405923</v>
      </c>
      <c r="Q1374" t="str">
        <f t="shared" si="130"/>
        <v>music</v>
      </c>
      <c r="R1374" t="str">
        <f t="shared" si="131"/>
        <v>rock</v>
      </c>
      <c r="S1374" s="11">
        <f t="shared" si="132"/>
        <v>41072.53162037037</v>
      </c>
      <c r="T1374" s="11">
        <f t="shared" si="133"/>
        <v>41102.53162037037</v>
      </c>
    </row>
    <row r="1375" spans="1:20" customFormat="1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0</v>
      </c>
      <c r="M1375" t="b">
        <v>1</v>
      </c>
      <c r="N1375" t="s">
        <v>8276</v>
      </c>
      <c r="O1375">
        <f t="shared" si="128"/>
        <v>105.01</v>
      </c>
      <c r="P1375">
        <f t="shared" si="129"/>
        <v>-722.56384540592262</v>
      </c>
      <c r="Q1375" t="str">
        <f t="shared" si="130"/>
        <v>music</v>
      </c>
      <c r="R1375" t="str">
        <f t="shared" si="131"/>
        <v>rock</v>
      </c>
      <c r="S1375" s="11">
        <f t="shared" si="132"/>
        <v>42704.743437499994</v>
      </c>
      <c r="T1375" s="11">
        <f t="shared" si="133"/>
        <v>42734.743437499994</v>
      </c>
    </row>
    <row r="1376" spans="1:20" customFormat="1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0</v>
      </c>
      <c r="M1376" t="b">
        <v>1</v>
      </c>
      <c r="N1376" t="s">
        <v>8276</v>
      </c>
      <c r="O1376">
        <f t="shared" si="128"/>
        <v>189.46666666666667</v>
      </c>
      <c r="P1376">
        <f t="shared" si="129"/>
        <v>-8381.5638454059226</v>
      </c>
      <c r="Q1376" t="str">
        <f t="shared" si="130"/>
        <v>music</v>
      </c>
      <c r="R1376" t="str">
        <f t="shared" si="131"/>
        <v>rock</v>
      </c>
      <c r="S1376" s="11">
        <f t="shared" si="132"/>
        <v>42423.953564814808</v>
      </c>
      <c r="T1376" s="11">
        <f t="shared" si="133"/>
        <v>42453.911898148144</v>
      </c>
    </row>
    <row r="1377" spans="1:20" customFormat="1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0</v>
      </c>
      <c r="M1377" t="b">
        <v>1</v>
      </c>
      <c r="N1377" t="s">
        <v>8276</v>
      </c>
      <c r="O1377">
        <f t="shared" si="128"/>
        <v>171.32499999999999</v>
      </c>
      <c r="P1377">
        <f t="shared" si="129"/>
        <v>-4370.5638454059226</v>
      </c>
      <c r="Q1377" t="str">
        <f t="shared" si="130"/>
        <v>music</v>
      </c>
      <c r="R1377" t="str">
        <f t="shared" si="131"/>
        <v>rock</v>
      </c>
      <c r="S1377" s="11">
        <f t="shared" si="132"/>
        <v>42719.857858796291</v>
      </c>
      <c r="T1377" s="11">
        <f t="shared" si="133"/>
        <v>42749.857858796291</v>
      </c>
    </row>
    <row r="1378" spans="1:20" customFormat="1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0</v>
      </c>
      <c r="M1378" t="b">
        <v>1</v>
      </c>
      <c r="N1378" t="s">
        <v>8276</v>
      </c>
      <c r="O1378">
        <f t="shared" si="128"/>
        <v>252.48648648648651</v>
      </c>
      <c r="P1378">
        <f t="shared" si="129"/>
        <v>-1881.5638454059226</v>
      </c>
      <c r="Q1378" t="str">
        <f t="shared" si="130"/>
        <v>music</v>
      </c>
      <c r="R1378" t="str">
        <f t="shared" si="131"/>
        <v>rock</v>
      </c>
      <c r="S1378" s="11">
        <f t="shared" si="132"/>
        <v>42677.460717592585</v>
      </c>
      <c r="T1378" s="11">
        <f t="shared" si="133"/>
        <v>42707.502384259256</v>
      </c>
    </row>
    <row r="1379" spans="1:20" customFormat="1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0</v>
      </c>
      <c r="M1379" t="b">
        <v>1</v>
      </c>
      <c r="N1379" t="s">
        <v>8276</v>
      </c>
      <c r="O1379">
        <f t="shared" si="128"/>
        <v>116.15384615384616</v>
      </c>
      <c r="P1379">
        <f t="shared" si="129"/>
        <v>-9713.5638454059226</v>
      </c>
      <c r="Q1379" t="str">
        <f t="shared" si="130"/>
        <v>music</v>
      </c>
      <c r="R1379" t="str">
        <f t="shared" si="131"/>
        <v>rock</v>
      </c>
      <c r="S1379" s="11">
        <f t="shared" si="132"/>
        <v>42747.01122685185</v>
      </c>
      <c r="T1379" s="11">
        <f t="shared" si="133"/>
        <v>42768.96597222222</v>
      </c>
    </row>
    <row r="1380" spans="1:20" customFormat="1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0</v>
      </c>
      <c r="M1380" t="b">
        <v>1</v>
      </c>
      <c r="N1380" t="s">
        <v>8276</v>
      </c>
      <c r="O1380">
        <f t="shared" si="128"/>
        <v>203.35000000000002</v>
      </c>
      <c r="P1380">
        <f t="shared" si="129"/>
        <v>-7156.5638454059226</v>
      </c>
      <c r="Q1380" t="str">
        <f t="shared" si="130"/>
        <v>music</v>
      </c>
      <c r="R1380" t="str">
        <f t="shared" si="131"/>
        <v>rock</v>
      </c>
      <c r="S1380" s="11">
        <f t="shared" si="132"/>
        <v>42568.551041666666</v>
      </c>
      <c r="T1380" s="11">
        <f t="shared" si="133"/>
        <v>42583.551041666666</v>
      </c>
    </row>
    <row r="1381" spans="1:20" customFormat="1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0</v>
      </c>
      <c r="M1381" t="b">
        <v>1</v>
      </c>
      <c r="N1381" t="s">
        <v>8276</v>
      </c>
      <c r="O1381">
        <f t="shared" si="128"/>
        <v>111.60000000000001</v>
      </c>
      <c r="P1381">
        <f t="shared" si="129"/>
        <v>-63.563845405922621</v>
      </c>
      <c r="Q1381" t="str">
        <f t="shared" si="130"/>
        <v>music</v>
      </c>
      <c r="R1381" t="str">
        <f t="shared" si="131"/>
        <v>rock</v>
      </c>
      <c r="S1381" s="11">
        <f t="shared" si="132"/>
        <v>42130.283287037033</v>
      </c>
      <c r="T1381" s="11">
        <f t="shared" si="133"/>
        <v>42160.283287037033</v>
      </c>
    </row>
    <row r="1382" spans="1:20" customFormat="1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0</v>
      </c>
      <c r="M1382" t="b">
        <v>1</v>
      </c>
      <c r="N1382" t="s">
        <v>8276</v>
      </c>
      <c r="O1382">
        <f t="shared" si="128"/>
        <v>424</v>
      </c>
      <c r="P1382">
        <f t="shared" si="129"/>
        <v>-11117.563845405923</v>
      </c>
      <c r="Q1382" t="str">
        <f t="shared" si="130"/>
        <v>music</v>
      </c>
      <c r="R1382" t="str">
        <f t="shared" si="131"/>
        <v>rock</v>
      </c>
      <c r="S1382" s="11">
        <f t="shared" si="132"/>
        <v>42141.554467592585</v>
      </c>
      <c r="T1382" s="11">
        <f t="shared" si="133"/>
        <v>42163.874999999993</v>
      </c>
    </row>
    <row r="1383" spans="1:20" customFormat="1" ht="6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0</v>
      </c>
      <c r="M1383" t="b">
        <v>1</v>
      </c>
      <c r="N1383" t="s">
        <v>8276</v>
      </c>
      <c r="O1383">
        <f t="shared" si="128"/>
        <v>107.1</v>
      </c>
      <c r="P1383">
        <f t="shared" si="129"/>
        <v>-5868.5638454059226</v>
      </c>
      <c r="Q1383" t="str">
        <f t="shared" si="130"/>
        <v>music</v>
      </c>
      <c r="R1383" t="str">
        <f t="shared" si="131"/>
        <v>rock</v>
      </c>
      <c r="S1383" s="11">
        <f t="shared" si="132"/>
        <v>42703.006076388883</v>
      </c>
      <c r="T1383" s="11">
        <f t="shared" si="133"/>
        <v>42733.006076388883</v>
      </c>
    </row>
    <row r="1384" spans="1:20" customFormat="1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0</v>
      </c>
      <c r="M1384" t="b">
        <v>1</v>
      </c>
      <c r="N1384" t="s">
        <v>8276</v>
      </c>
      <c r="O1384">
        <f t="shared" si="128"/>
        <v>104.3625</v>
      </c>
      <c r="P1384">
        <f t="shared" si="129"/>
        <v>-2874.5638454059226</v>
      </c>
      <c r="Q1384" t="str">
        <f t="shared" si="130"/>
        <v>music</v>
      </c>
      <c r="R1384" t="str">
        <f t="shared" si="131"/>
        <v>rock</v>
      </c>
      <c r="S1384" s="11">
        <f t="shared" si="132"/>
        <v>41370.591851851852</v>
      </c>
      <c r="T1384" s="11">
        <f t="shared" si="133"/>
        <v>41400.591851851852</v>
      </c>
    </row>
    <row r="1385" spans="1:20" customFormat="1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0</v>
      </c>
      <c r="M1385" t="b">
        <v>1</v>
      </c>
      <c r="N1385" t="s">
        <v>8276</v>
      </c>
      <c r="O1385">
        <f t="shared" si="128"/>
        <v>212.40909090909091</v>
      </c>
      <c r="P1385">
        <f t="shared" si="129"/>
        <v>-6550.5638454059226</v>
      </c>
      <c r="Q1385" t="str">
        <f t="shared" si="130"/>
        <v>music</v>
      </c>
      <c r="R1385" t="str">
        <f t="shared" si="131"/>
        <v>rock</v>
      </c>
      <c r="S1385" s="11">
        <f t="shared" si="132"/>
        <v>42706.866643518515</v>
      </c>
      <c r="T1385" s="11">
        <f t="shared" si="133"/>
        <v>42726.866643518515</v>
      </c>
    </row>
    <row r="1386" spans="1:20" customFormat="1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0</v>
      </c>
      <c r="M1386" t="b">
        <v>1</v>
      </c>
      <c r="N1386" t="s">
        <v>8276</v>
      </c>
      <c r="O1386">
        <f t="shared" si="128"/>
        <v>124.08571428571429</v>
      </c>
      <c r="P1386">
        <f t="shared" si="129"/>
        <v>-6880.5638454059226</v>
      </c>
      <c r="Q1386" t="str">
        <f t="shared" si="130"/>
        <v>music</v>
      </c>
      <c r="R1386" t="str">
        <f t="shared" si="131"/>
        <v>rock</v>
      </c>
      <c r="S1386" s="11">
        <f t="shared" si="132"/>
        <v>42160.526874999996</v>
      </c>
      <c r="T1386" s="11">
        <f t="shared" si="133"/>
        <v>42190.526874999996</v>
      </c>
    </row>
    <row r="1387" spans="1:20" customFormat="1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0</v>
      </c>
      <c r="M1387" t="b">
        <v>1</v>
      </c>
      <c r="N1387" t="s">
        <v>8276</v>
      </c>
      <c r="O1387">
        <f t="shared" si="128"/>
        <v>110.406125</v>
      </c>
      <c r="P1387">
        <f t="shared" si="129"/>
        <v>-2391.0738454059228</v>
      </c>
      <c r="Q1387" t="str">
        <f t="shared" si="130"/>
        <v>music</v>
      </c>
      <c r="R1387" t="str">
        <f t="shared" si="131"/>
        <v>rock</v>
      </c>
      <c r="S1387" s="11">
        <f t="shared" si="132"/>
        <v>42433.480567129627</v>
      </c>
      <c r="T1387" s="11">
        <f t="shared" si="133"/>
        <v>42489.299305555549</v>
      </c>
    </row>
    <row r="1388" spans="1:20" customFormat="1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0</v>
      </c>
      <c r="M1388" t="b">
        <v>1</v>
      </c>
      <c r="N1388" t="s">
        <v>8276</v>
      </c>
      <c r="O1388">
        <f t="shared" si="128"/>
        <v>218.75</v>
      </c>
      <c r="P1388">
        <f t="shared" si="129"/>
        <v>-10348.563845405923</v>
      </c>
      <c r="Q1388" t="str">
        <f t="shared" si="130"/>
        <v>music</v>
      </c>
      <c r="R1388" t="str">
        <f t="shared" si="131"/>
        <v>rock</v>
      </c>
      <c r="S1388" s="11">
        <f t="shared" si="132"/>
        <v>42184.438530092586</v>
      </c>
      <c r="T1388" s="11">
        <f t="shared" si="133"/>
        <v>42214.438530092586</v>
      </c>
    </row>
    <row r="1389" spans="1:20" customFormat="1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0</v>
      </c>
      <c r="M1389" t="b">
        <v>1</v>
      </c>
      <c r="N1389" t="s">
        <v>8276</v>
      </c>
      <c r="O1389">
        <f t="shared" si="128"/>
        <v>136.625</v>
      </c>
      <c r="P1389">
        <f t="shared" si="129"/>
        <v>-5758.5638454059226</v>
      </c>
      <c r="Q1389" t="str">
        <f t="shared" si="130"/>
        <v>music</v>
      </c>
      <c r="R1389" t="str">
        <f t="shared" si="131"/>
        <v>rock</v>
      </c>
      <c r="S1389" s="11">
        <f t="shared" si="132"/>
        <v>42126.712905092594</v>
      </c>
      <c r="T1389" s="11">
        <f t="shared" si="133"/>
        <v>42157.979166666664</v>
      </c>
    </row>
    <row r="1390" spans="1:20" customFormat="1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0</v>
      </c>
      <c r="M1390" t="b">
        <v>1</v>
      </c>
      <c r="N1390" t="s">
        <v>8276</v>
      </c>
      <c r="O1390">
        <f t="shared" si="128"/>
        <v>134.8074</v>
      </c>
      <c r="P1390">
        <f t="shared" si="129"/>
        <v>-4483.1938454059227</v>
      </c>
      <c r="Q1390" t="str">
        <f t="shared" si="130"/>
        <v>music</v>
      </c>
      <c r="R1390" t="str">
        <f t="shared" si="131"/>
        <v>rock</v>
      </c>
      <c r="S1390" s="11">
        <f t="shared" si="132"/>
        <v>42634.406446759262</v>
      </c>
      <c r="T1390" s="11">
        <f t="shared" si="133"/>
        <v>42660.468055555553</v>
      </c>
    </row>
    <row r="1391" spans="1:20" customFormat="1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0</v>
      </c>
      <c r="M1391" t="b">
        <v>1</v>
      </c>
      <c r="N1391" t="s">
        <v>8276</v>
      </c>
      <c r="O1391">
        <f t="shared" si="128"/>
        <v>145.4</v>
      </c>
      <c r="P1391">
        <f t="shared" si="129"/>
        <v>-10496.563845405923</v>
      </c>
      <c r="Q1391" t="str">
        <f t="shared" si="130"/>
        <v>music</v>
      </c>
      <c r="R1391" t="str">
        <f t="shared" si="131"/>
        <v>rock</v>
      </c>
      <c r="S1391" s="11">
        <f t="shared" si="132"/>
        <v>42565.272650462961</v>
      </c>
      <c r="T1391" s="11">
        <f t="shared" si="133"/>
        <v>42595.272650462961</v>
      </c>
    </row>
    <row r="1392" spans="1:20" customFormat="1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0</v>
      </c>
      <c r="M1392" t="b">
        <v>1</v>
      </c>
      <c r="N1392" t="s">
        <v>8276</v>
      </c>
      <c r="O1392">
        <f t="shared" si="128"/>
        <v>109.10714285714285</v>
      </c>
      <c r="P1392">
        <f t="shared" si="129"/>
        <v>-8168.5638454059226</v>
      </c>
      <c r="Q1392" t="str">
        <f t="shared" si="130"/>
        <v>music</v>
      </c>
      <c r="R1392" t="str">
        <f t="shared" si="131"/>
        <v>rock</v>
      </c>
      <c r="S1392" s="11">
        <f t="shared" si="132"/>
        <v>42087.594976851855</v>
      </c>
      <c r="T1392" s="11">
        <f t="shared" si="133"/>
        <v>42121.508333333331</v>
      </c>
    </row>
    <row r="1393" spans="1:20" customFormat="1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0</v>
      </c>
      <c r="M1393" t="b">
        <v>1</v>
      </c>
      <c r="N1393" t="s">
        <v>8276</v>
      </c>
      <c r="O1393">
        <f t="shared" si="128"/>
        <v>110.2</v>
      </c>
      <c r="P1393">
        <f t="shared" si="129"/>
        <v>-10672.563845405923</v>
      </c>
      <c r="Q1393" t="str">
        <f t="shared" si="130"/>
        <v>music</v>
      </c>
      <c r="R1393" t="str">
        <f t="shared" si="131"/>
        <v>rock</v>
      </c>
      <c r="S1393" s="11">
        <f t="shared" si="132"/>
        <v>42193.442337962959</v>
      </c>
      <c r="T1393" s="11">
        <f t="shared" si="133"/>
        <v>42237.999305555553</v>
      </c>
    </row>
    <row r="1394" spans="1:20" customFormat="1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0</v>
      </c>
      <c r="M1394" t="b">
        <v>1</v>
      </c>
      <c r="N1394" t="s">
        <v>8276</v>
      </c>
      <c r="O1394">
        <f t="shared" si="128"/>
        <v>113.64000000000001</v>
      </c>
      <c r="P1394">
        <f t="shared" si="129"/>
        <v>-8382.5638454059226</v>
      </c>
      <c r="Q1394" t="str">
        <f t="shared" si="130"/>
        <v>music</v>
      </c>
      <c r="R1394" t="str">
        <f t="shared" si="131"/>
        <v>rock</v>
      </c>
      <c r="S1394" s="11">
        <f t="shared" si="132"/>
        <v>42400.946597222217</v>
      </c>
      <c r="T1394" s="11">
        <f t="shared" si="133"/>
        <v>42431.946597222217</v>
      </c>
    </row>
    <row r="1395" spans="1:20" customFormat="1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0</v>
      </c>
      <c r="M1395" t="b">
        <v>1</v>
      </c>
      <c r="N1395" t="s">
        <v>8276</v>
      </c>
      <c r="O1395">
        <f t="shared" si="128"/>
        <v>102.35000000000001</v>
      </c>
      <c r="P1395">
        <f t="shared" si="129"/>
        <v>-988.56384540592262</v>
      </c>
      <c r="Q1395" t="str">
        <f t="shared" si="130"/>
        <v>music</v>
      </c>
      <c r="R1395" t="str">
        <f t="shared" si="131"/>
        <v>rock</v>
      </c>
      <c r="S1395" s="11">
        <f t="shared" si="132"/>
        <v>42553.473645833328</v>
      </c>
      <c r="T1395" s="11">
        <f t="shared" si="133"/>
        <v>42583.473645833328</v>
      </c>
    </row>
    <row r="1396" spans="1:20" customFormat="1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0</v>
      </c>
      <c r="M1396" t="b">
        <v>1</v>
      </c>
      <c r="N1396" t="s">
        <v>8276</v>
      </c>
      <c r="O1396">
        <f t="shared" si="128"/>
        <v>122.13333333333334</v>
      </c>
      <c r="P1396">
        <f t="shared" si="129"/>
        <v>-10307.563845405923</v>
      </c>
      <c r="Q1396" t="str">
        <f t="shared" si="130"/>
        <v>music</v>
      </c>
      <c r="R1396" t="str">
        <f t="shared" si="131"/>
        <v>rock</v>
      </c>
      <c r="S1396" s="11">
        <f t="shared" si="132"/>
        <v>42751.936643518515</v>
      </c>
      <c r="T1396" s="11">
        <f t="shared" si="133"/>
        <v>42794.916666666664</v>
      </c>
    </row>
    <row r="1397" spans="1:20" customFormat="1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0</v>
      </c>
      <c r="M1397" t="b">
        <v>1</v>
      </c>
      <c r="N1397" t="s">
        <v>8276</v>
      </c>
      <c r="O1397">
        <f t="shared" si="128"/>
        <v>111.88571428571427</v>
      </c>
      <c r="P1397">
        <f t="shared" si="129"/>
        <v>-7307.5638454059226</v>
      </c>
      <c r="Q1397" t="str">
        <f t="shared" si="130"/>
        <v>music</v>
      </c>
      <c r="R1397" t="str">
        <f t="shared" si="131"/>
        <v>rock</v>
      </c>
      <c r="S1397" s="11">
        <f t="shared" si="132"/>
        <v>42719.700011574074</v>
      </c>
      <c r="T1397" s="11">
        <f t="shared" si="133"/>
        <v>42749.700011574074</v>
      </c>
    </row>
    <row r="1398" spans="1:20" customFormat="1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0</v>
      </c>
      <c r="M1398" t="b">
        <v>1</v>
      </c>
      <c r="N1398" t="s">
        <v>8276</v>
      </c>
      <c r="O1398">
        <f t="shared" si="128"/>
        <v>107.3</v>
      </c>
      <c r="P1398">
        <f t="shared" si="129"/>
        <v>-4785.5638454059226</v>
      </c>
      <c r="Q1398" t="str">
        <f t="shared" si="130"/>
        <v>music</v>
      </c>
      <c r="R1398" t="str">
        <f t="shared" si="131"/>
        <v>rock</v>
      </c>
      <c r="S1398" s="11">
        <f t="shared" si="132"/>
        <v>42018.790300925924</v>
      </c>
      <c r="T1398" s="11">
        <f t="shared" si="133"/>
        <v>42048.790300925924</v>
      </c>
    </row>
    <row r="1399" spans="1:20" customFormat="1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0</v>
      </c>
      <c r="M1399" t="b">
        <v>1</v>
      </c>
      <c r="N1399" t="s">
        <v>8276</v>
      </c>
      <c r="O1399">
        <f t="shared" si="128"/>
        <v>113.85000000000001</v>
      </c>
      <c r="P1399">
        <f t="shared" si="129"/>
        <v>161.43615459407738</v>
      </c>
      <c r="Q1399" t="str">
        <f t="shared" si="130"/>
        <v>music</v>
      </c>
      <c r="R1399" t="str">
        <f t="shared" si="131"/>
        <v>rock</v>
      </c>
      <c r="S1399" s="11">
        <f t="shared" si="132"/>
        <v>42640.709606481476</v>
      </c>
      <c r="T1399" s="11">
        <f t="shared" si="133"/>
        <v>42670.679861111108</v>
      </c>
    </row>
    <row r="1400" spans="1:20" customFormat="1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0</v>
      </c>
      <c r="M1400" t="b">
        <v>1</v>
      </c>
      <c r="N1400" t="s">
        <v>8276</v>
      </c>
      <c r="O1400">
        <f t="shared" si="128"/>
        <v>109.68181818181819</v>
      </c>
      <c r="P1400">
        <f t="shared" si="129"/>
        <v>-6397.5638454059226</v>
      </c>
      <c r="Q1400" t="str">
        <f t="shared" si="130"/>
        <v>music</v>
      </c>
      <c r="R1400" t="str">
        <f t="shared" si="131"/>
        <v>rock</v>
      </c>
      <c r="S1400" s="11">
        <f t="shared" si="132"/>
        <v>42526.665902777771</v>
      </c>
      <c r="T1400" s="11">
        <f t="shared" si="133"/>
        <v>42556.665902777771</v>
      </c>
    </row>
    <row r="1401" spans="1:20" customFormat="1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0</v>
      </c>
      <c r="M1401" t="b">
        <v>1</v>
      </c>
      <c r="N1401" t="s">
        <v>8276</v>
      </c>
      <c r="O1401">
        <f t="shared" si="128"/>
        <v>126.14444444444443</v>
      </c>
      <c r="P1401">
        <f t="shared" si="129"/>
        <v>129.43615459407738</v>
      </c>
      <c r="Q1401" t="str">
        <f t="shared" si="130"/>
        <v>music</v>
      </c>
      <c r="R1401" t="str">
        <f t="shared" si="131"/>
        <v>rock</v>
      </c>
      <c r="S1401" s="11">
        <f t="shared" si="132"/>
        <v>41888.795983796292</v>
      </c>
      <c r="T1401" s="11">
        <f t="shared" si="133"/>
        <v>41918.795983796292</v>
      </c>
    </row>
    <row r="1402" spans="1:20" customFormat="1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0</v>
      </c>
      <c r="M1402" t="b">
        <v>1</v>
      </c>
      <c r="N1402" t="s">
        <v>8276</v>
      </c>
      <c r="O1402">
        <f t="shared" si="128"/>
        <v>167.42857142857144</v>
      </c>
      <c r="P1402">
        <f t="shared" si="129"/>
        <v>-10637.563845405923</v>
      </c>
      <c r="Q1402" t="str">
        <f t="shared" si="130"/>
        <v>music</v>
      </c>
      <c r="R1402" t="str">
        <f t="shared" si="131"/>
        <v>rock</v>
      </c>
      <c r="S1402" s="11">
        <f t="shared" si="132"/>
        <v>42498.132789351854</v>
      </c>
      <c r="T1402" s="11">
        <f t="shared" si="133"/>
        <v>42533.020833333336</v>
      </c>
    </row>
    <row r="1403" spans="1:20" customFormat="1" ht="6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0</v>
      </c>
      <c r="M1403" t="b">
        <v>1</v>
      </c>
      <c r="N1403" t="s">
        <v>8276</v>
      </c>
      <c r="O1403">
        <f t="shared" si="128"/>
        <v>496.52000000000004</v>
      </c>
      <c r="P1403">
        <f t="shared" si="129"/>
        <v>1189.4361545940774</v>
      </c>
      <c r="Q1403" t="str">
        <f t="shared" si="130"/>
        <v>music</v>
      </c>
      <c r="R1403" t="str">
        <f t="shared" si="131"/>
        <v>rock</v>
      </c>
      <c r="S1403" s="11">
        <f t="shared" si="132"/>
        <v>41399.787893518514</v>
      </c>
      <c r="T1403" s="11">
        <f t="shared" si="133"/>
        <v>41420.787893518514</v>
      </c>
    </row>
    <row r="1404" spans="1:20" customFormat="1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0</v>
      </c>
      <c r="M1404" t="b">
        <v>1</v>
      </c>
      <c r="N1404" t="s">
        <v>8276</v>
      </c>
      <c r="O1404">
        <f t="shared" si="128"/>
        <v>109.16</v>
      </c>
      <c r="P1404">
        <f t="shared" si="129"/>
        <v>-8494.5638454059226</v>
      </c>
      <c r="Q1404" t="str">
        <f t="shared" si="130"/>
        <v>music</v>
      </c>
      <c r="R1404" t="str">
        <f t="shared" si="131"/>
        <v>rock</v>
      </c>
      <c r="S1404" s="11">
        <f t="shared" si="132"/>
        <v>42064.845034722217</v>
      </c>
      <c r="T1404" s="11">
        <f t="shared" si="133"/>
        <v>42124.803368055553</v>
      </c>
    </row>
    <row r="1405" spans="1:20" customFormat="1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0</v>
      </c>
      <c r="M1405" t="b">
        <v>1</v>
      </c>
      <c r="N1405" t="s">
        <v>8276</v>
      </c>
      <c r="O1405">
        <f t="shared" si="128"/>
        <v>102.57499999999999</v>
      </c>
      <c r="P1405">
        <f t="shared" si="129"/>
        <v>-7120.5638454059226</v>
      </c>
      <c r="Q1405" t="str">
        <f t="shared" si="130"/>
        <v>music</v>
      </c>
      <c r="R1405" t="str">
        <f t="shared" si="131"/>
        <v>rock</v>
      </c>
      <c r="S1405" s="11">
        <f t="shared" si="132"/>
        <v>41450.854571759257</v>
      </c>
      <c r="T1405" s="11">
        <f t="shared" si="133"/>
        <v>41480.854571759257</v>
      </c>
    </row>
    <row r="1406" spans="1:20" customFormat="1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0</v>
      </c>
      <c r="M1406" t="b">
        <v>0</v>
      </c>
      <c r="N1406" t="s">
        <v>8287</v>
      </c>
      <c r="O1406">
        <f t="shared" si="128"/>
        <v>1.6620689655172414</v>
      </c>
      <c r="P1406">
        <f t="shared" si="129"/>
        <v>-10982.563845405923</v>
      </c>
      <c r="Q1406" t="str">
        <f t="shared" si="130"/>
        <v>publishing</v>
      </c>
      <c r="R1406" t="str">
        <f t="shared" si="131"/>
        <v>translations</v>
      </c>
      <c r="S1406" s="11">
        <f t="shared" si="132"/>
        <v>42032.30190972222</v>
      </c>
      <c r="T1406" s="11">
        <f t="shared" si="133"/>
        <v>42057.30190972222</v>
      </c>
    </row>
    <row r="1407" spans="1:20" customFormat="1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0</v>
      </c>
      <c r="M1407" t="b">
        <v>0</v>
      </c>
      <c r="N1407" t="s">
        <v>8287</v>
      </c>
      <c r="O1407">
        <f t="shared" si="128"/>
        <v>0.42</v>
      </c>
      <c r="P1407">
        <f t="shared" si="129"/>
        <v>-11118.563845405923</v>
      </c>
      <c r="Q1407" t="str">
        <f t="shared" si="130"/>
        <v>publishing</v>
      </c>
      <c r="R1407" t="str">
        <f t="shared" si="131"/>
        <v>translations</v>
      </c>
      <c r="S1407" s="11">
        <f t="shared" si="132"/>
        <v>41941.472233796296</v>
      </c>
      <c r="T1407" s="11">
        <f t="shared" si="133"/>
        <v>41971.51390046296</v>
      </c>
    </row>
    <row r="1408" spans="1:20" customFormat="1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0</v>
      </c>
      <c r="M1408" t="b">
        <v>0</v>
      </c>
      <c r="N1408" t="s">
        <v>8287</v>
      </c>
      <c r="O1408">
        <f t="shared" si="128"/>
        <v>0.125</v>
      </c>
      <c r="P1408">
        <f t="shared" si="129"/>
        <v>-11208.563845405923</v>
      </c>
      <c r="Q1408" t="str">
        <f t="shared" si="130"/>
        <v>publishing</v>
      </c>
      <c r="R1408" t="str">
        <f t="shared" si="131"/>
        <v>translations</v>
      </c>
      <c r="S1408" s="11">
        <f t="shared" si="132"/>
        <v>42297.224618055552</v>
      </c>
      <c r="T1408" s="11">
        <f t="shared" si="133"/>
        <v>42350.208333333336</v>
      </c>
    </row>
    <row r="1409" spans="1:20" customFormat="1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0</v>
      </c>
      <c r="M1409" t="b">
        <v>0</v>
      </c>
      <c r="N1409" t="s">
        <v>8287</v>
      </c>
      <c r="O1409">
        <f t="shared" si="128"/>
        <v>0.5</v>
      </c>
      <c r="P1409">
        <f t="shared" si="129"/>
        <v>-11208.563845405923</v>
      </c>
      <c r="Q1409" t="str">
        <f t="shared" si="130"/>
        <v>publishing</v>
      </c>
      <c r="R1409" t="str">
        <f t="shared" si="131"/>
        <v>translations</v>
      </c>
      <c r="S1409" s="11">
        <f t="shared" si="132"/>
        <v>41838.32844907407</v>
      </c>
      <c r="T1409" s="11">
        <f t="shared" si="133"/>
        <v>41863.32844907407</v>
      </c>
    </row>
    <row r="1410" spans="1:20" customFormat="1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0</v>
      </c>
      <c r="M1410" t="b">
        <v>0</v>
      </c>
      <c r="N1410" t="s">
        <v>8287</v>
      </c>
      <c r="O1410">
        <f t="shared" si="128"/>
        <v>7.1999999999999993</v>
      </c>
      <c r="P1410">
        <f t="shared" si="129"/>
        <v>-11151.563845405923</v>
      </c>
      <c r="Q1410" t="str">
        <f t="shared" si="130"/>
        <v>publishing</v>
      </c>
      <c r="R1410" t="str">
        <f t="shared" si="131"/>
        <v>translations</v>
      </c>
      <c r="S1410" s="11">
        <f t="shared" si="132"/>
        <v>42291.663842592585</v>
      </c>
      <c r="T1410" s="11">
        <f t="shared" si="133"/>
        <v>42321.705509259256</v>
      </c>
    </row>
    <row r="1411" spans="1:20" customFormat="1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4">E1411/D1411*100</f>
        <v>0</v>
      </c>
      <c r="P1411">
        <f t="shared" ref="P1411:P1474" si="135">E1411-$E$4116</f>
        <v>-11223.563845405923</v>
      </c>
      <c r="Q1411" t="str">
        <f t="shared" ref="Q1411:Q1474" si="136">IF(ISNUMBER(SEARCH("film &amp; video",N1411)),"film &amp; video",IF(ISNUMBER(SEARCH("food",N1411)),"food",IF(ISNUMBER(SEARCH("games",N1411)),"games",IF(ISNUMBER(SEARCH("journalism",N1411)),"journalism",IF(ISNUMBER(SEARCH("music",N1411)),"music",IF(ISNUMBER(SEARCH("photography",N1411)),"photography",IF(ISNUMBER(SEARCH("publishing",N1411)),"publishing",IF(ISNUMBER(SEARCH("technology",N1411)),"technology",IF(ISNUMBER(SEARCH("theater",N1411)),"theater",0)))))))))</f>
        <v>publishing</v>
      </c>
      <c r="R1411" t="str">
        <f t="shared" ref="R1411:R1474" si="137">IF(ISNUMBER(SEARCH("animation",N1411)),"animation",IF(ISNUMBER(SEARCH("art books",N1411)),"art books",IF(ISNUMBER(SEARCH("audio",N1411)),"audio",IF(ISNUMBER(SEARCH("children's books",N1411)),"children's books",IF(ISNUMBER(SEARCH("classical music",N1411)),"classical music",IF(ISNUMBER(SEARCH("documentary",N1411)),"documentary",IF(ISNUMBER(SEARCH("drama",N1411)),"drama",IF(ISNUMBER(SEARCH("electronic music",N1411)),"electronic music",IF(ISNUMBER(SEARCH("faith",N1411)),"faith",IF(ISNUMBER(SEARCH("fiction",N1411)),"fiction",IF(ISNUMBER(SEARCH("food trucks",N1411)),"food trucks",IF(ISNUMBER(SEARCH("gadgets",N1411)),"gadgets",IF(ISNUMBER(SEARCH("hardware",N1411)),"hardware",IF(ISNUMBER(SEARCH("indie rock",N1411)),"indie rock",IF(ISNUMBER(SEARCH("jazz",N1411)),"jazz",IF(ISNUMBER(SEARCH("makerspaces",N1411)),"makerspaces",IF(ISNUMBER(SEARCH("metal",N1411)),"metal",IF(ISNUMBER(SEARCH("mobile games",N1411)),"mobile games",IF(ISNUMBER(SEARCH("musical",N1411)),"musical",IF(ISNUMBER(SEARCH("nature",N1411)),"nature",IF(ISNUMBER(SEARCH("nonfiction",N1411)),"nonfiction",IF(ISNUMBER(SEARCH("people",N1411)),"people",IF(ISNUMBER(SEARCH("photobooks",N1411)),"photobooks",IF(ISNUMBER(SEARCH("places",N1411)),"places",IF(ISNUMBER(SEARCH("plays",N1411)),"plays",IF(ISNUMBER(SEARCH("pop",N1411)),"pop",IF(ISNUMBER(SEARCH("radio &amp; podcasts",N1411)),"radio &amp; podcasts",IF(ISNUMBER(SEARCH("restaurants",N1411)),"restaurants",IF(ISNUMBER(SEARCH("rock",N1411)),"rock",IF(ISNUMBER(SEARCH("science fiction",N1411)),"science fiction",IF(ISNUMBER(SEARCH("shorts",N1411)),"shorts",IF(ISNUMBER(SEARCH("small batch",N1411)),"small batch",IF(ISNUMBER(SEARCH("space exploration",N1411)),"space exploration",IF(ISNUMBER(SEARCH("spaces",N1411)),"spaces",IF(ISNUMBER(SEARCH("tabletop games",N1411)),"tabletop games",IF(ISNUMBER(SEARCH("television",N1411)),"television",IF(ISNUMBER(SEARCH("translations",N1411)),"translations",IF(ISNUMBER(SEARCH("video games",N1411)),"video games",IF(ISNUMBER(SEARCH("wearables",N1411)),"wearables",IF(ISNUMBER(SEARCH("web",N1411)),"web",IF(ISNUMBER(SEARCH("world music",N1411)),"world music",0)))))))))))))))))))))))))))))))))))))))))</f>
        <v>translations</v>
      </c>
      <c r="S1411" s="11">
        <f t="shared" si="132"/>
        <v>41944.925173611111</v>
      </c>
      <c r="T1411" s="11">
        <f t="shared" si="133"/>
        <v>42004.966840277775</v>
      </c>
    </row>
    <row r="1412" spans="1:20" customFormat="1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0</v>
      </c>
      <c r="M1412" t="b">
        <v>0</v>
      </c>
      <c r="N1412" t="s">
        <v>8287</v>
      </c>
      <c r="O1412">
        <f t="shared" si="134"/>
        <v>1.6666666666666666E-2</v>
      </c>
      <c r="P1412">
        <f t="shared" si="135"/>
        <v>-11222.563845405923</v>
      </c>
      <c r="Q1412" t="str">
        <f t="shared" si="136"/>
        <v>publishing</v>
      </c>
      <c r="R1412" t="str">
        <f t="shared" si="137"/>
        <v>translations</v>
      </c>
      <c r="S1412" s="11">
        <f t="shared" si="132"/>
        <v>42479.110185185178</v>
      </c>
      <c r="T1412" s="11">
        <f t="shared" si="133"/>
        <v>42524.110185185178</v>
      </c>
    </row>
    <row r="1413" spans="1:20" customFormat="1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0</v>
      </c>
      <c r="M1413" t="b">
        <v>0</v>
      </c>
      <c r="N1413" t="s">
        <v>8287</v>
      </c>
      <c r="O1413">
        <f t="shared" si="134"/>
        <v>0.23333333333333336</v>
      </c>
      <c r="P1413">
        <f t="shared" si="135"/>
        <v>-11216.563845405923</v>
      </c>
      <c r="Q1413" t="str">
        <f t="shared" si="136"/>
        <v>publishing</v>
      </c>
      <c r="R1413" t="str">
        <f t="shared" si="137"/>
        <v>translations</v>
      </c>
      <c r="S1413" s="11">
        <f t="shared" si="132"/>
        <v>42012.850694444445</v>
      </c>
      <c r="T1413" s="11">
        <f t="shared" si="133"/>
        <v>42040.850694444445</v>
      </c>
    </row>
    <row r="1414" spans="1:20" customFormat="1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0</v>
      </c>
      <c r="M1414" t="b">
        <v>0</v>
      </c>
      <c r="N1414" t="s">
        <v>8287</v>
      </c>
      <c r="O1414">
        <f t="shared" si="134"/>
        <v>4.5714285714285712</v>
      </c>
      <c r="P1414">
        <f t="shared" si="135"/>
        <v>-10903.563845405923</v>
      </c>
      <c r="Q1414" t="str">
        <f t="shared" si="136"/>
        <v>publishing</v>
      </c>
      <c r="R1414" t="str">
        <f t="shared" si="137"/>
        <v>translations</v>
      </c>
      <c r="S1414" s="11">
        <f t="shared" si="132"/>
        <v>41946.855312499996</v>
      </c>
      <c r="T1414" s="11">
        <f t="shared" si="133"/>
        <v>41976.855312499996</v>
      </c>
    </row>
    <row r="1415" spans="1:20" customFormat="1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0</v>
      </c>
      <c r="M1415" t="b">
        <v>0</v>
      </c>
      <c r="N1415" t="s">
        <v>8287</v>
      </c>
      <c r="O1415">
        <f t="shared" si="134"/>
        <v>5</v>
      </c>
      <c r="P1415">
        <f t="shared" si="135"/>
        <v>-11123.563845405923</v>
      </c>
      <c r="Q1415" t="str">
        <f t="shared" si="136"/>
        <v>publishing</v>
      </c>
      <c r="R1415" t="str">
        <f t="shared" si="137"/>
        <v>translations</v>
      </c>
      <c r="S1415" s="11">
        <f t="shared" si="132"/>
        <v>42360.228819444441</v>
      </c>
      <c r="T1415" s="11">
        <f t="shared" si="133"/>
        <v>42420.228819444441</v>
      </c>
    </row>
    <row r="1416" spans="1:20" customFormat="1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0</v>
      </c>
      <c r="M1416" t="b">
        <v>0</v>
      </c>
      <c r="N1416" t="s">
        <v>8287</v>
      </c>
      <c r="O1416">
        <f t="shared" si="134"/>
        <v>0.2</v>
      </c>
      <c r="P1416">
        <f t="shared" si="135"/>
        <v>-11222.563845405923</v>
      </c>
      <c r="Q1416" t="str">
        <f t="shared" si="136"/>
        <v>publishing</v>
      </c>
      <c r="R1416" t="str">
        <f t="shared" si="137"/>
        <v>translations</v>
      </c>
      <c r="S1416" s="11">
        <f t="shared" si="132"/>
        <v>42708.044756944444</v>
      </c>
      <c r="T1416" s="11">
        <f t="shared" si="133"/>
        <v>42738.044756944444</v>
      </c>
    </row>
    <row r="1417" spans="1:20" customFormat="1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0</v>
      </c>
      <c r="M1417" t="b">
        <v>0</v>
      </c>
      <c r="N1417" t="s">
        <v>8287</v>
      </c>
      <c r="O1417">
        <f t="shared" si="134"/>
        <v>18.181818181818183</v>
      </c>
      <c r="P1417">
        <f t="shared" si="135"/>
        <v>-10423.563845405923</v>
      </c>
      <c r="Q1417" t="str">
        <f t="shared" si="136"/>
        <v>publishing</v>
      </c>
      <c r="R1417" t="str">
        <f t="shared" si="137"/>
        <v>translations</v>
      </c>
      <c r="S1417" s="11">
        <f t="shared" si="132"/>
        <v>42192.467488425922</v>
      </c>
      <c r="T1417" s="11">
        <f t="shared" si="133"/>
        <v>42232.467488425922</v>
      </c>
    </row>
    <row r="1418" spans="1:20" customFormat="1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4"/>
        <v>0</v>
      </c>
      <c r="P1418">
        <f t="shared" si="135"/>
        <v>-11223.563845405923</v>
      </c>
      <c r="Q1418" t="str">
        <f t="shared" si="136"/>
        <v>publishing</v>
      </c>
      <c r="R1418" t="str">
        <f t="shared" si="137"/>
        <v>translations</v>
      </c>
      <c r="S1418" s="11">
        <f t="shared" si="132"/>
        <v>42299.717812499999</v>
      </c>
      <c r="T1418" s="11">
        <f t="shared" si="133"/>
        <v>42329.759479166663</v>
      </c>
    </row>
    <row r="1419" spans="1:20" customFormat="1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0</v>
      </c>
      <c r="M1419" t="b">
        <v>0</v>
      </c>
      <c r="N1419" t="s">
        <v>8287</v>
      </c>
      <c r="O1419">
        <f t="shared" si="134"/>
        <v>1.2222222222222223</v>
      </c>
      <c r="P1419">
        <f t="shared" si="135"/>
        <v>-11168.563845405923</v>
      </c>
      <c r="Q1419" t="str">
        <f t="shared" si="136"/>
        <v>publishing</v>
      </c>
      <c r="R1419" t="str">
        <f t="shared" si="137"/>
        <v>translations</v>
      </c>
      <c r="S1419" s="11">
        <f t="shared" si="132"/>
        <v>42231.941828703704</v>
      </c>
      <c r="T1419" s="11">
        <f t="shared" si="133"/>
        <v>42262.257638888885</v>
      </c>
    </row>
    <row r="1420" spans="1:20" customFormat="1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0</v>
      </c>
      <c r="M1420" t="b">
        <v>0</v>
      </c>
      <c r="N1420" t="s">
        <v>8287</v>
      </c>
      <c r="O1420">
        <f t="shared" si="134"/>
        <v>0.2</v>
      </c>
      <c r="P1420">
        <f t="shared" si="135"/>
        <v>-11217.563845405923</v>
      </c>
      <c r="Q1420" t="str">
        <f t="shared" si="136"/>
        <v>publishing</v>
      </c>
      <c r="R1420" t="str">
        <f t="shared" si="137"/>
        <v>translations</v>
      </c>
      <c r="S1420" s="11">
        <f t="shared" si="132"/>
        <v>42395.248078703698</v>
      </c>
      <c r="T1420" s="11">
        <f t="shared" si="133"/>
        <v>42425.248078703698</v>
      </c>
    </row>
    <row r="1421" spans="1:20" customFormat="1" ht="6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0</v>
      </c>
      <c r="M1421" t="b">
        <v>0</v>
      </c>
      <c r="N1421" t="s">
        <v>8287</v>
      </c>
      <c r="O1421">
        <f t="shared" si="134"/>
        <v>7.0634920634920633</v>
      </c>
      <c r="P1421">
        <f t="shared" si="135"/>
        <v>-10778.563845405923</v>
      </c>
      <c r="Q1421" t="str">
        <f t="shared" si="136"/>
        <v>publishing</v>
      </c>
      <c r="R1421" t="str">
        <f t="shared" si="137"/>
        <v>translations</v>
      </c>
      <c r="S1421" s="11">
        <f t="shared" si="132"/>
        <v>42622.24790509259</v>
      </c>
      <c r="T1421" s="11">
        <f t="shared" si="133"/>
        <v>42652.24790509259</v>
      </c>
    </row>
    <row r="1422" spans="1:20" customFormat="1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0</v>
      </c>
      <c r="M1422" t="b">
        <v>0</v>
      </c>
      <c r="N1422" t="s">
        <v>8287</v>
      </c>
      <c r="O1422">
        <f t="shared" si="134"/>
        <v>2.7272727272727271</v>
      </c>
      <c r="P1422">
        <f t="shared" si="135"/>
        <v>-11220.563845405923</v>
      </c>
      <c r="Q1422" t="str">
        <f t="shared" si="136"/>
        <v>publishing</v>
      </c>
      <c r="R1422" t="str">
        <f t="shared" si="137"/>
        <v>translations</v>
      </c>
      <c r="S1422" s="11">
        <f t="shared" si="132"/>
        <v>42524.459328703706</v>
      </c>
      <c r="T1422" s="11">
        <f t="shared" si="133"/>
        <v>42549.459328703706</v>
      </c>
    </row>
    <row r="1423" spans="1:20" customFormat="1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0</v>
      </c>
      <c r="M1423" t="b">
        <v>0</v>
      </c>
      <c r="N1423" t="s">
        <v>8287</v>
      </c>
      <c r="O1423">
        <f t="shared" si="134"/>
        <v>0.1</v>
      </c>
      <c r="P1423">
        <f t="shared" si="135"/>
        <v>-11023.563845405923</v>
      </c>
      <c r="Q1423" t="str">
        <f t="shared" si="136"/>
        <v>publishing</v>
      </c>
      <c r="R1423" t="str">
        <f t="shared" si="137"/>
        <v>translations</v>
      </c>
      <c r="S1423" s="11">
        <f t="shared" si="132"/>
        <v>42013.707280092589</v>
      </c>
      <c r="T1423" s="11">
        <f t="shared" si="133"/>
        <v>42043.707280092589</v>
      </c>
    </row>
    <row r="1424" spans="1:20" customFormat="1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0</v>
      </c>
      <c r="M1424" t="b">
        <v>0</v>
      </c>
      <c r="N1424" t="s">
        <v>8287</v>
      </c>
      <c r="O1424">
        <f t="shared" si="134"/>
        <v>0.104</v>
      </c>
      <c r="P1424">
        <f t="shared" si="135"/>
        <v>-11197.563845405923</v>
      </c>
      <c r="Q1424" t="str">
        <f t="shared" si="136"/>
        <v>publishing</v>
      </c>
      <c r="R1424" t="str">
        <f t="shared" si="137"/>
        <v>translations</v>
      </c>
      <c r="S1424" s="11">
        <f t="shared" si="132"/>
        <v>42604.031296296293</v>
      </c>
      <c r="T1424" s="11">
        <f t="shared" si="133"/>
        <v>42634.031296296293</v>
      </c>
    </row>
    <row r="1425" spans="1:20" customFormat="1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0</v>
      </c>
      <c r="M1425" t="b">
        <v>0</v>
      </c>
      <c r="N1425" t="s">
        <v>8287</v>
      </c>
      <c r="O1425">
        <f t="shared" si="134"/>
        <v>0.33333333333333337</v>
      </c>
      <c r="P1425">
        <f t="shared" si="135"/>
        <v>-11123.563845405923</v>
      </c>
      <c r="Q1425" t="str">
        <f t="shared" si="136"/>
        <v>publishing</v>
      </c>
      <c r="R1425" t="str">
        <f t="shared" si="137"/>
        <v>translations</v>
      </c>
      <c r="S1425" s="11">
        <f t="shared" si="132"/>
        <v>42340.151979166665</v>
      </c>
      <c r="T1425" s="11">
        <f t="shared" si="133"/>
        <v>42370.151979166665</v>
      </c>
    </row>
    <row r="1426" spans="1:20" customFormat="1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0</v>
      </c>
      <c r="M1426" t="b">
        <v>0</v>
      </c>
      <c r="N1426" t="s">
        <v>8287</v>
      </c>
      <c r="O1426">
        <f t="shared" si="134"/>
        <v>20.36</v>
      </c>
      <c r="P1426">
        <f t="shared" si="135"/>
        <v>-9696.5638454059226</v>
      </c>
      <c r="Q1426" t="str">
        <f t="shared" si="136"/>
        <v>publishing</v>
      </c>
      <c r="R1426" t="str">
        <f t="shared" si="137"/>
        <v>translations</v>
      </c>
      <c r="S1426" s="11">
        <f t="shared" si="132"/>
        <v>42676.509282407402</v>
      </c>
      <c r="T1426" s="11">
        <f t="shared" si="133"/>
        <v>42689.550949074073</v>
      </c>
    </row>
    <row r="1427" spans="1:20" customFormat="1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4"/>
        <v>0</v>
      </c>
      <c r="P1427">
        <f t="shared" si="135"/>
        <v>-11223.563845405923</v>
      </c>
      <c r="Q1427" t="str">
        <f t="shared" si="136"/>
        <v>publishing</v>
      </c>
      <c r="R1427" t="str">
        <f t="shared" si="137"/>
        <v>translations</v>
      </c>
      <c r="S1427" s="11">
        <f t="shared" si="132"/>
        <v>42092.923136574071</v>
      </c>
      <c r="T1427" s="11">
        <f t="shared" si="133"/>
        <v>42122.923136574071</v>
      </c>
    </row>
    <row r="1428" spans="1:20" customFormat="1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4"/>
        <v>0</v>
      </c>
      <c r="P1428">
        <f t="shared" si="135"/>
        <v>-11223.563845405923</v>
      </c>
      <c r="Q1428" t="str">
        <f t="shared" si="136"/>
        <v>publishing</v>
      </c>
      <c r="R1428" t="str">
        <f t="shared" si="137"/>
        <v>translations</v>
      </c>
      <c r="S1428" s="11">
        <f t="shared" si="132"/>
        <v>42180.181944444441</v>
      </c>
      <c r="T1428" s="11">
        <f t="shared" si="133"/>
        <v>42240.181944444441</v>
      </c>
    </row>
    <row r="1429" spans="1:20" customFormat="1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0</v>
      </c>
      <c r="M1429" t="b">
        <v>0</v>
      </c>
      <c r="N1429" t="s">
        <v>8287</v>
      </c>
      <c r="O1429">
        <f t="shared" si="134"/>
        <v>8.3800000000000008</v>
      </c>
      <c r="P1429">
        <f t="shared" si="135"/>
        <v>-10804.563845405923</v>
      </c>
      <c r="Q1429" t="str">
        <f t="shared" si="136"/>
        <v>publishing</v>
      </c>
      <c r="R1429" t="str">
        <f t="shared" si="137"/>
        <v>translations</v>
      </c>
      <c r="S1429" s="11">
        <f t="shared" si="132"/>
        <v>42601.643344907403</v>
      </c>
      <c r="T1429" s="11">
        <f t="shared" si="133"/>
        <v>42631.643344907403</v>
      </c>
    </row>
    <row r="1430" spans="1:20" customFormat="1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0</v>
      </c>
      <c r="M1430" t="b">
        <v>0</v>
      </c>
      <c r="N1430" t="s">
        <v>8287</v>
      </c>
      <c r="O1430">
        <f t="shared" si="134"/>
        <v>4.5</v>
      </c>
      <c r="P1430">
        <f t="shared" si="135"/>
        <v>-11178.563845405923</v>
      </c>
      <c r="Q1430" t="str">
        <f t="shared" si="136"/>
        <v>publishing</v>
      </c>
      <c r="R1430" t="str">
        <f t="shared" si="137"/>
        <v>translations</v>
      </c>
      <c r="S1430" s="11">
        <f t="shared" si="132"/>
        <v>42432.171493055554</v>
      </c>
      <c r="T1430" s="11">
        <f t="shared" si="133"/>
        <v>42462.129826388882</v>
      </c>
    </row>
    <row r="1431" spans="1:20" customFormat="1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4"/>
        <v>0</v>
      </c>
      <c r="P1431">
        <f t="shared" si="135"/>
        <v>-11223.563845405923</v>
      </c>
      <c r="Q1431" t="str">
        <f t="shared" si="136"/>
        <v>publishing</v>
      </c>
      <c r="R1431" t="str">
        <f t="shared" si="137"/>
        <v>translations</v>
      </c>
      <c r="S1431" s="11">
        <f t="shared" ref="S1431:S1494" si="138">(J1431/86400)+25569+(-5/24)</f>
        <v>42073.852337962962</v>
      </c>
      <c r="T1431" s="11">
        <f t="shared" ref="T1431:T1494" si="139">(I1431/86400)+25569+(-5/24)</f>
        <v>42103.852337962962</v>
      </c>
    </row>
    <row r="1432" spans="1:20" customFormat="1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0</v>
      </c>
      <c r="M1432" t="b">
        <v>0</v>
      </c>
      <c r="N1432" t="s">
        <v>8287</v>
      </c>
      <c r="O1432">
        <f t="shared" si="134"/>
        <v>8.06</v>
      </c>
      <c r="P1432">
        <f t="shared" si="135"/>
        <v>-10820.563845405923</v>
      </c>
      <c r="Q1432" t="str">
        <f t="shared" si="136"/>
        <v>publishing</v>
      </c>
      <c r="R1432" t="str">
        <f t="shared" si="137"/>
        <v>translations</v>
      </c>
      <c r="S1432" s="11">
        <f t="shared" si="138"/>
        <v>41961.605185185188</v>
      </c>
      <c r="T1432" s="11">
        <f t="shared" si="139"/>
        <v>41992.605185185188</v>
      </c>
    </row>
    <row r="1433" spans="1:20" customFormat="1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0</v>
      </c>
      <c r="M1433" t="b">
        <v>0</v>
      </c>
      <c r="N1433" t="s">
        <v>8287</v>
      </c>
      <c r="O1433">
        <f t="shared" si="134"/>
        <v>31.94705882352941</v>
      </c>
      <c r="P1433">
        <f t="shared" si="135"/>
        <v>-5792.5638454059226</v>
      </c>
      <c r="Q1433" t="str">
        <f t="shared" si="136"/>
        <v>publishing</v>
      </c>
      <c r="R1433" t="str">
        <f t="shared" si="137"/>
        <v>translations</v>
      </c>
      <c r="S1433" s="11">
        <f t="shared" si="138"/>
        <v>42304.002499999995</v>
      </c>
      <c r="T1433" s="11">
        <f t="shared" si="139"/>
        <v>42334.044166666667</v>
      </c>
    </row>
    <row r="1434" spans="1:20" customFormat="1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4"/>
        <v>0</v>
      </c>
      <c r="P1434">
        <f t="shared" si="135"/>
        <v>-11223.563845405923</v>
      </c>
      <c r="Q1434" t="str">
        <f t="shared" si="136"/>
        <v>publishing</v>
      </c>
      <c r="R1434" t="str">
        <f t="shared" si="137"/>
        <v>translations</v>
      </c>
      <c r="S1434" s="11">
        <f t="shared" si="138"/>
        <v>42175.572083333333</v>
      </c>
      <c r="T1434" s="11">
        <f t="shared" si="139"/>
        <v>42205.572083333333</v>
      </c>
    </row>
    <row r="1435" spans="1:20" customFormat="1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0</v>
      </c>
      <c r="M1435" t="b">
        <v>0</v>
      </c>
      <c r="N1435" t="s">
        <v>8287</v>
      </c>
      <c r="O1435">
        <f t="shared" si="134"/>
        <v>6.708333333333333</v>
      </c>
      <c r="P1435">
        <f t="shared" si="135"/>
        <v>-10418.563845405923</v>
      </c>
      <c r="Q1435" t="str">
        <f t="shared" si="136"/>
        <v>publishing</v>
      </c>
      <c r="R1435" t="str">
        <f t="shared" si="137"/>
        <v>translations</v>
      </c>
      <c r="S1435" s="11">
        <f t="shared" si="138"/>
        <v>42673.417534722219</v>
      </c>
      <c r="T1435" s="11">
        <f t="shared" si="139"/>
        <v>42714.249999999993</v>
      </c>
    </row>
    <row r="1436" spans="1:20" customFormat="1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0</v>
      </c>
      <c r="M1436" t="b">
        <v>0</v>
      </c>
      <c r="N1436" t="s">
        <v>8287</v>
      </c>
      <c r="O1436">
        <f t="shared" si="134"/>
        <v>9.9878048780487809</v>
      </c>
      <c r="P1436">
        <f t="shared" si="135"/>
        <v>-3033.5638454059226</v>
      </c>
      <c r="Q1436" t="str">
        <f t="shared" si="136"/>
        <v>publishing</v>
      </c>
      <c r="R1436" t="str">
        <f t="shared" si="137"/>
        <v>translations</v>
      </c>
      <c r="S1436" s="11">
        <f t="shared" si="138"/>
        <v>42142.558773148143</v>
      </c>
      <c r="T1436" s="11">
        <f t="shared" si="139"/>
        <v>42163.416666666664</v>
      </c>
    </row>
    <row r="1437" spans="1:20" customFormat="1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0</v>
      </c>
      <c r="M1437" t="b">
        <v>0</v>
      </c>
      <c r="N1437" t="s">
        <v>8287</v>
      </c>
      <c r="O1437">
        <f t="shared" si="134"/>
        <v>0.1</v>
      </c>
      <c r="P1437">
        <f t="shared" si="135"/>
        <v>-11208.563845405923</v>
      </c>
      <c r="Q1437" t="str">
        <f t="shared" si="136"/>
        <v>publishing</v>
      </c>
      <c r="R1437" t="str">
        <f t="shared" si="137"/>
        <v>translations</v>
      </c>
      <c r="S1437" s="11">
        <f t="shared" si="138"/>
        <v>42258.57199074074</v>
      </c>
      <c r="T1437" s="11">
        <f t="shared" si="139"/>
        <v>42288.57199074074</v>
      </c>
    </row>
    <row r="1438" spans="1:20" customFormat="1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0</v>
      </c>
      <c r="M1438" t="b">
        <v>0</v>
      </c>
      <c r="N1438" t="s">
        <v>8287</v>
      </c>
      <c r="O1438">
        <f t="shared" si="134"/>
        <v>0.77</v>
      </c>
      <c r="P1438">
        <f t="shared" si="135"/>
        <v>-11146.563845405923</v>
      </c>
      <c r="Q1438" t="str">
        <f t="shared" si="136"/>
        <v>publishing</v>
      </c>
      <c r="R1438" t="str">
        <f t="shared" si="137"/>
        <v>translations</v>
      </c>
      <c r="S1438" s="11">
        <f t="shared" si="138"/>
        <v>42391.141863425924</v>
      </c>
      <c r="T1438" s="11">
        <f t="shared" si="139"/>
        <v>42421.141863425924</v>
      </c>
    </row>
    <row r="1439" spans="1:20" customFormat="1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0</v>
      </c>
      <c r="M1439" t="b">
        <v>0</v>
      </c>
      <c r="N1439" t="s">
        <v>8287</v>
      </c>
      <c r="O1439">
        <f t="shared" si="134"/>
        <v>26.900000000000002</v>
      </c>
      <c r="P1439">
        <f t="shared" si="135"/>
        <v>-10416.563845405923</v>
      </c>
      <c r="Q1439" t="str">
        <f t="shared" si="136"/>
        <v>publishing</v>
      </c>
      <c r="R1439" t="str">
        <f t="shared" si="137"/>
        <v>translations</v>
      </c>
      <c r="S1439" s="11">
        <f t="shared" si="138"/>
        <v>41796.32336805555</v>
      </c>
      <c r="T1439" s="11">
        <f t="shared" si="139"/>
        <v>41832.999305555553</v>
      </c>
    </row>
    <row r="1440" spans="1:20" customFormat="1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0</v>
      </c>
      <c r="M1440" t="b">
        <v>0</v>
      </c>
      <c r="N1440" t="s">
        <v>8287</v>
      </c>
      <c r="O1440">
        <f t="shared" si="134"/>
        <v>3</v>
      </c>
      <c r="P1440">
        <f t="shared" si="135"/>
        <v>-10623.563845405923</v>
      </c>
      <c r="Q1440" t="str">
        <f t="shared" si="136"/>
        <v>publishing</v>
      </c>
      <c r="R1440" t="str">
        <f t="shared" si="137"/>
        <v>translations</v>
      </c>
      <c r="S1440" s="11">
        <f t="shared" si="138"/>
        <v>42457.663182870368</v>
      </c>
      <c r="T1440" s="11">
        <f t="shared" si="139"/>
        <v>42487.371527777774</v>
      </c>
    </row>
    <row r="1441" spans="1:20" customFormat="1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0</v>
      </c>
      <c r="M1441" t="b">
        <v>0</v>
      </c>
      <c r="N1441" t="s">
        <v>8287</v>
      </c>
      <c r="O1441">
        <f t="shared" si="134"/>
        <v>6.6055045871559637</v>
      </c>
      <c r="P1441">
        <f t="shared" si="135"/>
        <v>-11043.563845405923</v>
      </c>
      <c r="Q1441" t="str">
        <f t="shared" si="136"/>
        <v>publishing</v>
      </c>
      <c r="R1441" t="str">
        <f t="shared" si="137"/>
        <v>translations</v>
      </c>
      <c r="S1441" s="11">
        <f t="shared" si="138"/>
        <v>42040.621539351851</v>
      </c>
      <c r="T1441" s="11">
        <f t="shared" si="139"/>
        <v>42070.621539351851</v>
      </c>
    </row>
    <row r="1442" spans="1:20" customFormat="1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0</v>
      </c>
      <c r="M1442" t="b">
        <v>0</v>
      </c>
      <c r="N1442" t="s">
        <v>8287</v>
      </c>
      <c r="O1442">
        <f t="shared" si="134"/>
        <v>7.6923076923076927E-3</v>
      </c>
      <c r="P1442">
        <f t="shared" si="135"/>
        <v>-11222.563845405923</v>
      </c>
      <c r="Q1442" t="str">
        <f t="shared" si="136"/>
        <v>publishing</v>
      </c>
      <c r="R1442" t="str">
        <f t="shared" si="137"/>
        <v>translations</v>
      </c>
      <c r="S1442" s="11">
        <f t="shared" si="138"/>
        <v>42486.540081018517</v>
      </c>
      <c r="T1442" s="11">
        <f t="shared" si="139"/>
        <v>42516.540081018517</v>
      </c>
    </row>
    <row r="1443" spans="1:20" customFormat="1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0</v>
      </c>
      <c r="M1443" t="b">
        <v>0</v>
      </c>
      <c r="N1443" t="s">
        <v>8287</v>
      </c>
      <c r="O1443">
        <f t="shared" si="134"/>
        <v>1.1222222222222222</v>
      </c>
      <c r="P1443">
        <f t="shared" si="135"/>
        <v>-9203.5638454059226</v>
      </c>
      <c r="Q1443" t="str">
        <f t="shared" si="136"/>
        <v>publishing</v>
      </c>
      <c r="R1443" t="str">
        <f t="shared" si="137"/>
        <v>translations</v>
      </c>
      <c r="S1443" s="11">
        <f t="shared" si="138"/>
        <v>42198.557511574072</v>
      </c>
      <c r="T1443" s="11">
        <f t="shared" si="139"/>
        <v>42258.557511574072</v>
      </c>
    </row>
    <row r="1444" spans="1:20" customFormat="1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4"/>
        <v>0</v>
      </c>
      <c r="P1444">
        <f t="shared" si="135"/>
        <v>-11223.563845405923</v>
      </c>
      <c r="Q1444" t="str">
        <f t="shared" si="136"/>
        <v>publishing</v>
      </c>
      <c r="R1444" t="str">
        <f t="shared" si="137"/>
        <v>translations</v>
      </c>
      <c r="S1444" s="11">
        <f t="shared" si="138"/>
        <v>42485.437013888884</v>
      </c>
      <c r="T1444" s="11">
        <f t="shared" si="139"/>
        <v>42515.437013888884</v>
      </c>
    </row>
    <row r="1445" spans="1:20" customFormat="1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4"/>
        <v>0</v>
      </c>
      <c r="P1445">
        <f t="shared" si="135"/>
        <v>-11223.563845405923</v>
      </c>
      <c r="Q1445" t="str">
        <f t="shared" si="136"/>
        <v>publishing</v>
      </c>
      <c r="R1445" t="str">
        <f t="shared" si="137"/>
        <v>translations</v>
      </c>
      <c r="S1445" s="11">
        <f t="shared" si="138"/>
        <v>42707.71769675926</v>
      </c>
      <c r="T1445" s="11">
        <f t="shared" si="139"/>
        <v>42737.71769675926</v>
      </c>
    </row>
    <row r="1446" spans="1:20" customFormat="1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4"/>
        <v>0</v>
      </c>
      <c r="P1446">
        <f t="shared" si="135"/>
        <v>-11223.563845405923</v>
      </c>
      <c r="Q1446" t="str">
        <f t="shared" si="136"/>
        <v>publishing</v>
      </c>
      <c r="R1446" t="str">
        <f t="shared" si="137"/>
        <v>translations</v>
      </c>
      <c r="S1446" s="11">
        <f t="shared" si="138"/>
        <v>42199.665069444447</v>
      </c>
      <c r="T1446" s="11">
        <f t="shared" si="139"/>
        <v>42259.665069444447</v>
      </c>
    </row>
    <row r="1447" spans="1:20" customFormat="1" ht="6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4"/>
        <v>0</v>
      </c>
      <c r="P1447">
        <f t="shared" si="135"/>
        <v>-11223.563845405923</v>
      </c>
      <c r="Q1447" t="str">
        <f t="shared" si="136"/>
        <v>publishing</v>
      </c>
      <c r="R1447" t="str">
        <f t="shared" si="137"/>
        <v>translations</v>
      </c>
      <c r="S1447" s="11">
        <f t="shared" si="138"/>
        <v>42139.333969907406</v>
      </c>
      <c r="T1447" s="11">
        <f t="shared" si="139"/>
        <v>42169.333969907406</v>
      </c>
    </row>
    <row r="1448" spans="1:20" customFormat="1" ht="6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4"/>
        <v>0</v>
      </c>
      <c r="P1448">
        <f t="shared" si="135"/>
        <v>-11223.563845405923</v>
      </c>
      <c r="Q1448" t="str">
        <f t="shared" si="136"/>
        <v>publishing</v>
      </c>
      <c r="R1448" t="str">
        <f t="shared" si="137"/>
        <v>translations</v>
      </c>
      <c r="S1448" s="11">
        <f t="shared" si="138"/>
        <v>42461.239328703705</v>
      </c>
      <c r="T1448" s="11">
        <f t="shared" si="139"/>
        <v>42481.239328703705</v>
      </c>
    </row>
    <row r="1449" spans="1:20" customFormat="1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0</v>
      </c>
      <c r="M1449" t="b">
        <v>0</v>
      </c>
      <c r="N1449" t="s">
        <v>8287</v>
      </c>
      <c r="O1449">
        <f t="shared" si="134"/>
        <v>1.4999999999999999E-2</v>
      </c>
      <c r="P1449">
        <f t="shared" si="135"/>
        <v>-11148.563845405923</v>
      </c>
      <c r="Q1449" t="str">
        <f t="shared" si="136"/>
        <v>publishing</v>
      </c>
      <c r="R1449" t="str">
        <f t="shared" si="137"/>
        <v>translations</v>
      </c>
      <c r="S1449" s="11">
        <f t="shared" si="138"/>
        <v>42529.52238425926</v>
      </c>
      <c r="T1449" s="11">
        <f t="shared" si="139"/>
        <v>42559.52238425926</v>
      </c>
    </row>
    <row r="1450" spans="1:20" customFormat="1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4"/>
        <v>0</v>
      </c>
      <c r="P1450">
        <f t="shared" si="135"/>
        <v>-11223.563845405923</v>
      </c>
      <c r="Q1450" t="str">
        <f t="shared" si="136"/>
        <v>publishing</v>
      </c>
      <c r="R1450" t="str">
        <f t="shared" si="137"/>
        <v>translations</v>
      </c>
      <c r="S1450" s="11">
        <f t="shared" si="138"/>
        <v>42115.728217592587</v>
      </c>
      <c r="T1450" s="11">
        <f t="shared" si="139"/>
        <v>42146.017361111109</v>
      </c>
    </row>
    <row r="1451" spans="1:20" customFormat="1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4"/>
        <v>0</v>
      </c>
      <c r="P1451">
        <f t="shared" si="135"/>
        <v>-11223.563845405923</v>
      </c>
      <c r="Q1451" t="str">
        <f t="shared" si="136"/>
        <v>publishing</v>
      </c>
      <c r="R1451" t="str">
        <f t="shared" si="137"/>
        <v>translations</v>
      </c>
      <c r="S1451" s="11">
        <f t="shared" si="138"/>
        <v>42086.603067129625</v>
      </c>
      <c r="T1451" s="11">
        <f t="shared" si="139"/>
        <v>42134.603067129625</v>
      </c>
    </row>
    <row r="1452" spans="1:20" customFormat="1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0</v>
      </c>
      <c r="M1452" t="b">
        <v>0</v>
      </c>
      <c r="N1452" t="s">
        <v>8287</v>
      </c>
      <c r="O1452">
        <f t="shared" si="134"/>
        <v>1E-3</v>
      </c>
      <c r="P1452">
        <f t="shared" si="135"/>
        <v>-11222.563845405923</v>
      </c>
      <c r="Q1452" t="str">
        <f t="shared" si="136"/>
        <v>publishing</v>
      </c>
      <c r="R1452" t="str">
        <f t="shared" si="137"/>
        <v>translations</v>
      </c>
      <c r="S1452" s="11">
        <f t="shared" si="138"/>
        <v>42389.962928240733</v>
      </c>
      <c r="T1452" s="11">
        <f t="shared" si="139"/>
        <v>42419.962928240733</v>
      </c>
    </row>
    <row r="1453" spans="1:20" customFormat="1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0</v>
      </c>
      <c r="M1453" t="b">
        <v>0</v>
      </c>
      <c r="N1453" t="s">
        <v>8287</v>
      </c>
      <c r="O1453">
        <f t="shared" si="134"/>
        <v>1.0554089709762533E-2</v>
      </c>
      <c r="P1453">
        <f t="shared" si="135"/>
        <v>-11221.563845405923</v>
      </c>
      <c r="Q1453" t="str">
        <f t="shared" si="136"/>
        <v>publishing</v>
      </c>
      <c r="R1453" t="str">
        <f t="shared" si="137"/>
        <v>translations</v>
      </c>
      <c r="S1453" s="11">
        <f t="shared" si="138"/>
        <v>41931.75068287037</v>
      </c>
      <c r="T1453" s="11">
        <f t="shared" si="139"/>
        <v>41961.792349537034</v>
      </c>
    </row>
    <row r="1454" spans="1:20" customFormat="1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4"/>
        <v>0</v>
      </c>
      <c r="P1454">
        <f t="shared" si="135"/>
        <v>-11223.563845405923</v>
      </c>
      <c r="Q1454" t="str">
        <f t="shared" si="136"/>
        <v>publishing</v>
      </c>
      <c r="R1454" t="str">
        <f t="shared" si="137"/>
        <v>translations</v>
      </c>
      <c r="S1454" s="11">
        <f t="shared" si="138"/>
        <v>41818.494942129626</v>
      </c>
      <c r="T1454" s="11">
        <f t="shared" si="139"/>
        <v>41848.494942129626</v>
      </c>
    </row>
    <row r="1455" spans="1:20" customFormat="1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4"/>
        <v>0</v>
      </c>
      <c r="P1455">
        <f t="shared" si="135"/>
        <v>-11223.563845405923</v>
      </c>
      <c r="Q1455" t="str">
        <f t="shared" si="136"/>
        <v>publishing</v>
      </c>
      <c r="R1455" t="str">
        <f t="shared" si="137"/>
        <v>translations</v>
      </c>
      <c r="S1455" s="11">
        <f t="shared" si="138"/>
        <v>42795.487812499996</v>
      </c>
      <c r="T1455" s="11">
        <f t="shared" si="139"/>
        <v>42840.446145833332</v>
      </c>
    </row>
    <row r="1456" spans="1:20" customFormat="1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0</v>
      </c>
      <c r="M1456" t="b">
        <v>0</v>
      </c>
      <c r="N1456" t="s">
        <v>8287</v>
      </c>
      <c r="O1456">
        <f t="shared" si="134"/>
        <v>0.85714285714285721</v>
      </c>
      <c r="P1456">
        <f t="shared" si="135"/>
        <v>-11208.563845405923</v>
      </c>
      <c r="Q1456" t="str">
        <f t="shared" si="136"/>
        <v>publishing</v>
      </c>
      <c r="R1456" t="str">
        <f t="shared" si="137"/>
        <v>translations</v>
      </c>
      <c r="S1456" s="11">
        <f t="shared" si="138"/>
        <v>42463.658333333333</v>
      </c>
      <c r="T1456" s="11">
        <f t="shared" si="139"/>
        <v>42484.707638888889</v>
      </c>
    </row>
    <row r="1457" spans="1:20" customFormat="1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0</v>
      </c>
      <c r="M1457" t="b">
        <v>0</v>
      </c>
      <c r="N1457" t="s">
        <v>8287</v>
      </c>
      <c r="O1457">
        <f t="shared" si="134"/>
        <v>10.5</v>
      </c>
      <c r="P1457">
        <f t="shared" si="135"/>
        <v>-9648.5638454059226</v>
      </c>
      <c r="Q1457" t="str">
        <f t="shared" si="136"/>
        <v>publishing</v>
      </c>
      <c r="R1457" t="str">
        <f t="shared" si="137"/>
        <v>translations</v>
      </c>
      <c r="S1457" s="11">
        <f t="shared" si="138"/>
        <v>41832.46435185185</v>
      </c>
      <c r="T1457" s="11">
        <f t="shared" si="139"/>
        <v>41887.360416666663</v>
      </c>
    </row>
    <row r="1458" spans="1:20" customFormat="1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0</v>
      </c>
      <c r="M1458" t="b">
        <v>0</v>
      </c>
      <c r="N1458" t="s">
        <v>8287</v>
      </c>
      <c r="O1458">
        <f t="shared" si="134"/>
        <v>2.9000000000000004</v>
      </c>
      <c r="P1458">
        <f t="shared" si="135"/>
        <v>-11078.563845405923</v>
      </c>
      <c r="Q1458" t="str">
        <f t="shared" si="136"/>
        <v>publishing</v>
      </c>
      <c r="R1458" t="str">
        <f t="shared" si="137"/>
        <v>translations</v>
      </c>
      <c r="S1458" s="11">
        <f t="shared" si="138"/>
        <v>42708.460243055553</v>
      </c>
      <c r="T1458" s="11">
        <f t="shared" si="139"/>
        <v>42738.460243055553</v>
      </c>
    </row>
    <row r="1459" spans="1:20" customFormat="1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4"/>
        <v>0</v>
      </c>
      <c r="P1459">
        <f t="shared" si="135"/>
        <v>-11223.563845405923</v>
      </c>
      <c r="Q1459" t="str">
        <f t="shared" si="136"/>
        <v>publishing</v>
      </c>
      <c r="R1459" t="str">
        <f t="shared" si="137"/>
        <v>translations</v>
      </c>
      <c r="S1459" s="11">
        <f t="shared" si="138"/>
        <v>42289.688009259255</v>
      </c>
      <c r="T1459" s="11">
        <f t="shared" si="139"/>
        <v>42319.729675925926</v>
      </c>
    </row>
    <row r="1460" spans="1:20" customFormat="1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4"/>
        <v>0</v>
      </c>
      <c r="P1460">
        <f t="shared" si="135"/>
        <v>-11223.563845405923</v>
      </c>
      <c r="Q1460" t="str">
        <f t="shared" si="136"/>
        <v>publishing</v>
      </c>
      <c r="R1460" t="str">
        <f t="shared" si="137"/>
        <v>translations</v>
      </c>
      <c r="S1460" s="11">
        <f t="shared" si="138"/>
        <v>41831.49722222222</v>
      </c>
      <c r="T1460" s="11">
        <f t="shared" si="139"/>
        <v>41861.958333333328</v>
      </c>
    </row>
    <row r="1461" spans="1:20" customFormat="1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4"/>
        <v>0</v>
      </c>
      <c r="P1461">
        <f t="shared" si="135"/>
        <v>-11223.563845405923</v>
      </c>
      <c r="Q1461" t="str">
        <f t="shared" si="136"/>
        <v>publishing</v>
      </c>
      <c r="R1461" t="str">
        <f t="shared" si="137"/>
        <v>translations</v>
      </c>
      <c r="S1461" s="11">
        <f t="shared" si="138"/>
        <v>42311.996481481481</v>
      </c>
      <c r="T1461" s="11">
        <f t="shared" si="139"/>
        <v>42340.517361111109</v>
      </c>
    </row>
    <row r="1462" spans="1:20" customFormat="1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4"/>
        <v>0</v>
      </c>
      <c r="P1462">
        <f t="shared" si="135"/>
        <v>-11223.563845405923</v>
      </c>
      <c r="Q1462" t="str">
        <f t="shared" si="136"/>
        <v>publishing</v>
      </c>
      <c r="R1462" t="str">
        <f t="shared" si="137"/>
        <v>translations</v>
      </c>
      <c r="S1462" s="11">
        <f t="shared" si="138"/>
        <v>41915.688634259255</v>
      </c>
      <c r="T1462" s="11">
        <f t="shared" si="139"/>
        <v>41973.781249999993</v>
      </c>
    </row>
    <row r="1463" spans="1:20" customFormat="1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0</v>
      </c>
      <c r="M1463" t="b">
        <v>1</v>
      </c>
      <c r="N1463" t="s">
        <v>8288</v>
      </c>
      <c r="O1463">
        <f t="shared" si="134"/>
        <v>101.24459999999999</v>
      </c>
      <c r="P1463">
        <f t="shared" si="135"/>
        <v>3963.1261545940779</v>
      </c>
      <c r="Q1463" t="str">
        <f t="shared" si="136"/>
        <v>publishing</v>
      </c>
      <c r="R1463" t="str">
        <f t="shared" si="137"/>
        <v>radio &amp; podcasts</v>
      </c>
      <c r="S1463" s="11">
        <f t="shared" si="138"/>
        <v>41899.436967592592</v>
      </c>
      <c r="T1463" s="11">
        <f t="shared" si="139"/>
        <v>41932.791666666664</v>
      </c>
    </row>
    <row r="1464" spans="1:20" customFormat="1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0</v>
      </c>
      <c r="M1464" t="b">
        <v>1</v>
      </c>
      <c r="N1464" t="s">
        <v>8288</v>
      </c>
      <c r="O1464">
        <f t="shared" si="134"/>
        <v>108.5175</v>
      </c>
      <c r="P1464">
        <f t="shared" si="135"/>
        <v>-6882.8638454059228</v>
      </c>
      <c r="Q1464" t="str">
        <f t="shared" si="136"/>
        <v>publishing</v>
      </c>
      <c r="R1464" t="str">
        <f t="shared" si="137"/>
        <v>radio &amp; podcasts</v>
      </c>
      <c r="S1464" s="11">
        <f t="shared" si="138"/>
        <v>41344.454525462963</v>
      </c>
      <c r="T1464" s="11">
        <f t="shared" si="139"/>
        <v>41374.454525462963</v>
      </c>
    </row>
    <row r="1465" spans="1:20" customFormat="1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0</v>
      </c>
      <c r="M1465" t="b">
        <v>1</v>
      </c>
      <c r="N1465" t="s">
        <v>8288</v>
      </c>
      <c r="O1465">
        <f t="shared" si="134"/>
        <v>147.66666666666666</v>
      </c>
      <c r="P1465">
        <f t="shared" si="135"/>
        <v>-10337.563845405923</v>
      </c>
      <c r="Q1465" t="str">
        <f t="shared" si="136"/>
        <v>publishing</v>
      </c>
      <c r="R1465" t="str">
        <f t="shared" si="137"/>
        <v>radio &amp; podcasts</v>
      </c>
      <c r="S1465" s="11">
        <f t="shared" si="138"/>
        <v>41326.702986111108</v>
      </c>
      <c r="T1465" s="11">
        <f t="shared" si="139"/>
        <v>41371.661319444444</v>
      </c>
    </row>
    <row r="1466" spans="1:20" customFormat="1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0</v>
      </c>
      <c r="M1466" t="b">
        <v>1</v>
      </c>
      <c r="N1466" t="s">
        <v>8288</v>
      </c>
      <c r="O1466">
        <f t="shared" si="134"/>
        <v>163.19999999999999</v>
      </c>
      <c r="P1466">
        <f t="shared" si="135"/>
        <v>-3063.5638454059226</v>
      </c>
      <c r="Q1466" t="str">
        <f t="shared" si="136"/>
        <v>publishing</v>
      </c>
      <c r="R1466" t="str">
        <f t="shared" si="137"/>
        <v>radio &amp; podcasts</v>
      </c>
      <c r="S1466" s="11">
        <f t="shared" si="138"/>
        <v>41291.453217592592</v>
      </c>
      <c r="T1466" s="11">
        <f t="shared" si="139"/>
        <v>41321.453217592592</v>
      </c>
    </row>
    <row r="1467" spans="1:20" customFormat="1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0</v>
      </c>
      <c r="M1467" t="b">
        <v>1</v>
      </c>
      <c r="N1467" t="s">
        <v>8288</v>
      </c>
      <c r="O1467">
        <f t="shared" si="134"/>
        <v>456.41449999999998</v>
      </c>
      <c r="P1467">
        <f t="shared" si="135"/>
        <v>125700.78615459408</v>
      </c>
      <c r="Q1467" t="str">
        <f t="shared" si="136"/>
        <v>publishing</v>
      </c>
      <c r="R1467" t="str">
        <f t="shared" si="137"/>
        <v>radio &amp; podcasts</v>
      </c>
      <c r="S1467" s="11">
        <f t="shared" si="138"/>
        <v>40959.526064814811</v>
      </c>
      <c r="T1467" s="11">
        <f t="shared" si="139"/>
        <v>40989.916666666664</v>
      </c>
    </row>
    <row r="1468" spans="1:20" customFormat="1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0</v>
      </c>
      <c r="M1468" t="b">
        <v>1</v>
      </c>
      <c r="N1468" t="s">
        <v>8288</v>
      </c>
      <c r="O1468">
        <f t="shared" si="134"/>
        <v>107.87731249999999</v>
      </c>
      <c r="P1468">
        <f t="shared" si="135"/>
        <v>6036.8061545940764</v>
      </c>
      <c r="Q1468" t="str">
        <f t="shared" si="136"/>
        <v>publishing</v>
      </c>
      <c r="R1468" t="str">
        <f t="shared" si="137"/>
        <v>radio &amp; podcasts</v>
      </c>
      <c r="S1468" s="11">
        <f t="shared" si="138"/>
        <v>42339.963726851849</v>
      </c>
      <c r="T1468" s="11">
        <f t="shared" si="139"/>
        <v>42380.999999999993</v>
      </c>
    </row>
    <row r="1469" spans="1:20" customFormat="1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0</v>
      </c>
      <c r="M1469" t="b">
        <v>1</v>
      </c>
      <c r="N1469" t="s">
        <v>8288</v>
      </c>
      <c r="O1469">
        <f t="shared" si="134"/>
        <v>115.08</v>
      </c>
      <c r="P1469">
        <f t="shared" si="135"/>
        <v>34808.436154594077</v>
      </c>
      <c r="Q1469" t="str">
        <f t="shared" si="136"/>
        <v>publishing</v>
      </c>
      <c r="R1469" t="str">
        <f t="shared" si="137"/>
        <v>radio &amp; podcasts</v>
      </c>
      <c r="S1469" s="11">
        <f t="shared" si="138"/>
        <v>40933.593576388885</v>
      </c>
      <c r="T1469" s="11">
        <f t="shared" si="139"/>
        <v>40993.55190972222</v>
      </c>
    </row>
    <row r="1470" spans="1:20" customFormat="1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0</v>
      </c>
      <c r="M1470" t="b">
        <v>1</v>
      </c>
      <c r="N1470" t="s">
        <v>8288</v>
      </c>
      <c r="O1470">
        <f t="shared" si="134"/>
        <v>102.36842105263158</v>
      </c>
      <c r="P1470">
        <f t="shared" si="135"/>
        <v>-1498.5638454059226</v>
      </c>
      <c r="Q1470" t="str">
        <f t="shared" si="136"/>
        <v>publishing</v>
      </c>
      <c r="R1470" t="str">
        <f t="shared" si="137"/>
        <v>radio &amp; podcasts</v>
      </c>
      <c r="S1470" s="11">
        <f t="shared" si="138"/>
        <v>40645.806122685179</v>
      </c>
      <c r="T1470" s="11">
        <f t="shared" si="139"/>
        <v>40705.806122685179</v>
      </c>
    </row>
    <row r="1471" spans="1:20" customFormat="1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0</v>
      </c>
      <c r="M1471" t="b">
        <v>1</v>
      </c>
      <c r="N1471" t="s">
        <v>8288</v>
      </c>
      <c r="O1471">
        <f t="shared" si="134"/>
        <v>108.42485875706214</v>
      </c>
      <c r="P1471">
        <f t="shared" si="135"/>
        <v>36754.436154594077</v>
      </c>
      <c r="Q1471" t="str">
        <f t="shared" si="136"/>
        <v>publishing</v>
      </c>
      <c r="R1471" t="str">
        <f t="shared" si="137"/>
        <v>radio &amp; podcasts</v>
      </c>
      <c r="S1471" s="11">
        <f t="shared" si="138"/>
        <v>41290.390150462961</v>
      </c>
      <c r="T1471" s="11">
        <f t="shared" si="139"/>
        <v>41320.390150462961</v>
      </c>
    </row>
    <row r="1472" spans="1:20" customFormat="1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0</v>
      </c>
      <c r="M1472" t="b">
        <v>1</v>
      </c>
      <c r="N1472" t="s">
        <v>8288</v>
      </c>
      <c r="O1472">
        <f t="shared" si="134"/>
        <v>125.13333333333334</v>
      </c>
      <c r="P1472">
        <f t="shared" si="135"/>
        <v>-9346.5638454059226</v>
      </c>
      <c r="Q1472" t="str">
        <f t="shared" si="136"/>
        <v>publishing</v>
      </c>
      <c r="R1472" t="str">
        <f t="shared" si="137"/>
        <v>radio &amp; podcasts</v>
      </c>
      <c r="S1472" s="11">
        <f t="shared" si="138"/>
        <v>41250.618784722217</v>
      </c>
      <c r="T1472" s="11">
        <f t="shared" si="139"/>
        <v>41271.618784722217</v>
      </c>
    </row>
    <row r="1473" spans="1:20" customFormat="1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0</v>
      </c>
      <c r="M1473" t="b">
        <v>1</v>
      </c>
      <c r="N1473" t="s">
        <v>8288</v>
      </c>
      <c r="O1473">
        <f t="shared" si="134"/>
        <v>103.840625</v>
      </c>
      <c r="P1473">
        <f t="shared" si="135"/>
        <v>22005.436154594077</v>
      </c>
      <c r="Q1473" t="str">
        <f t="shared" si="136"/>
        <v>publishing</v>
      </c>
      <c r="R1473" t="str">
        <f t="shared" si="137"/>
        <v>radio &amp; podcasts</v>
      </c>
      <c r="S1473" s="11">
        <f t="shared" si="138"/>
        <v>42073.749236111107</v>
      </c>
      <c r="T1473" s="11">
        <f t="shared" si="139"/>
        <v>42103.749236111107</v>
      </c>
    </row>
    <row r="1474" spans="1:20" customFormat="1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0</v>
      </c>
      <c r="M1474" t="b">
        <v>1</v>
      </c>
      <c r="N1474" t="s">
        <v>8288</v>
      </c>
      <c r="O1474">
        <f t="shared" si="134"/>
        <v>138.70400000000001</v>
      </c>
      <c r="P1474">
        <f t="shared" si="135"/>
        <v>23452.436154594077</v>
      </c>
      <c r="Q1474" t="str">
        <f t="shared" si="136"/>
        <v>publishing</v>
      </c>
      <c r="R1474" t="str">
        <f t="shared" si="137"/>
        <v>radio &amp; podcasts</v>
      </c>
      <c r="S1474" s="11">
        <f t="shared" si="138"/>
        <v>41533.33452546296</v>
      </c>
      <c r="T1474" s="11">
        <f t="shared" si="139"/>
        <v>41563.33452546296</v>
      </c>
    </row>
    <row r="1475" spans="1:20" customFormat="1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0</v>
      </c>
      <c r="M1475" t="b">
        <v>1</v>
      </c>
      <c r="N1475" t="s">
        <v>8288</v>
      </c>
      <c r="O1475">
        <f t="shared" ref="O1475:O1538" si="140">E1475/D1475*100</f>
        <v>120.51600000000001</v>
      </c>
      <c r="P1475">
        <f t="shared" ref="P1475:P1538" si="141">E1475-$E$4116</f>
        <v>-9415.8238454059228</v>
      </c>
      <c r="Q1475" t="str">
        <f t="shared" ref="Q1475:Q1538" si="142">IF(ISNUMBER(SEARCH("film &amp; video",N1475)),"film &amp; video",IF(ISNUMBER(SEARCH("food",N1475)),"food",IF(ISNUMBER(SEARCH("games",N1475)),"games",IF(ISNUMBER(SEARCH("journalism",N1475)),"journalism",IF(ISNUMBER(SEARCH("music",N1475)),"music",IF(ISNUMBER(SEARCH("photography",N1475)),"photography",IF(ISNUMBER(SEARCH("publishing",N1475)),"publishing",IF(ISNUMBER(SEARCH("technology",N1475)),"technology",IF(ISNUMBER(SEARCH("theater",N1475)),"theater",0)))))))))</f>
        <v>publishing</v>
      </c>
      <c r="R1475" t="str">
        <f t="shared" ref="R1475:R1538" si="143">IF(ISNUMBER(SEARCH("animation",N1475)),"animation",IF(ISNUMBER(SEARCH("art books",N1475)),"art books",IF(ISNUMBER(SEARCH("audio",N1475)),"audio",IF(ISNUMBER(SEARCH("children's books",N1475)),"children's books",IF(ISNUMBER(SEARCH("classical music",N1475)),"classical music",IF(ISNUMBER(SEARCH("documentary",N1475)),"documentary",IF(ISNUMBER(SEARCH("drama",N1475)),"drama",IF(ISNUMBER(SEARCH("electronic music",N1475)),"electronic music",IF(ISNUMBER(SEARCH("faith",N1475)),"faith",IF(ISNUMBER(SEARCH("fiction",N1475)),"fiction",IF(ISNUMBER(SEARCH("food trucks",N1475)),"food trucks",IF(ISNUMBER(SEARCH("gadgets",N1475)),"gadgets",IF(ISNUMBER(SEARCH("hardware",N1475)),"hardware",IF(ISNUMBER(SEARCH("indie rock",N1475)),"indie rock",IF(ISNUMBER(SEARCH("jazz",N1475)),"jazz",IF(ISNUMBER(SEARCH("makerspaces",N1475)),"makerspaces",IF(ISNUMBER(SEARCH("metal",N1475)),"metal",IF(ISNUMBER(SEARCH("mobile games",N1475)),"mobile games",IF(ISNUMBER(SEARCH("musical",N1475)),"musical",IF(ISNUMBER(SEARCH("nature",N1475)),"nature",IF(ISNUMBER(SEARCH("nonfiction",N1475)),"nonfiction",IF(ISNUMBER(SEARCH("people",N1475)),"people",IF(ISNUMBER(SEARCH("photobooks",N1475)),"photobooks",IF(ISNUMBER(SEARCH("places",N1475)),"places",IF(ISNUMBER(SEARCH("plays",N1475)),"plays",IF(ISNUMBER(SEARCH("pop",N1475)),"pop",IF(ISNUMBER(SEARCH("radio &amp; podcasts",N1475)),"radio &amp; podcasts",IF(ISNUMBER(SEARCH("restaurants",N1475)),"restaurants",IF(ISNUMBER(SEARCH("rock",N1475)),"rock",IF(ISNUMBER(SEARCH("science fiction",N1475)),"science fiction",IF(ISNUMBER(SEARCH("shorts",N1475)),"shorts",IF(ISNUMBER(SEARCH("small batch",N1475)),"small batch",IF(ISNUMBER(SEARCH("space exploration",N1475)),"space exploration",IF(ISNUMBER(SEARCH("spaces",N1475)),"spaces",IF(ISNUMBER(SEARCH("tabletop games",N1475)),"tabletop games",IF(ISNUMBER(SEARCH("television",N1475)),"television",IF(ISNUMBER(SEARCH("translations",N1475)),"translations",IF(ISNUMBER(SEARCH("video games",N1475)),"video games",IF(ISNUMBER(SEARCH("wearables",N1475)),"wearables",IF(ISNUMBER(SEARCH("web",N1475)),"web",IF(ISNUMBER(SEARCH("world music",N1475)),"world music",0)))))))))))))))))))))))))))))))))))))))))</f>
        <v>radio &amp; podcasts</v>
      </c>
      <c r="S1475" s="11">
        <f t="shared" si="138"/>
        <v>40939.771284722221</v>
      </c>
      <c r="T1475" s="11">
        <f t="shared" si="139"/>
        <v>40969.771284722221</v>
      </c>
    </row>
    <row r="1476" spans="1:20" customFormat="1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0</v>
      </c>
      <c r="M1476" t="b">
        <v>1</v>
      </c>
      <c r="N1476" t="s">
        <v>8288</v>
      </c>
      <c r="O1476">
        <f t="shared" si="140"/>
        <v>112.26666666666667</v>
      </c>
      <c r="P1476">
        <f t="shared" si="141"/>
        <v>-7855.5638454059226</v>
      </c>
      <c r="Q1476" t="str">
        <f t="shared" si="142"/>
        <v>publishing</v>
      </c>
      <c r="R1476" t="str">
        <f t="shared" si="143"/>
        <v>radio &amp; podcasts</v>
      </c>
      <c r="S1476" s="11">
        <f t="shared" si="138"/>
        <v>41500.519583333335</v>
      </c>
      <c r="T1476" s="11">
        <f t="shared" si="139"/>
        <v>41530.519583333335</v>
      </c>
    </row>
    <row r="1477" spans="1:20" customFormat="1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0</v>
      </c>
      <c r="M1477" t="b">
        <v>1</v>
      </c>
      <c r="N1477" t="s">
        <v>8288</v>
      </c>
      <c r="O1477">
        <f t="shared" si="140"/>
        <v>188.66966666666667</v>
      </c>
      <c r="P1477">
        <f t="shared" si="141"/>
        <v>17076.886154594078</v>
      </c>
      <c r="Q1477" t="str">
        <f t="shared" si="142"/>
        <v>publishing</v>
      </c>
      <c r="R1477" t="str">
        <f t="shared" si="143"/>
        <v>radio &amp; podcasts</v>
      </c>
      <c r="S1477" s="11">
        <f t="shared" si="138"/>
        <v>41960.514618055553</v>
      </c>
      <c r="T1477" s="11">
        <f t="shared" si="139"/>
        <v>41992.999305555553</v>
      </c>
    </row>
    <row r="1478" spans="1:20" customFormat="1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0</v>
      </c>
      <c r="M1478" t="b">
        <v>1</v>
      </c>
      <c r="N1478" t="s">
        <v>8288</v>
      </c>
      <c r="O1478">
        <f t="shared" si="140"/>
        <v>661.55466666666666</v>
      </c>
      <c r="P1478">
        <f t="shared" si="141"/>
        <v>28469.716154594076</v>
      </c>
      <c r="Q1478" t="str">
        <f t="shared" si="142"/>
        <v>publishing</v>
      </c>
      <c r="R1478" t="str">
        <f t="shared" si="143"/>
        <v>radio &amp; podcasts</v>
      </c>
      <c r="S1478" s="11">
        <f t="shared" si="138"/>
        <v>40765.833587962959</v>
      </c>
      <c r="T1478" s="11">
        <f t="shared" si="139"/>
        <v>40795.833587962959</v>
      </c>
    </row>
    <row r="1479" spans="1:20" customFormat="1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0</v>
      </c>
      <c r="M1479" t="b">
        <v>1</v>
      </c>
      <c r="N1479" t="s">
        <v>8288</v>
      </c>
      <c r="O1479">
        <f t="shared" si="140"/>
        <v>111.31</v>
      </c>
      <c r="P1479">
        <f t="shared" si="141"/>
        <v>22169.436154594077</v>
      </c>
      <c r="Q1479" t="str">
        <f t="shared" si="142"/>
        <v>publishing</v>
      </c>
      <c r="R1479" t="str">
        <f t="shared" si="143"/>
        <v>radio &amp; podcasts</v>
      </c>
      <c r="S1479" s="11">
        <f t="shared" si="138"/>
        <v>40840.407453703701</v>
      </c>
      <c r="T1479" s="11">
        <f t="shared" si="139"/>
        <v>40899.916666666664</v>
      </c>
    </row>
    <row r="1480" spans="1:20" customFormat="1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0</v>
      </c>
      <c r="M1480" t="b">
        <v>1</v>
      </c>
      <c r="N1480" t="s">
        <v>8288</v>
      </c>
      <c r="O1480">
        <f t="shared" si="140"/>
        <v>1181.6142199999999</v>
      </c>
      <c r="P1480">
        <f t="shared" si="141"/>
        <v>579583.54615459405</v>
      </c>
      <c r="Q1480" t="str">
        <f t="shared" si="142"/>
        <v>publishing</v>
      </c>
      <c r="R1480" t="str">
        <f t="shared" si="143"/>
        <v>radio &amp; podcasts</v>
      </c>
      <c r="S1480" s="11">
        <f t="shared" si="138"/>
        <v>41394.663344907407</v>
      </c>
      <c r="T1480" s="11">
        <f t="shared" si="139"/>
        <v>41408.663344907407</v>
      </c>
    </row>
    <row r="1481" spans="1:20" customFormat="1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0</v>
      </c>
      <c r="M1481" t="b">
        <v>1</v>
      </c>
      <c r="N1481" t="s">
        <v>8288</v>
      </c>
      <c r="O1481">
        <f t="shared" si="140"/>
        <v>137.375</v>
      </c>
      <c r="P1481">
        <f t="shared" si="141"/>
        <v>-9025.5638454059226</v>
      </c>
      <c r="Q1481" t="str">
        <f t="shared" si="142"/>
        <v>publishing</v>
      </c>
      <c r="R1481" t="str">
        <f t="shared" si="143"/>
        <v>radio &amp; podcasts</v>
      </c>
      <c r="S1481" s="11">
        <f t="shared" si="138"/>
        <v>41754.536909722221</v>
      </c>
      <c r="T1481" s="11">
        <f t="shared" si="139"/>
        <v>41768.957638888889</v>
      </c>
    </row>
    <row r="1482" spans="1:20" customFormat="1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0</v>
      </c>
      <c r="M1482" t="b">
        <v>1</v>
      </c>
      <c r="N1482" t="s">
        <v>8288</v>
      </c>
      <c r="O1482">
        <f t="shared" si="140"/>
        <v>117.04040000000001</v>
      </c>
      <c r="P1482">
        <f t="shared" si="141"/>
        <v>47296.636154594074</v>
      </c>
      <c r="Q1482" t="str">
        <f t="shared" si="142"/>
        <v>publishing</v>
      </c>
      <c r="R1482" t="str">
        <f t="shared" si="143"/>
        <v>radio &amp; podcasts</v>
      </c>
      <c r="S1482" s="11">
        <f t="shared" si="138"/>
        <v>41464.725682870368</v>
      </c>
      <c r="T1482" s="11">
        <f t="shared" si="139"/>
        <v>41481.5</v>
      </c>
    </row>
    <row r="1483" spans="1:20" customFormat="1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0</v>
      </c>
      <c r="M1483" t="b">
        <v>0</v>
      </c>
      <c r="N1483" t="s">
        <v>8275</v>
      </c>
      <c r="O1483">
        <f t="shared" si="140"/>
        <v>2.1</v>
      </c>
      <c r="P1483">
        <f t="shared" si="141"/>
        <v>-11118.563845405923</v>
      </c>
      <c r="Q1483" t="str">
        <f t="shared" si="142"/>
        <v>publishing</v>
      </c>
      <c r="R1483" t="str">
        <f t="shared" si="143"/>
        <v>fiction</v>
      </c>
      <c r="S1483" s="11">
        <f t="shared" si="138"/>
        <v>41550.714641203704</v>
      </c>
      <c r="T1483" s="11">
        <f t="shared" si="139"/>
        <v>41580.714641203704</v>
      </c>
    </row>
    <row r="1484" spans="1:20" customFormat="1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0</v>
      </c>
      <c r="M1484" t="b">
        <v>0</v>
      </c>
      <c r="N1484" t="s">
        <v>8275</v>
      </c>
      <c r="O1484">
        <f t="shared" si="140"/>
        <v>0.1</v>
      </c>
      <c r="P1484">
        <f t="shared" si="141"/>
        <v>-11218.563845405923</v>
      </c>
      <c r="Q1484" t="str">
        <f t="shared" si="142"/>
        <v>publishing</v>
      </c>
      <c r="R1484" t="str">
        <f t="shared" si="143"/>
        <v>fiction</v>
      </c>
      <c r="S1484" s="11">
        <f t="shared" si="138"/>
        <v>41136.649722222217</v>
      </c>
      <c r="T1484" s="11">
        <f t="shared" si="139"/>
        <v>41159.118750000001</v>
      </c>
    </row>
    <row r="1485" spans="1:20" customFormat="1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0</v>
      </c>
      <c r="M1485" t="b">
        <v>0</v>
      </c>
      <c r="N1485" t="s">
        <v>8275</v>
      </c>
      <c r="O1485">
        <f t="shared" si="140"/>
        <v>0.7142857142857143</v>
      </c>
      <c r="P1485">
        <f t="shared" si="141"/>
        <v>-11173.563845405923</v>
      </c>
      <c r="Q1485" t="str">
        <f t="shared" si="142"/>
        <v>publishing</v>
      </c>
      <c r="R1485" t="str">
        <f t="shared" si="143"/>
        <v>fiction</v>
      </c>
      <c r="S1485" s="11">
        <f t="shared" si="138"/>
        <v>42547.984664351847</v>
      </c>
      <c r="T1485" s="11">
        <f t="shared" si="139"/>
        <v>42572.984664351847</v>
      </c>
    </row>
    <row r="1486" spans="1:20" customFormat="1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0"/>
        <v>0</v>
      </c>
      <c r="P1486">
        <f t="shared" si="141"/>
        <v>-11223.563845405923</v>
      </c>
      <c r="Q1486" t="str">
        <f t="shared" si="142"/>
        <v>publishing</v>
      </c>
      <c r="R1486" t="str">
        <f t="shared" si="143"/>
        <v>fiction</v>
      </c>
      <c r="S1486" s="11">
        <f t="shared" si="138"/>
        <v>41052.992627314808</v>
      </c>
      <c r="T1486" s="11">
        <f t="shared" si="139"/>
        <v>41111.410416666666</v>
      </c>
    </row>
    <row r="1487" spans="1:20" customFormat="1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0</v>
      </c>
      <c r="M1487" t="b">
        <v>0</v>
      </c>
      <c r="N1487" t="s">
        <v>8275</v>
      </c>
      <c r="O1487">
        <f t="shared" si="140"/>
        <v>2.2388059701492535</v>
      </c>
      <c r="P1487">
        <f t="shared" si="141"/>
        <v>-11073.563845405923</v>
      </c>
      <c r="Q1487" t="str">
        <f t="shared" si="142"/>
        <v>publishing</v>
      </c>
      <c r="R1487" t="str">
        <f t="shared" si="143"/>
        <v>fiction</v>
      </c>
      <c r="S1487" s="11">
        <f t="shared" si="138"/>
        <v>42130.587650462963</v>
      </c>
      <c r="T1487" s="11">
        <f t="shared" si="139"/>
        <v>42175.587650462963</v>
      </c>
    </row>
    <row r="1488" spans="1:20" customFormat="1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0</v>
      </c>
      <c r="M1488" t="b">
        <v>0</v>
      </c>
      <c r="N1488" t="s">
        <v>8275</v>
      </c>
      <c r="O1488">
        <f t="shared" si="140"/>
        <v>0.24</v>
      </c>
      <c r="P1488">
        <f t="shared" si="141"/>
        <v>-11175.563845405923</v>
      </c>
      <c r="Q1488" t="str">
        <f t="shared" si="142"/>
        <v>publishing</v>
      </c>
      <c r="R1488" t="str">
        <f t="shared" si="143"/>
        <v>fiction</v>
      </c>
      <c r="S1488" s="11">
        <f t="shared" si="138"/>
        <v>42031.960196759253</v>
      </c>
      <c r="T1488" s="11">
        <f t="shared" si="139"/>
        <v>42061.960196759253</v>
      </c>
    </row>
    <row r="1489" spans="1:20" customFormat="1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0"/>
        <v>0</v>
      </c>
      <c r="P1489">
        <f t="shared" si="141"/>
        <v>-11223.563845405923</v>
      </c>
      <c r="Q1489" t="str">
        <f t="shared" si="142"/>
        <v>publishing</v>
      </c>
      <c r="R1489" t="str">
        <f t="shared" si="143"/>
        <v>fiction</v>
      </c>
      <c r="S1489" s="11">
        <f t="shared" si="138"/>
        <v>42554.709155092591</v>
      </c>
      <c r="T1489" s="11">
        <f t="shared" si="139"/>
        <v>42584.709155092591</v>
      </c>
    </row>
    <row r="1490" spans="1:20" customFormat="1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0</v>
      </c>
      <c r="M1490" t="b">
        <v>0</v>
      </c>
      <c r="N1490" t="s">
        <v>8275</v>
      </c>
      <c r="O1490">
        <f t="shared" si="140"/>
        <v>2.4</v>
      </c>
      <c r="P1490">
        <f t="shared" si="141"/>
        <v>-10863.563845405923</v>
      </c>
      <c r="Q1490" t="str">
        <f t="shared" si="142"/>
        <v>publishing</v>
      </c>
      <c r="R1490" t="str">
        <f t="shared" si="143"/>
        <v>fiction</v>
      </c>
      <c r="S1490" s="11">
        <f t="shared" si="138"/>
        <v>41614.354861111111</v>
      </c>
      <c r="T1490" s="11">
        <f t="shared" si="139"/>
        <v>41644.354861111111</v>
      </c>
    </row>
    <row r="1491" spans="1:20" customFormat="1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0"/>
        <v>0</v>
      </c>
      <c r="P1491">
        <f t="shared" si="141"/>
        <v>-11223.563845405923</v>
      </c>
      <c r="Q1491" t="str">
        <f t="shared" si="142"/>
        <v>publishing</v>
      </c>
      <c r="R1491" t="str">
        <f t="shared" si="143"/>
        <v>fiction</v>
      </c>
      <c r="S1491" s="11">
        <f t="shared" si="138"/>
        <v>41198.403379629628</v>
      </c>
      <c r="T1491" s="11">
        <f t="shared" si="139"/>
        <v>41228.445046296292</v>
      </c>
    </row>
    <row r="1492" spans="1:20" customFormat="1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0</v>
      </c>
      <c r="M1492" t="b">
        <v>0</v>
      </c>
      <c r="N1492" t="s">
        <v>8275</v>
      </c>
      <c r="O1492">
        <f t="shared" si="140"/>
        <v>30.862068965517242</v>
      </c>
      <c r="P1492">
        <f t="shared" si="141"/>
        <v>-10328.563845405923</v>
      </c>
      <c r="Q1492" t="str">
        <f t="shared" si="142"/>
        <v>publishing</v>
      </c>
      <c r="R1492" t="str">
        <f t="shared" si="143"/>
        <v>fiction</v>
      </c>
      <c r="S1492" s="11">
        <f t="shared" si="138"/>
        <v>41520.352708333332</v>
      </c>
      <c r="T1492" s="11">
        <f t="shared" si="139"/>
        <v>41549.352708333332</v>
      </c>
    </row>
    <row r="1493" spans="1:20" customFormat="1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0</v>
      </c>
      <c r="M1493" t="b">
        <v>0</v>
      </c>
      <c r="N1493" t="s">
        <v>8275</v>
      </c>
      <c r="O1493">
        <f t="shared" si="140"/>
        <v>8.3333333333333321</v>
      </c>
      <c r="P1493">
        <f t="shared" si="141"/>
        <v>-11123.563845405923</v>
      </c>
      <c r="Q1493" t="str">
        <f t="shared" si="142"/>
        <v>publishing</v>
      </c>
      <c r="R1493" t="str">
        <f t="shared" si="143"/>
        <v>fiction</v>
      </c>
      <c r="S1493" s="11">
        <f t="shared" si="138"/>
        <v>41991.505127314813</v>
      </c>
      <c r="T1493" s="11">
        <f t="shared" si="139"/>
        <v>42050.443055555552</v>
      </c>
    </row>
    <row r="1494" spans="1:20" customFormat="1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0</v>
      </c>
      <c r="M1494" t="b">
        <v>0</v>
      </c>
      <c r="N1494" t="s">
        <v>8275</v>
      </c>
      <c r="O1494">
        <f t="shared" si="140"/>
        <v>0.75</v>
      </c>
      <c r="P1494">
        <f t="shared" si="141"/>
        <v>-11193.563845405923</v>
      </c>
      <c r="Q1494" t="str">
        <f t="shared" si="142"/>
        <v>publishing</v>
      </c>
      <c r="R1494" t="str">
        <f t="shared" si="143"/>
        <v>fiction</v>
      </c>
      <c r="S1494" s="11">
        <f t="shared" si="138"/>
        <v>40682.676458333335</v>
      </c>
      <c r="T1494" s="11">
        <f t="shared" si="139"/>
        <v>40712.676458333335</v>
      </c>
    </row>
    <row r="1495" spans="1:20" customFormat="1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0"/>
        <v>0</v>
      </c>
      <c r="P1495">
        <f t="shared" si="141"/>
        <v>-11223.563845405923</v>
      </c>
      <c r="Q1495" t="str">
        <f t="shared" si="142"/>
        <v>publishing</v>
      </c>
      <c r="R1495" t="str">
        <f t="shared" si="143"/>
        <v>fiction</v>
      </c>
      <c r="S1495" s="11">
        <f t="shared" ref="S1495:S1558" si="144">(J1495/86400)+25569+(-5/24)</f>
        <v>41411.658275462956</v>
      </c>
      <c r="T1495" s="11">
        <f t="shared" ref="T1495:T1558" si="145">(I1495/86400)+25569+(-5/24)</f>
        <v>41441.658275462956</v>
      </c>
    </row>
    <row r="1496" spans="1:20" customFormat="1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0</v>
      </c>
      <c r="M1496" t="b">
        <v>0</v>
      </c>
      <c r="N1496" t="s">
        <v>8275</v>
      </c>
      <c r="O1496">
        <f t="shared" si="140"/>
        <v>8.9</v>
      </c>
      <c r="P1496">
        <f t="shared" si="141"/>
        <v>-10778.563845405923</v>
      </c>
      <c r="Q1496" t="str">
        <f t="shared" si="142"/>
        <v>publishing</v>
      </c>
      <c r="R1496" t="str">
        <f t="shared" si="143"/>
        <v>fiction</v>
      </c>
      <c r="S1496" s="11">
        <f t="shared" si="144"/>
        <v>42067.514039351845</v>
      </c>
      <c r="T1496" s="11">
        <f t="shared" si="145"/>
        <v>42097.443055555552</v>
      </c>
    </row>
    <row r="1497" spans="1:20" customFormat="1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0"/>
        <v>0</v>
      </c>
      <c r="P1497">
        <f t="shared" si="141"/>
        <v>-11223.563845405923</v>
      </c>
      <c r="Q1497" t="str">
        <f t="shared" si="142"/>
        <v>publishing</v>
      </c>
      <c r="R1497" t="str">
        <f t="shared" si="143"/>
        <v>fiction</v>
      </c>
      <c r="S1497" s="11">
        <f t="shared" si="144"/>
        <v>40752.581377314811</v>
      </c>
      <c r="T1497" s="11">
        <f t="shared" si="145"/>
        <v>40782.581377314811</v>
      </c>
    </row>
    <row r="1498" spans="1:20" customFormat="1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0"/>
        <v>0</v>
      </c>
      <c r="P1498">
        <f t="shared" si="141"/>
        <v>-11223.563845405923</v>
      </c>
      <c r="Q1498" t="str">
        <f t="shared" si="142"/>
        <v>publishing</v>
      </c>
      <c r="R1498" t="str">
        <f t="shared" si="143"/>
        <v>fiction</v>
      </c>
      <c r="S1498" s="11">
        <f t="shared" si="144"/>
        <v>41838.266886574071</v>
      </c>
      <c r="T1498" s="11">
        <f t="shared" si="145"/>
        <v>41898.266886574071</v>
      </c>
    </row>
    <row r="1499" spans="1:20" customFormat="1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0</v>
      </c>
      <c r="M1499" t="b">
        <v>0</v>
      </c>
      <c r="N1499" t="s">
        <v>8275</v>
      </c>
      <c r="O1499">
        <f t="shared" si="140"/>
        <v>6.6666666666666671E-3</v>
      </c>
      <c r="P1499">
        <f t="shared" si="141"/>
        <v>-11222.563845405923</v>
      </c>
      <c r="Q1499" t="str">
        <f t="shared" si="142"/>
        <v>publishing</v>
      </c>
      <c r="R1499" t="str">
        <f t="shared" si="143"/>
        <v>fiction</v>
      </c>
      <c r="S1499" s="11">
        <f t="shared" si="144"/>
        <v>41444.434282407405</v>
      </c>
      <c r="T1499" s="11">
        <f t="shared" si="145"/>
        <v>41486.613194444442</v>
      </c>
    </row>
    <row r="1500" spans="1:20" customFormat="1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0</v>
      </c>
      <c r="M1500" t="b">
        <v>0</v>
      </c>
      <c r="N1500" t="s">
        <v>8275</v>
      </c>
      <c r="O1500">
        <f t="shared" si="140"/>
        <v>1.9</v>
      </c>
      <c r="P1500">
        <f t="shared" si="141"/>
        <v>-11166.563845405923</v>
      </c>
      <c r="Q1500" t="str">
        <f t="shared" si="142"/>
        <v>publishing</v>
      </c>
      <c r="R1500" t="str">
        <f t="shared" si="143"/>
        <v>fiction</v>
      </c>
      <c r="S1500" s="11">
        <f t="shared" si="144"/>
        <v>41840.775208333333</v>
      </c>
      <c r="T1500" s="11">
        <f t="shared" si="145"/>
        <v>41885.775208333333</v>
      </c>
    </row>
    <row r="1501" spans="1:20" customFormat="1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0</v>
      </c>
      <c r="M1501" t="b">
        <v>0</v>
      </c>
      <c r="N1501" t="s">
        <v>8275</v>
      </c>
      <c r="O1501">
        <f t="shared" si="140"/>
        <v>0.25</v>
      </c>
      <c r="P1501">
        <f t="shared" si="141"/>
        <v>-11218.563845405923</v>
      </c>
      <c r="Q1501" t="str">
        <f t="shared" si="142"/>
        <v>publishing</v>
      </c>
      <c r="R1501" t="str">
        <f t="shared" si="143"/>
        <v>fiction</v>
      </c>
      <c r="S1501" s="11">
        <f t="shared" si="144"/>
        <v>42526.798993055556</v>
      </c>
      <c r="T1501" s="11">
        <f t="shared" si="145"/>
        <v>42586.798993055556</v>
      </c>
    </row>
    <row r="1502" spans="1:20" customFormat="1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0</v>
      </c>
      <c r="M1502" t="b">
        <v>0</v>
      </c>
      <c r="N1502" t="s">
        <v>8275</v>
      </c>
      <c r="O1502">
        <f t="shared" si="140"/>
        <v>25.035714285714285</v>
      </c>
      <c r="P1502">
        <f t="shared" si="141"/>
        <v>-10522.563845405923</v>
      </c>
      <c r="Q1502" t="str">
        <f t="shared" si="142"/>
        <v>publishing</v>
      </c>
      <c r="R1502" t="str">
        <f t="shared" si="143"/>
        <v>fiction</v>
      </c>
      <c r="S1502" s="11">
        <f t="shared" si="144"/>
        <v>41365.69626157407</v>
      </c>
      <c r="T1502" s="11">
        <f t="shared" si="145"/>
        <v>41395.69626157407</v>
      </c>
    </row>
    <row r="1503" spans="1:20" customFormat="1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0</v>
      </c>
      <c r="M1503" t="b">
        <v>1</v>
      </c>
      <c r="N1503" t="s">
        <v>8285</v>
      </c>
      <c r="O1503">
        <f t="shared" si="140"/>
        <v>166.33076923076925</v>
      </c>
      <c r="P1503">
        <f t="shared" si="141"/>
        <v>75268.436154594077</v>
      </c>
      <c r="Q1503" t="str">
        <f t="shared" si="142"/>
        <v>photography</v>
      </c>
      <c r="R1503" t="str">
        <f t="shared" si="143"/>
        <v>photobooks</v>
      </c>
      <c r="S1503" s="11">
        <f t="shared" si="144"/>
        <v>42163.3752662037</v>
      </c>
      <c r="T1503" s="11">
        <f t="shared" si="145"/>
        <v>42193.3752662037</v>
      </c>
    </row>
    <row r="1504" spans="1:20" customFormat="1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0</v>
      </c>
      <c r="M1504" t="b">
        <v>1</v>
      </c>
      <c r="N1504" t="s">
        <v>8285</v>
      </c>
      <c r="O1504">
        <f t="shared" si="140"/>
        <v>101.44545454545455</v>
      </c>
      <c r="P1504">
        <f t="shared" si="141"/>
        <v>11094.436154594077</v>
      </c>
      <c r="Q1504" t="str">
        <f t="shared" si="142"/>
        <v>photography</v>
      </c>
      <c r="R1504" t="str">
        <f t="shared" si="143"/>
        <v>photobooks</v>
      </c>
      <c r="S1504" s="11">
        <f t="shared" si="144"/>
        <v>42426.33425925926</v>
      </c>
      <c r="T1504" s="11">
        <f t="shared" si="145"/>
        <v>42454.708333333336</v>
      </c>
    </row>
    <row r="1505" spans="1:20" customFormat="1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0</v>
      </c>
      <c r="M1505" t="b">
        <v>1</v>
      </c>
      <c r="N1505" t="s">
        <v>8285</v>
      </c>
      <c r="O1505">
        <f t="shared" si="140"/>
        <v>107.89146666666667</v>
      </c>
      <c r="P1505">
        <f t="shared" si="141"/>
        <v>-7177.6338454059223</v>
      </c>
      <c r="Q1505" t="str">
        <f t="shared" si="142"/>
        <v>photography</v>
      </c>
      <c r="R1505" t="str">
        <f t="shared" si="143"/>
        <v>photobooks</v>
      </c>
      <c r="S1505" s="11">
        <f t="shared" si="144"/>
        <v>42606.13890046296</v>
      </c>
      <c r="T1505" s="11">
        <f t="shared" si="145"/>
        <v>42666.13890046296</v>
      </c>
    </row>
    <row r="1506" spans="1:20" customFormat="1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0</v>
      </c>
      <c r="M1506" t="b">
        <v>1</v>
      </c>
      <c r="N1506" t="s">
        <v>8285</v>
      </c>
      <c r="O1506">
        <f t="shared" si="140"/>
        <v>277.93846153846158</v>
      </c>
      <c r="P1506">
        <f t="shared" si="141"/>
        <v>6842.4361545940774</v>
      </c>
      <c r="Q1506" t="str">
        <f t="shared" si="142"/>
        <v>photography</v>
      </c>
      <c r="R1506" t="str">
        <f t="shared" si="143"/>
        <v>photobooks</v>
      </c>
      <c r="S1506" s="11">
        <f t="shared" si="144"/>
        <v>41772.44935185185</v>
      </c>
      <c r="T1506" s="11">
        <f t="shared" si="145"/>
        <v>41800.147916666661</v>
      </c>
    </row>
    <row r="1507" spans="1:20" customFormat="1" ht="8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0</v>
      </c>
      <c r="M1507" t="b">
        <v>1</v>
      </c>
      <c r="N1507" t="s">
        <v>8285</v>
      </c>
      <c r="O1507">
        <f t="shared" si="140"/>
        <v>103.58125</v>
      </c>
      <c r="P1507">
        <f t="shared" si="141"/>
        <v>5349.4361545940774</v>
      </c>
      <c r="Q1507" t="str">
        <f t="shared" si="142"/>
        <v>photography</v>
      </c>
      <c r="R1507" t="str">
        <f t="shared" si="143"/>
        <v>photobooks</v>
      </c>
      <c r="S1507" s="11">
        <f t="shared" si="144"/>
        <v>42414.234988425924</v>
      </c>
      <c r="T1507" s="11">
        <f t="shared" si="145"/>
        <v>42451.625694444439</v>
      </c>
    </row>
    <row r="1508" spans="1:20" customFormat="1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0</v>
      </c>
      <c r="M1508" t="b">
        <v>1</v>
      </c>
      <c r="N1508" t="s">
        <v>8285</v>
      </c>
      <c r="O1508">
        <f t="shared" si="140"/>
        <v>111.4</v>
      </c>
      <c r="P1508">
        <f t="shared" si="141"/>
        <v>-9552.5638454059226</v>
      </c>
      <c r="Q1508" t="str">
        <f t="shared" si="142"/>
        <v>photography</v>
      </c>
      <c r="R1508" t="str">
        <f t="shared" si="143"/>
        <v>photobooks</v>
      </c>
      <c r="S1508" s="11">
        <f t="shared" si="144"/>
        <v>41814.577592592592</v>
      </c>
      <c r="T1508" s="11">
        <f t="shared" si="145"/>
        <v>41844.577592592592</v>
      </c>
    </row>
    <row r="1509" spans="1:20" customFormat="1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0</v>
      </c>
      <c r="M1509" t="b">
        <v>1</v>
      </c>
      <c r="N1509" t="s">
        <v>8285</v>
      </c>
      <c r="O1509">
        <f t="shared" si="140"/>
        <v>215</v>
      </c>
      <c r="P1509">
        <f t="shared" si="141"/>
        <v>-8643.5638454059226</v>
      </c>
      <c r="Q1509" t="str">
        <f t="shared" si="142"/>
        <v>photography</v>
      </c>
      <c r="R1509" t="str">
        <f t="shared" si="143"/>
        <v>photobooks</v>
      </c>
      <c r="S1509" s="11">
        <f t="shared" si="144"/>
        <v>40254.242002314808</v>
      </c>
      <c r="T1509" s="11">
        <f t="shared" si="145"/>
        <v>40313.131944444445</v>
      </c>
    </row>
    <row r="1510" spans="1:20" customFormat="1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0</v>
      </c>
      <c r="M1510" t="b">
        <v>1</v>
      </c>
      <c r="N1510" t="s">
        <v>8285</v>
      </c>
      <c r="O1510">
        <f t="shared" si="140"/>
        <v>110.76216216216217</v>
      </c>
      <c r="P1510">
        <f t="shared" si="141"/>
        <v>9267.4361545940774</v>
      </c>
      <c r="Q1510" t="str">
        <f t="shared" si="142"/>
        <v>photography</v>
      </c>
      <c r="R1510" t="str">
        <f t="shared" si="143"/>
        <v>photobooks</v>
      </c>
      <c r="S1510" s="11">
        <f t="shared" si="144"/>
        <v>41786.406030092592</v>
      </c>
      <c r="T1510" s="11">
        <f t="shared" si="145"/>
        <v>41817.406030092592</v>
      </c>
    </row>
    <row r="1511" spans="1:20" customFormat="1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0</v>
      </c>
      <c r="M1511" t="b">
        <v>1</v>
      </c>
      <c r="N1511" t="s">
        <v>8285</v>
      </c>
      <c r="O1511">
        <f t="shared" si="140"/>
        <v>123.64125714285714</v>
      </c>
      <c r="P1511">
        <f t="shared" si="141"/>
        <v>10413.656154594079</v>
      </c>
      <c r="Q1511" t="str">
        <f t="shared" si="142"/>
        <v>photography</v>
      </c>
      <c r="R1511" t="str">
        <f t="shared" si="143"/>
        <v>photobooks</v>
      </c>
      <c r="S1511" s="11">
        <f t="shared" si="144"/>
        <v>42751.325057870366</v>
      </c>
      <c r="T1511" s="11">
        <f t="shared" si="145"/>
        <v>42780.749305555553</v>
      </c>
    </row>
    <row r="1512" spans="1:20" customFormat="1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0</v>
      </c>
      <c r="M1512" t="b">
        <v>1</v>
      </c>
      <c r="N1512" t="s">
        <v>8285</v>
      </c>
      <c r="O1512">
        <f t="shared" si="140"/>
        <v>101.03500000000001</v>
      </c>
      <c r="P1512">
        <f t="shared" si="141"/>
        <v>4942.0361545940777</v>
      </c>
      <c r="Q1512" t="str">
        <f t="shared" si="142"/>
        <v>photography</v>
      </c>
      <c r="R1512" t="str">
        <f t="shared" si="143"/>
        <v>photobooks</v>
      </c>
      <c r="S1512" s="11">
        <f t="shared" si="144"/>
        <v>41809.176828703705</v>
      </c>
      <c r="T1512" s="11">
        <f t="shared" si="145"/>
        <v>41839.176828703705</v>
      </c>
    </row>
    <row r="1513" spans="1:20" customFormat="1" ht="6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0</v>
      </c>
      <c r="M1513" t="b">
        <v>1</v>
      </c>
      <c r="N1513" t="s">
        <v>8285</v>
      </c>
      <c r="O1513">
        <f t="shared" si="140"/>
        <v>111.79285714285714</v>
      </c>
      <c r="P1513">
        <f t="shared" si="141"/>
        <v>4427.4361545940774</v>
      </c>
      <c r="Q1513" t="str">
        <f t="shared" si="142"/>
        <v>photography</v>
      </c>
      <c r="R1513" t="str">
        <f t="shared" si="143"/>
        <v>photobooks</v>
      </c>
      <c r="S1513" s="11">
        <f t="shared" si="144"/>
        <v>42296.375046296293</v>
      </c>
      <c r="T1513" s="11">
        <f t="shared" si="145"/>
        <v>42326.416712962957</v>
      </c>
    </row>
    <row r="1514" spans="1:20" customFormat="1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0</v>
      </c>
      <c r="M1514" t="b">
        <v>1</v>
      </c>
      <c r="N1514" t="s">
        <v>8285</v>
      </c>
      <c r="O1514">
        <f t="shared" si="140"/>
        <v>558.7714285714286</v>
      </c>
      <c r="P1514">
        <f t="shared" si="141"/>
        <v>8333.4361545940774</v>
      </c>
      <c r="Q1514" t="str">
        <f t="shared" si="142"/>
        <v>photography</v>
      </c>
      <c r="R1514" t="str">
        <f t="shared" si="143"/>
        <v>photobooks</v>
      </c>
      <c r="S1514" s="11">
        <f t="shared" si="144"/>
        <v>42741.476145833331</v>
      </c>
      <c r="T1514" s="11">
        <f t="shared" si="145"/>
        <v>42771.476145833331</v>
      </c>
    </row>
    <row r="1515" spans="1:20" customFormat="1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0</v>
      </c>
      <c r="M1515" t="b">
        <v>1</v>
      </c>
      <c r="N1515" t="s">
        <v>8285</v>
      </c>
      <c r="O1515">
        <f t="shared" si="140"/>
        <v>150.01875000000001</v>
      </c>
      <c r="P1515">
        <f t="shared" si="141"/>
        <v>777.93615459407738</v>
      </c>
      <c r="Q1515" t="str">
        <f t="shared" si="142"/>
        <v>photography</v>
      </c>
      <c r="R1515" t="str">
        <f t="shared" si="143"/>
        <v>photobooks</v>
      </c>
      <c r="S1515" s="11">
        <f t="shared" si="144"/>
        <v>41806.42900462963</v>
      </c>
      <c r="T1515" s="11">
        <f t="shared" si="145"/>
        <v>41836.42900462963</v>
      </c>
    </row>
    <row r="1516" spans="1:20" customFormat="1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0</v>
      </c>
      <c r="M1516" t="b">
        <v>1</v>
      </c>
      <c r="N1516" t="s">
        <v>8285</v>
      </c>
      <c r="O1516">
        <f t="shared" si="140"/>
        <v>106.476</v>
      </c>
      <c r="P1516">
        <f t="shared" si="141"/>
        <v>15395.436154594077</v>
      </c>
      <c r="Q1516" t="str">
        <f t="shared" si="142"/>
        <v>photography</v>
      </c>
      <c r="R1516" t="str">
        <f t="shared" si="143"/>
        <v>photobooks</v>
      </c>
      <c r="S1516" s="11">
        <f t="shared" si="144"/>
        <v>42234.389351851853</v>
      </c>
      <c r="T1516" s="11">
        <f t="shared" si="145"/>
        <v>42274.389351851853</v>
      </c>
    </row>
    <row r="1517" spans="1:20" customFormat="1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0</v>
      </c>
      <c r="M1517" t="b">
        <v>1</v>
      </c>
      <c r="N1517" t="s">
        <v>8285</v>
      </c>
      <c r="O1517">
        <f t="shared" si="140"/>
        <v>157.18899999999999</v>
      </c>
      <c r="P1517">
        <f t="shared" si="141"/>
        <v>460343.43615459406</v>
      </c>
      <c r="Q1517" t="str">
        <f t="shared" si="142"/>
        <v>photography</v>
      </c>
      <c r="R1517" t="str">
        <f t="shared" si="143"/>
        <v>photobooks</v>
      </c>
      <c r="S1517" s="11">
        <f t="shared" si="144"/>
        <v>42415.04510416666</v>
      </c>
      <c r="T1517" s="11">
        <f t="shared" si="145"/>
        <v>42445.003437499996</v>
      </c>
    </row>
    <row r="1518" spans="1:20" customFormat="1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0</v>
      </c>
      <c r="M1518" t="b">
        <v>1</v>
      </c>
      <c r="N1518" t="s">
        <v>8285</v>
      </c>
      <c r="O1518">
        <f t="shared" si="140"/>
        <v>108.65882352941176</v>
      </c>
      <c r="P1518">
        <f t="shared" si="141"/>
        <v>7248.4361545940774</v>
      </c>
      <c r="Q1518" t="str">
        <f t="shared" si="142"/>
        <v>photography</v>
      </c>
      <c r="R1518" t="str">
        <f t="shared" si="143"/>
        <v>photobooks</v>
      </c>
      <c r="S1518" s="11">
        <f t="shared" si="144"/>
        <v>42619.258009259262</v>
      </c>
      <c r="T1518" s="11">
        <f t="shared" si="145"/>
        <v>42649.374999999993</v>
      </c>
    </row>
    <row r="1519" spans="1:20" customFormat="1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0</v>
      </c>
      <c r="M1519" t="b">
        <v>1</v>
      </c>
      <c r="N1519" t="s">
        <v>8285</v>
      </c>
      <c r="O1519">
        <f t="shared" si="140"/>
        <v>161.97999999999999</v>
      </c>
      <c r="P1519">
        <f t="shared" si="141"/>
        <v>13073.436154594077</v>
      </c>
      <c r="Q1519" t="str">
        <f t="shared" si="142"/>
        <v>photography</v>
      </c>
      <c r="R1519" t="str">
        <f t="shared" si="143"/>
        <v>photobooks</v>
      </c>
      <c r="S1519" s="11">
        <f t="shared" si="144"/>
        <v>41948.358252314814</v>
      </c>
      <c r="T1519" s="11">
        <f t="shared" si="145"/>
        <v>41979.041666666664</v>
      </c>
    </row>
    <row r="1520" spans="1:20" customFormat="1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0</v>
      </c>
      <c r="M1520" t="b">
        <v>1</v>
      </c>
      <c r="N1520" t="s">
        <v>8285</v>
      </c>
      <c r="O1520">
        <f t="shared" si="140"/>
        <v>205.36666666666665</v>
      </c>
      <c r="P1520">
        <f t="shared" si="141"/>
        <v>19581.436154594077</v>
      </c>
      <c r="Q1520" t="str">
        <f t="shared" si="142"/>
        <v>photography</v>
      </c>
      <c r="R1520" t="str">
        <f t="shared" si="143"/>
        <v>photobooks</v>
      </c>
      <c r="S1520" s="11">
        <f t="shared" si="144"/>
        <v>41760.611712962964</v>
      </c>
      <c r="T1520" s="11">
        <f t="shared" si="145"/>
        <v>41790.611712962964</v>
      </c>
    </row>
    <row r="1521" spans="1:20" customFormat="1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0</v>
      </c>
      <c r="M1521" t="b">
        <v>1</v>
      </c>
      <c r="N1521" t="s">
        <v>8285</v>
      </c>
      <c r="O1521">
        <f t="shared" si="140"/>
        <v>103.36388888888889</v>
      </c>
      <c r="P1521">
        <f t="shared" si="141"/>
        <v>-1920.8138454059226</v>
      </c>
      <c r="Q1521" t="str">
        <f t="shared" si="142"/>
        <v>photography</v>
      </c>
      <c r="R1521" t="str">
        <f t="shared" si="143"/>
        <v>photobooks</v>
      </c>
      <c r="S1521" s="11">
        <f t="shared" si="144"/>
        <v>41782.533368055556</v>
      </c>
      <c r="T1521" s="11">
        <f t="shared" si="145"/>
        <v>41810.707638888889</v>
      </c>
    </row>
    <row r="1522" spans="1:20" customFormat="1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0</v>
      </c>
      <c r="M1522" t="b">
        <v>1</v>
      </c>
      <c r="N1522" t="s">
        <v>8285</v>
      </c>
      <c r="O1522">
        <f t="shared" si="140"/>
        <v>103.47222222222223</v>
      </c>
      <c r="P1522">
        <f t="shared" si="141"/>
        <v>7401.4361545940774</v>
      </c>
      <c r="Q1522" t="str">
        <f t="shared" si="142"/>
        <v>photography</v>
      </c>
      <c r="R1522" t="str">
        <f t="shared" si="143"/>
        <v>photobooks</v>
      </c>
      <c r="S1522" s="11">
        <f t="shared" si="144"/>
        <v>41955.649456018517</v>
      </c>
      <c r="T1522" s="11">
        <f t="shared" si="145"/>
        <v>41991.958333333336</v>
      </c>
    </row>
    <row r="1523" spans="1:20" customFormat="1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0</v>
      </c>
      <c r="M1523" t="b">
        <v>1</v>
      </c>
      <c r="N1523" t="s">
        <v>8285</v>
      </c>
      <c r="O1523">
        <f t="shared" si="140"/>
        <v>106.81333333333333</v>
      </c>
      <c r="P1523">
        <f t="shared" si="141"/>
        <v>28831.436154594077</v>
      </c>
      <c r="Q1523" t="str">
        <f t="shared" si="142"/>
        <v>photography</v>
      </c>
      <c r="R1523" t="str">
        <f t="shared" si="143"/>
        <v>photobooks</v>
      </c>
      <c r="S1523" s="11">
        <f t="shared" si="144"/>
        <v>42492.959386574068</v>
      </c>
      <c r="T1523" s="11">
        <f t="shared" si="145"/>
        <v>42527.959386574068</v>
      </c>
    </row>
    <row r="1524" spans="1:20" customFormat="1" ht="6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0</v>
      </c>
      <c r="M1524" t="b">
        <v>1</v>
      </c>
      <c r="N1524" t="s">
        <v>8285</v>
      </c>
      <c r="O1524">
        <f t="shared" si="140"/>
        <v>138.96574712643678</v>
      </c>
      <c r="P1524">
        <f t="shared" si="141"/>
        <v>49226.536154594076</v>
      </c>
      <c r="Q1524" t="str">
        <f t="shared" si="142"/>
        <v>photography</v>
      </c>
      <c r="R1524" t="str">
        <f t="shared" si="143"/>
        <v>photobooks</v>
      </c>
      <c r="S1524" s="11">
        <f t="shared" si="144"/>
        <v>41899.621979166666</v>
      </c>
      <c r="T1524" s="11">
        <f t="shared" si="145"/>
        <v>41929.621979166666</v>
      </c>
    </row>
    <row r="1525" spans="1:20" customFormat="1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0</v>
      </c>
      <c r="M1525" t="b">
        <v>1</v>
      </c>
      <c r="N1525" t="s">
        <v>8285</v>
      </c>
      <c r="O1525">
        <f t="shared" si="140"/>
        <v>124.84324324324325</v>
      </c>
      <c r="P1525">
        <f t="shared" si="141"/>
        <v>11872.436154594077</v>
      </c>
      <c r="Q1525" t="str">
        <f t="shared" si="142"/>
        <v>photography</v>
      </c>
      <c r="R1525" t="str">
        <f t="shared" si="143"/>
        <v>photobooks</v>
      </c>
      <c r="S1525" s="11">
        <f t="shared" si="144"/>
        <v>41964.543009259258</v>
      </c>
      <c r="T1525" s="11">
        <f t="shared" si="145"/>
        <v>41995.791666666664</v>
      </c>
    </row>
    <row r="1526" spans="1:20" customFormat="1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0</v>
      </c>
      <c r="M1526" t="b">
        <v>1</v>
      </c>
      <c r="N1526" t="s">
        <v>8285</v>
      </c>
      <c r="O1526">
        <f t="shared" si="140"/>
        <v>206.99999999999997</v>
      </c>
      <c r="P1526">
        <f t="shared" si="141"/>
        <v>-5013.5638454059226</v>
      </c>
      <c r="Q1526" t="str">
        <f t="shared" si="142"/>
        <v>photography</v>
      </c>
      <c r="R1526" t="str">
        <f t="shared" si="143"/>
        <v>photobooks</v>
      </c>
      <c r="S1526" s="11">
        <f t="shared" si="144"/>
        <v>42756.292708333327</v>
      </c>
      <c r="T1526" s="11">
        <f t="shared" si="145"/>
        <v>42786.292708333327</v>
      </c>
    </row>
    <row r="1527" spans="1:20" customFormat="1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0</v>
      </c>
      <c r="M1527" t="b">
        <v>1</v>
      </c>
      <c r="N1527" t="s">
        <v>8285</v>
      </c>
      <c r="O1527">
        <f t="shared" si="140"/>
        <v>174.00576923076923</v>
      </c>
      <c r="P1527">
        <f t="shared" si="141"/>
        <v>-6699.413845405923</v>
      </c>
      <c r="Q1527" t="str">
        <f t="shared" si="142"/>
        <v>photography</v>
      </c>
      <c r="R1527" t="str">
        <f t="shared" si="143"/>
        <v>photobooks</v>
      </c>
      <c r="S1527" s="11">
        <f t="shared" si="144"/>
        <v>42570.494652777772</v>
      </c>
      <c r="T1527" s="11">
        <f t="shared" si="145"/>
        <v>42600.494652777772</v>
      </c>
    </row>
    <row r="1528" spans="1:20" customFormat="1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0</v>
      </c>
      <c r="M1528" t="b">
        <v>1</v>
      </c>
      <c r="N1528" t="s">
        <v>8285</v>
      </c>
      <c r="O1528">
        <f t="shared" si="140"/>
        <v>120.32608695652173</v>
      </c>
      <c r="P1528">
        <f t="shared" si="141"/>
        <v>16451.436154594077</v>
      </c>
      <c r="Q1528" t="str">
        <f t="shared" si="142"/>
        <v>photography</v>
      </c>
      <c r="R1528" t="str">
        <f t="shared" si="143"/>
        <v>photobooks</v>
      </c>
      <c r="S1528" s="11">
        <f t="shared" si="144"/>
        <v>42339.067673611113</v>
      </c>
      <c r="T1528" s="11">
        <f t="shared" si="145"/>
        <v>42388.067673611113</v>
      </c>
    </row>
    <row r="1529" spans="1:20" customFormat="1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0</v>
      </c>
      <c r="M1529" t="b">
        <v>1</v>
      </c>
      <c r="N1529" t="s">
        <v>8285</v>
      </c>
      <c r="O1529">
        <f t="shared" si="140"/>
        <v>110.44428571428573</v>
      </c>
      <c r="P1529">
        <f t="shared" si="141"/>
        <v>-7358.0138454059224</v>
      </c>
      <c r="Q1529" t="str">
        <f t="shared" si="142"/>
        <v>photography</v>
      </c>
      <c r="R1529" t="str">
        <f t="shared" si="143"/>
        <v>photobooks</v>
      </c>
      <c r="S1529" s="11">
        <f t="shared" si="144"/>
        <v>42780.392199074071</v>
      </c>
      <c r="T1529" s="11">
        <f t="shared" si="145"/>
        <v>42808.350532407407</v>
      </c>
    </row>
    <row r="1530" spans="1:20" customFormat="1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0</v>
      </c>
      <c r="M1530" t="b">
        <v>1</v>
      </c>
      <c r="N1530" t="s">
        <v>8285</v>
      </c>
      <c r="O1530">
        <f t="shared" si="140"/>
        <v>281.56666666666666</v>
      </c>
      <c r="P1530">
        <f t="shared" si="141"/>
        <v>-2776.5638454059226</v>
      </c>
      <c r="Q1530" t="str">
        <f t="shared" si="142"/>
        <v>photography</v>
      </c>
      <c r="R1530" t="str">
        <f t="shared" si="143"/>
        <v>photobooks</v>
      </c>
      <c r="S1530" s="11">
        <f t="shared" si="144"/>
        <v>42736.524560185186</v>
      </c>
      <c r="T1530" s="11">
        <f t="shared" si="145"/>
        <v>42766.791666666664</v>
      </c>
    </row>
    <row r="1531" spans="1:20" customFormat="1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0</v>
      </c>
      <c r="M1531" t="b">
        <v>1</v>
      </c>
      <c r="N1531" t="s">
        <v>8285</v>
      </c>
      <c r="O1531">
        <f t="shared" si="140"/>
        <v>100.67894736842105</v>
      </c>
      <c r="P1531">
        <f t="shared" si="141"/>
        <v>7905.4361545940774</v>
      </c>
      <c r="Q1531" t="str">
        <f t="shared" si="142"/>
        <v>photography</v>
      </c>
      <c r="R1531" t="str">
        <f t="shared" si="143"/>
        <v>photobooks</v>
      </c>
      <c r="S1531" s="11">
        <f t="shared" si="144"/>
        <v>42052.420370370368</v>
      </c>
      <c r="T1531" s="11">
        <f t="shared" si="145"/>
        <v>42082.378703703704</v>
      </c>
    </row>
    <row r="1532" spans="1:20" customFormat="1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0</v>
      </c>
      <c r="M1532" t="b">
        <v>1</v>
      </c>
      <c r="N1532" t="s">
        <v>8285</v>
      </c>
      <c r="O1532">
        <f t="shared" si="140"/>
        <v>134.82571428571427</v>
      </c>
      <c r="P1532">
        <f t="shared" si="141"/>
        <v>35965.436154594077</v>
      </c>
      <c r="Q1532" t="str">
        <f t="shared" si="142"/>
        <v>photography</v>
      </c>
      <c r="R1532" t="str">
        <f t="shared" si="143"/>
        <v>photobooks</v>
      </c>
      <c r="S1532" s="11">
        <f t="shared" si="144"/>
        <v>42275.558969907404</v>
      </c>
      <c r="T1532" s="11">
        <f t="shared" si="145"/>
        <v>42300.558969907404</v>
      </c>
    </row>
    <row r="1533" spans="1:20" customFormat="1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0</v>
      </c>
      <c r="M1533" t="b">
        <v>1</v>
      </c>
      <c r="N1533" t="s">
        <v>8285</v>
      </c>
      <c r="O1533">
        <f t="shared" si="140"/>
        <v>175.95744680851064</v>
      </c>
      <c r="P1533">
        <f t="shared" si="141"/>
        <v>-7088.5638454059226</v>
      </c>
      <c r="Q1533" t="str">
        <f t="shared" si="142"/>
        <v>photography</v>
      </c>
      <c r="R1533" t="str">
        <f t="shared" si="143"/>
        <v>photobooks</v>
      </c>
      <c r="S1533" s="11">
        <f t="shared" si="144"/>
        <v>41941.594050925924</v>
      </c>
      <c r="T1533" s="11">
        <f t="shared" si="145"/>
        <v>41973.916666666664</v>
      </c>
    </row>
    <row r="1534" spans="1:20" customFormat="1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0</v>
      </c>
      <c r="M1534" t="b">
        <v>1</v>
      </c>
      <c r="N1534" t="s">
        <v>8285</v>
      </c>
      <c r="O1534">
        <f t="shared" si="140"/>
        <v>484.02000000000004</v>
      </c>
      <c r="P1534">
        <f t="shared" si="141"/>
        <v>12977.436154594077</v>
      </c>
      <c r="Q1534" t="str">
        <f t="shared" si="142"/>
        <v>photography</v>
      </c>
      <c r="R1534" t="str">
        <f t="shared" si="143"/>
        <v>photobooks</v>
      </c>
      <c r="S1534" s="11">
        <f t="shared" si="144"/>
        <v>42391.266956018517</v>
      </c>
      <c r="T1534" s="11">
        <f t="shared" si="145"/>
        <v>42415.416666666664</v>
      </c>
    </row>
    <row r="1535" spans="1:20" customFormat="1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0</v>
      </c>
      <c r="M1535" t="b">
        <v>1</v>
      </c>
      <c r="N1535" t="s">
        <v>8285</v>
      </c>
      <c r="O1535">
        <f t="shared" si="140"/>
        <v>145.14000000000001</v>
      </c>
      <c r="P1535">
        <f t="shared" si="141"/>
        <v>54089.436154594077</v>
      </c>
      <c r="Q1535" t="str">
        <f t="shared" si="142"/>
        <v>photography</v>
      </c>
      <c r="R1535" t="str">
        <f t="shared" si="143"/>
        <v>photobooks</v>
      </c>
      <c r="S1535" s="11">
        <f t="shared" si="144"/>
        <v>42442.793715277774</v>
      </c>
      <c r="T1535" s="11">
        <f t="shared" si="145"/>
        <v>42491.957638888889</v>
      </c>
    </row>
    <row r="1536" spans="1:20" customFormat="1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0</v>
      </c>
      <c r="M1536" t="b">
        <v>1</v>
      </c>
      <c r="N1536" t="s">
        <v>8285</v>
      </c>
      <c r="O1536">
        <f t="shared" si="140"/>
        <v>417.73333333333335</v>
      </c>
      <c r="P1536">
        <f t="shared" si="141"/>
        <v>20106.436154594077</v>
      </c>
      <c r="Q1536" t="str">
        <f t="shared" si="142"/>
        <v>photography</v>
      </c>
      <c r="R1536" t="str">
        <f t="shared" si="143"/>
        <v>photobooks</v>
      </c>
      <c r="S1536" s="11">
        <f t="shared" si="144"/>
        <v>42221.465995370367</v>
      </c>
      <c r="T1536" s="11">
        <f t="shared" si="145"/>
        <v>42251.465995370367</v>
      </c>
    </row>
    <row r="1537" spans="1:20" customFormat="1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0</v>
      </c>
      <c r="M1537" t="b">
        <v>1</v>
      </c>
      <c r="N1537" t="s">
        <v>8285</v>
      </c>
      <c r="O1537">
        <f t="shared" si="140"/>
        <v>132.42499999999998</v>
      </c>
      <c r="P1537">
        <f t="shared" si="141"/>
        <v>-5926.5638454059226</v>
      </c>
      <c r="Q1537" t="str">
        <f t="shared" si="142"/>
        <v>photography</v>
      </c>
      <c r="R1537" t="str">
        <f t="shared" si="143"/>
        <v>photobooks</v>
      </c>
      <c r="S1537" s="11">
        <f t="shared" si="144"/>
        <v>42484.620729166665</v>
      </c>
      <c r="T1537" s="11">
        <f t="shared" si="145"/>
        <v>42513.708333333336</v>
      </c>
    </row>
    <row r="1538" spans="1:20" customFormat="1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0</v>
      </c>
      <c r="M1538" t="b">
        <v>1</v>
      </c>
      <c r="N1538" t="s">
        <v>8285</v>
      </c>
      <c r="O1538">
        <f t="shared" si="140"/>
        <v>250.30841666666666</v>
      </c>
      <c r="P1538">
        <f t="shared" si="141"/>
        <v>18813.446154594076</v>
      </c>
      <c r="Q1538" t="str">
        <f t="shared" si="142"/>
        <v>photography</v>
      </c>
      <c r="R1538" t="str">
        <f t="shared" si="143"/>
        <v>photobooks</v>
      </c>
      <c r="S1538" s="11">
        <f t="shared" si="144"/>
        <v>42213.593865740739</v>
      </c>
      <c r="T1538" s="11">
        <f t="shared" si="145"/>
        <v>42243.593865740739</v>
      </c>
    </row>
    <row r="1539" spans="1:20" customFormat="1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0</v>
      </c>
      <c r="M1539" t="b">
        <v>1</v>
      </c>
      <c r="N1539" t="s">
        <v>8285</v>
      </c>
      <c r="O1539">
        <f t="shared" ref="O1539:O1602" si="146">E1539/D1539*100</f>
        <v>179.9</v>
      </c>
      <c r="P1539">
        <f t="shared" ref="P1539:P1602" si="147">E1539-$E$4116</f>
        <v>10364.436154594077</v>
      </c>
      <c r="Q1539" t="str">
        <f t="shared" ref="Q1539:Q1602" si="148">IF(ISNUMBER(SEARCH("film &amp; video",N1539)),"film &amp; video",IF(ISNUMBER(SEARCH("food",N1539)),"food",IF(ISNUMBER(SEARCH("games",N1539)),"games",IF(ISNUMBER(SEARCH("journalism",N1539)),"journalism",IF(ISNUMBER(SEARCH("music",N1539)),"music",IF(ISNUMBER(SEARCH("photography",N1539)),"photography",IF(ISNUMBER(SEARCH("publishing",N1539)),"publishing",IF(ISNUMBER(SEARCH("technology",N1539)),"technology",IF(ISNUMBER(SEARCH("theater",N1539)),"theater",0)))))))))</f>
        <v>photography</v>
      </c>
      <c r="R1539" t="str">
        <f t="shared" ref="R1539:R1602" si="149">IF(ISNUMBER(SEARCH("animation",N1539)),"animation",IF(ISNUMBER(SEARCH("art books",N1539)),"art books",IF(ISNUMBER(SEARCH("audio",N1539)),"audio",IF(ISNUMBER(SEARCH("children's books",N1539)),"children's books",IF(ISNUMBER(SEARCH("classical music",N1539)),"classical music",IF(ISNUMBER(SEARCH("documentary",N1539)),"documentary",IF(ISNUMBER(SEARCH("drama",N1539)),"drama",IF(ISNUMBER(SEARCH("electronic music",N1539)),"electronic music",IF(ISNUMBER(SEARCH("faith",N1539)),"faith",IF(ISNUMBER(SEARCH("fiction",N1539)),"fiction",IF(ISNUMBER(SEARCH("food trucks",N1539)),"food trucks",IF(ISNUMBER(SEARCH("gadgets",N1539)),"gadgets",IF(ISNUMBER(SEARCH("hardware",N1539)),"hardware",IF(ISNUMBER(SEARCH("indie rock",N1539)),"indie rock",IF(ISNUMBER(SEARCH("jazz",N1539)),"jazz",IF(ISNUMBER(SEARCH("makerspaces",N1539)),"makerspaces",IF(ISNUMBER(SEARCH("metal",N1539)),"metal",IF(ISNUMBER(SEARCH("mobile games",N1539)),"mobile games",IF(ISNUMBER(SEARCH("musical",N1539)),"musical",IF(ISNUMBER(SEARCH("nature",N1539)),"nature",IF(ISNUMBER(SEARCH("nonfiction",N1539)),"nonfiction",IF(ISNUMBER(SEARCH("people",N1539)),"people",IF(ISNUMBER(SEARCH("photobooks",N1539)),"photobooks",IF(ISNUMBER(SEARCH("places",N1539)),"places",IF(ISNUMBER(SEARCH("plays",N1539)),"plays",IF(ISNUMBER(SEARCH("pop",N1539)),"pop",IF(ISNUMBER(SEARCH("radio &amp; podcasts",N1539)),"radio &amp; podcasts",IF(ISNUMBER(SEARCH("restaurants",N1539)),"restaurants",IF(ISNUMBER(SEARCH("rock",N1539)),"rock",IF(ISNUMBER(SEARCH("science fiction",N1539)),"science fiction",IF(ISNUMBER(SEARCH("shorts",N1539)),"shorts",IF(ISNUMBER(SEARCH("small batch",N1539)),"small batch",IF(ISNUMBER(SEARCH("space exploration",N1539)),"space exploration",IF(ISNUMBER(SEARCH("spaces",N1539)),"spaces",IF(ISNUMBER(SEARCH("tabletop games",N1539)),"tabletop games",IF(ISNUMBER(SEARCH("television",N1539)),"television",IF(ISNUMBER(SEARCH("translations",N1539)),"translations",IF(ISNUMBER(SEARCH("video games",N1539)),"video games",IF(ISNUMBER(SEARCH("wearables",N1539)),"wearables",IF(ISNUMBER(SEARCH("web",N1539)),"web",IF(ISNUMBER(SEARCH("world music",N1539)),"world music",0)))))))))))))))))))))))))))))))))))))))))</f>
        <v>photobooks</v>
      </c>
      <c r="S1539" s="11">
        <f t="shared" si="144"/>
        <v>42552.106793981475</v>
      </c>
      <c r="T1539" s="11">
        <f t="shared" si="145"/>
        <v>42588.541666666664</v>
      </c>
    </row>
    <row r="1540" spans="1:20" customFormat="1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0</v>
      </c>
      <c r="M1540" t="b">
        <v>1</v>
      </c>
      <c r="N1540" t="s">
        <v>8285</v>
      </c>
      <c r="O1540">
        <f t="shared" si="146"/>
        <v>102.62857142857142</v>
      </c>
      <c r="P1540">
        <f t="shared" si="147"/>
        <v>-4039.5638454059226</v>
      </c>
      <c r="Q1540" t="str">
        <f t="shared" si="148"/>
        <v>photography</v>
      </c>
      <c r="R1540" t="str">
        <f t="shared" si="149"/>
        <v>photobooks</v>
      </c>
      <c r="S1540" s="11">
        <f t="shared" si="144"/>
        <v>41981.57372685185</v>
      </c>
      <c r="T1540" s="11">
        <f t="shared" si="145"/>
        <v>42026.57372685185</v>
      </c>
    </row>
    <row r="1541" spans="1:20" customFormat="1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0</v>
      </c>
      <c r="M1541" t="b">
        <v>1</v>
      </c>
      <c r="N1541" t="s">
        <v>8285</v>
      </c>
      <c r="O1541">
        <f t="shared" si="146"/>
        <v>135.98609999999999</v>
      </c>
      <c r="P1541">
        <f t="shared" si="147"/>
        <v>15973.656154594079</v>
      </c>
      <c r="Q1541" t="str">
        <f t="shared" si="148"/>
        <v>photography</v>
      </c>
      <c r="R1541" t="str">
        <f t="shared" si="149"/>
        <v>photobooks</v>
      </c>
      <c r="S1541" s="11">
        <f t="shared" si="144"/>
        <v>42705.710868055554</v>
      </c>
      <c r="T1541" s="11">
        <f t="shared" si="145"/>
        <v>42738.710868055554</v>
      </c>
    </row>
    <row r="1542" spans="1:20" customFormat="1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0</v>
      </c>
      <c r="M1542" t="b">
        <v>1</v>
      </c>
      <c r="N1542" t="s">
        <v>8285</v>
      </c>
      <c r="O1542">
        <f t="shared" si="146"/>
        <v>117.86666666666667</v>
      </c>
      <c r="P1542">
        <f t="shared" si="147"/>
        <v>6456.4361545940774</v>
      </c>
      <c r="Q1542" t="str">
        <f t="shared" si="148"/>
        <v>photography</v>
      </c>
      <c r="R1542" t="str">
        <f t="shared" si="149"/>
        <v>photobooks</v>
      </c>
      <c r="S1542" s="11">
        <f t="shared" si="144"/>
        <v>41938.798796296294</v>
      </c>
      <c r="T1542" s="11">
        <f t="shared" si="145"/>
        <v>41968.843749999993</v>
      </c>
    </row>
    <row r="1543" spans="1:20" customFormat="1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0</v>
      </c>
      <c r="M1543" t="b">
        <v>0</v>
      </c>
      <c r="N1543" t="s">
        <v>8289</v>
      </c>
      <c r="O1543">
        <f t="shared" si="146"/>
        <v>3.3333333333333333E-2</v>
      </c>
      <c r="P1543">
        <f t="shared" si="147"/>
        <v>-11217.563845405923</v>
      </c>
      <c r="Q1543" t="str">
        <f t="shared" si="148"/>
        <v>photography</v>
      </c>
      <c r="R1543" t="str">
        <f t="shared" si="149"/>
        <v>nature</v>
      </c>
      <c r="S1543" s="11">
        <f t="shared" si="144"/>
        <v>41974.503912037035</v>
      </c>
      <c r="T1543" s="11">
        <f t="shared" si="145"/>
        <v>42004.503912037035</v>
      </c>
    </row>
    <row r="1544" spans="1:20" customFormat="1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0</v>
      </c>
      <c r="M1544" t="b">
        <v>0</v>
      </c>
      <c r="N1544" t="s">
        <v>8289</v>
      </c>
      <c r="O1544">
        <f t="shared" si="146"/>
        <v>4</v>
      </c>
      <c r="P1544">
        <f t="shared" si="147"/>
        <v>-11203.563845405923</v>
      </c>
      <c r="Q1544" t="str">
        <f t="shared" si="148"/>
        <v>photography</v>
      </c>
      <c r="R1544" t="str">
        <f t="shared" si="149"/>
        <v>nature</v>
      </c>
      <c r="S1544" s="11">
        <f t="shared" si="144"/>
        <v>42170.788194444445</v>
      </c>
      <c r="T1544" s="11">
        <f t="shared" si="145"/>
        <v>42185.788194444445</v>
      </c>
    </row>
    <row r="1545" spans="1:20" customFormat="1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0</v>
      </c>
      <c r="M1545" t="b">
        <v>0</v>
      </c>
      <c r="N1545" t="s">
        <v>8289</v>
      </c>
      <c r="O1545">
        <f t="shared" si="146"/>
        <v>0.44444444444444442</v>
      </c>
      <c r="P1545">
        <f t="shared" si="147"/>
        <v>-11213.563845405923</v>
      </c>
      <c r="Q1545" t="str">
        <f t="shared" si="148"/>
        <v>photography</v>
      </c>
      <c r="R1545" t="str">
        <f t="shared" si="149"/>
        <v>nature</v>
      </c>
      <c r="S1545" s="11">
        <f t="shared" si="144"/>
        <v>41935.301319444443</v>
      </c>
      <c r="T1545" s="11">
        <f t="shared" si="145"/>
        <v>41965.342986111107</v>
      </c>
    </row>
    <row r="1546" spans="1:20" customFormat="1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6"/>
        <v>0</v>
      </c>
      <c r="P1546">
        <f t="shared" si="147"/>
        <v>-11223.563845405923</v>
      </c>
      <c r="Q1546" t="str">
        <f t="shared" si="148"/>
        <v>photography</v>
      </c>
      <c r="R1546" t="str">
        <f t="shared" si="149"/>
        <v>nature</v>
      </c>
      <c r="S1546" s="11">
        <f t="shared" si="144"/>
        <v>42052.842870370368</v>
      </c>
      <c r="T1546" s="11">
        <f t="shared" si="145"/>
        <v>42094.804166666661</v>
      </c>
    </row>
    <row r="1547" spans="1:20" customFormat="1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0</v>
      </c>
      <c r="M1547" t="b">
        <v>0</v>
      </c>
      <c r="N1547" t="s">
        <v>8289</v>
      </c>
      <c r="O1547">
        <f t="shared" si="146"/>
        <v>3.3333333333333333E-2</v>
      </c>
      <c r="P1547">
        <f t="shared" si="147"/>
        <v>-11222.563845405923</v>
      </c>
      <c r="Q1547" t="str">
        <f t="shared" si="148"/>
        <v>photography</v>
      </c>
      <c r="R1547" t="str">
        <f t="shared" si="149"/>
        <v>nature</v>
      </c>
      <c r="S1547" s="11">
        <f t="shared" si="144"/>
        <v>42031.676319444443</v>
      </c>
      <c r="T1547" s="11">
        <f t="shared" si="145"/>
        <v>42065.677777777775</v>
      </c>
    </row>
    <row r="1548" spans="1:20" customFormat="1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0</v>
      </c>
      <c r="M1548" t="b">
        <v>0</v>
      </c>
      <c r="N1548" t="s">
        <v>8289</v>
      </c>
      <c r="O1548">
        <f t="shared" si="146"/>
        <v>28.9</v>
      </c>
      <c r="P1548">
        <f t="shared" si="147"/>
        <v>-10934.563845405923</v>
      </c>
      <c r="Q1548" t="str">
        <f t="shared" si="148"/>
        <v>photography</v>
      </c>
      <c r="R1548" t="str">
        <f t="shared" si="149"/>
        <v>nature</v>
      </c>
      <c r="S1548" s="11">
        <f t="shared" si="144"/>
        <v>41839.004618055551</v>
      </c>
      <c r="T1548" s="11">
        <f t="shared" si="145"/>
        <v>41899.004618055551</v>
      </c>
    </row>
    <row r="1549" spans="1:20" customFormat="1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6"/>
        <v>0</v>
      </c>
      <c r="P1549">
        <f t="shared" si="147"/>
        <v>-11223.563845405923</v>
      </c>
      <c r="Q1549" t="str">
        <f t="shared" si="148"/>
        <v>photography</v>
      </c>
      <c r="R1549" t="str">
        <f t="shared" si="149"/>
        <v>nature</v>
      </c>
      <c r="S1549" s="11">
        <f t="shared" si="144"/>
        <v>42782.218541666669</v>
      </c>
      <c r="T1549" s="11">
        <f t="shared" si="145"/>
        <v>42789.218541666669</v>
      </c>
    </row>
    <row r="1550" spans="1:20" customFormat="1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0</v>
      </c>
      <c r="M1550" t="b">
        <v>0</v>
      </c>
      <c r="N1550" t="s">
        <v>8289</v>
      </c>
      <c r="O1550">
        <f t="shared" si="146"/>
        <v>8.5714285714285712</v>
      </c>
      <c r="P1550">
        <f t="shared" si="147"/>
        <v>-11163.563845405923</v>
      </c>
      <c r="Q1550" t="str">
        <f t="shared" si="148"/>
        <v>photography</v>
      </c>
      <c r="R1550" t="str">
        <f t="shared" si="149"/>
        <v>nature</v>
      </c>
      <c r="S1550" s="11">
        <f t="shared" si="144"/>
        <v>42286.673842592594</v>
      </c>
      <c r="T1550" s="11">
        <f t="shared" si="145"/>
        <v>42316.715509259258</v>
      </c>
    </row>
    <row r="1551" spans="1:20" customFormat="1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0</v>
      </c>
      <c r="M1551" t="b">
        <v>0</v>
      </c>
      <c r="N1551" t="s">
        <v>8289</v>
      </c>
      <c r="O1551">
        <f t="shared" si="146"/>
        <v>34</v>
      </c>
      <c r="P1551">
        <f t="shared" si="147"/>
        <v>-11053.563845405923</v>
      </c>
      <c r="Q1551" t="str">
        <f t="shared" si="148"/>
        <v>photography</v>
      </c>
      <c r="R1551" t="str">
        <f t="shared" si="149"/>
        <v>nature</v>
      </c>
      <c r="S1551" s="11">
        <f t="shared" si="144"/>
        <v>42280.927766203698</v>
      </c>
      <c r="T1551" s="11">
        <f t="shared" si="145"/>
        <v>42310.96943287037</v>
      </c>
    </row>
    <row r="1552" spans="1:20" customFormat="1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0</v>
      </c>
      <c r="M1552" t="b">
        <v>0</v>
      </c>
      <c r="N1552" t="s">
        <v>8289</v>
      </c>
      <c r="O1552">
        <f t="shared" si="146"/>
        <v>13.466666666666665</v>
      </c>
      <c r="P1552">
        <f t="shared" si="147"/>
        <v>-11122.563845405923</v>
      </c>
      <c r="Q1552" t="str">
        <f t="shared" si="148"/>
        <v>photography</v>
      </c>
      <c r="R1552" t="str">
        <f t="shared" si="149"/>
        <v>nature</v>
      </c>
      <c r="S1552" s="11">
        <f t="shared" si="144"/>
        <v>42472.24113425926</v>
      </c>
      <c r="T1552" s="11">
        <f t="shared" si="145"/>
        <v>42502.24113425926</v>
      </c>
    </row>
    <row r="1553" spans="1:20" customFormat="1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6"/>
        <v>0</v>
      </c>
      <c r="P1553">
        <f t="shared" si="147"/>
        <v>-11223.563845405923</v>
      </c>
      <c r="Q1553" t="str">
        <f t="shared" si="148"/>
        <v>photography</v>
      </c>
      <c r="R1553" t="str">
        <f t="shared" si="149"/>
        <v>nature</v>
      </c>
      <c r="S1553" s="11">
        <f t="shared" si="144"/>
        <v>42121.616192129623</v>
      </c>
      <c r="T1553" s="11">
        <f t="shared" si="145"/>
        <v>42151.616192129623</v>
      </c>
    </row>
    <row r="1554" spans="1:20" customFormat="1" ht="6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0</v>
      </c>
      <c r="M1554" t="b">
        <v>0</v>
      </c>
      <c r="N1554" t="s">
        <v>8289</v>
      </c>
      <c r="O1554">
        <f t="shared" si="146"/>
        <v>49.186046511627907</v>
      </c>
      <c r="P1554">
        <f t="shared" si="147"/>
        <v>-9108.5638454059226</v>
      </c>
      <c r="Q1554" t="str">
        <f t="shared" si="148"/>
        <v>photography</v>
      </c>
      <c r="R1554" t="str">
        <f t="shared" si="149"/>
        <v>nature</v>
      </c>
      <c r="S1554" s="11">
        <f t="shared" si="144"/>
        <v>41892.480416666665</v>
      </c>
      <c r="T1554" s="11">
        <f t="shared" si="145"/>
        <v>41912.957638888889</v>
      </c>
    </row>
    <row r="1555" spans="1:20" customFormat="1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6"/>
        <v>0</v>
      </c>
      <c r="P1555">
        <f t="shared" si="147"/>
        <v>-11223.563845405923</v>
      </c>
      <c r="Q1555" t="str">
        <f t="shared" si="148"/>
        <v>photography</v>
      </c>
      <c r="R1555" t="str">
        <f t="shared" si="149"/>
        <v>nature</v>
      </c>
      <c r="S1555" s="11">
        <f t="shared" si="144"/>
        <v>42219.074618055551</v>
      </c>
      <c r="T1555" s="11">
        <f t="shared" si="145"/>
        <v>42249.074618055551</v>
      </c>
    </row>
    <row r="1556" spans="1:20" customFormat="1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6"/>
        <v>0</v>
      </c>
      <c r="P1556">
        <f t="shared" si="147"/>
        <v>-11223.563845405923</v>
      </c>
      <c r="Q1556" t="str">
        <f t="shared" si="148"/>
        <v>photography</v>
      </c>
      <c r="R1556" t="str">
        <f t="shared" si="149"/>
        <v>nature</v>
      </c>
      <c r="S1556" s="11">
        <f t="shared" si="144"/>
        <v>42188.043865740743</v>
      </c>
      <c r="T1556" s="11">
        <f t="shared" si="145"/>
        <v>42218.043865740743</v>
      </c>
    </row>
    <row r="1557" spans="1:20" customFormat="1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6"/>
        <v>0</v>
      </c>
      <c r="P1557">
        <f t="shared" si="147"/>
        <v>-11223.563845405923</v>
      </c>
      <c r="Q1557" t="str">
        <f t="shared" si="148"/>
        <v>photography</v>
      </c>
      <c r="R1557" t="str">
        <f t="shared" si="149"/>
        <v>nature</v>
      </c>
      <c r="S1557" s="11">
        <f t="shared" si="144"/>
        <v>42241.405462962961</v>
      </c>
      <c r="T1557" s="11">
        <f t="shared" si="145"/>
        <v>42264.499999999993</v>
      </c>
    </row>
    <row r="1558" spans="1:20" customFormat="1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0</v>
      </c>
      <c r="M1558" t="b">
        <v>0</v>
      </c>
      <c r="N1558" t="s">
        <v>8289</v>
      </c>
      <c r="O1558">
        <f t="shared" si="146"/>
        <v>45.133333333333333</v>
      </c>
      <c r="P1558">
        <f t="shared" si="147"/>
        <v>-10546.563845405923</v>
      </c>
      <c r="Q1558" t="str">
        <f t="shared" si="148"/>
        <v>photography</v>
      </c>
      <c r="R1558" t="str">
        <f t="shared" si="149"/>
        <v>nature</v>
      </c>
      <c r="S1558" s="11">
        <f t="shared" si="144"/>
        <v>42524.944722222215</v>
      </c>
      <c r="T1558" s="11">
        <f t="shared" si="145"/>
        <v>42554.944722222215</v>
      </c>
    </row>
    <row r="1559" spans="1:20" customFormat="1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0</v>
      </c>
      <c r="M1559" t="b">
        <v>0</v>
      </c>
      <c r="N1559" t="s">
        <v>8289</v>
      </c>
      <c r="O1559">
        <f t="shared" si="146"/>
        <v>4</v>
      </c>
      <c r="P1559">
        <f t="shared" si="147"/>
        <v>-11123.563845405923</v>
      </c>
      <c r="Q1559" t="str">
        <f t="shared" si="148"/>
        <v>photography</v>
      </c>
      <c r="R1559" t="str">
        <f t="shared" si="149"/>
        <v>nature</v>
      </c>
      <c r="S1559" s="11">
        <f t="shared" ref="S1559:S1622" si="150">(J1559/86400)+25569+(-5/24)</f>
        <v>41871.444826388884</v>
      </c>
      <c r="T1559" s="11">
        <f t="shared" ref="T1559:T1622" si="151">(I1559/86400)+25569+(-5/24)</f>
        <v>41902.444826388884</v>
      </c>
    </row>
    <row r="1560" spans="1:20" customFormat="1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0</v>
      </c>
      <c r="M1560" t="b">
        <v>0</v>
      </c>
      <c r="N1560" t="s">
        <v>8289</v>
      </c>
      <c r="O1560">
        <f t="shared" si="146"/>
        <v>4.666666666666667</v>
      </c>
      <c r="P1560">
        <f t="shared" si="147"/>
        <v>-11188.563845405923</v>
      </c>
      <c r="Q1560" t="str">
        <f t="shared" si="148"/>
        <v>photography</v>
      </c>
      <c r="R1560" t="str">
        <f t="shared" si="149"/>
        <v>nature</v>
      </c>
      <c r="S1560" s="11">
        <f t="shared" si="150"/>
        <v>42185.189340277771</v>
      </c>
      <c r="T1560" s="11">
        <f t="shared" si="151"/>
        <v>42244.299999999996</v>
      </c>
    </row>
    <row r="1561" spans="1:20" customFormat="1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0</v>
      </c>
      <c r="M1561" t="b">
        <v>0</v>
      </c>
      <c r="N1561" t="s">
        <v>8289</v>
      </c>
      <c r="O1561">
        <f t="shared" si="146"/>
        <v>0.33333333333333337</v>
      </c>
      <c r="P1561">
        <f t="shared" si="147"/>
        <v>-11173.563845405923</v>
      </c>
      <c r="Q1561" t="str">
        <f t="shared" si="148"/>
        <v>photography</v>
      </c>
      <c r="R1561" t="str">
        <f t="shared" si="149"/>
        <v>nature</v>
      </c>
      <c r="S1561" s="11">
        <f t="shared" si="150"/>
        <v>42107.844895833332</v>
      </c>
      <c r="T1561" s="11">
        <f t="shared" si="151"/>
        <v>42122.844895833332</v>
      </c>
    </row>
    <row r="1562" spans="1:20" customFormat="1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0</v>
      </c>
      <c r="M1562" t="b">
        <v>0</v>
      </c>
      <c r="N1562" t="s">
        <v>8289</v>
      </c>
      <c r="O1562">
        <f t="shared" si="146"/>
        <v>3.7600000000000002</v>
      </c>
      <c r="P1562">
        <f t="shared" si="147"/>
        <v>-11129.563845405923</v>
      </c>
      <c r="Q1562" t="str">
        <f t="shared" si="148"/>
        <v>photography</v>
      </c>
      <c r="R1562" t="str">
        <f t="shared" si="149"/>
        <v>nature</v>
      </c>
      <c r="S1562" s="11">
        <f t="shared" si="150"/>
        <v>41935.812418981477</v>
      </c>
      <c r="T1562" s="11">
        <f t="shared" si="151"/>
        <v>41955.854085648149</v>
      </c>
    </row>
    <row r="1563" spans="1:20" customFormat="1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0</v>
      </c>
      <c r="M1563" t="b">
        <v>0</v>
      </c>
      <c r="N1563" t="s">
        <v>8290</v>
      </c>
      <c r="O1563">
        <f t="shared" si="146"/>
        <v>0.67</v>
      </c>
      <c r="P1563">
        <f t="shared" si="147"/>
        <v>-11156.563845405923</v>
      </c>
      <c r="Q1563" t="str">
        <f t="shared" si="148"/>
        <v>publishing</v>
      </c>
      <c r="R1563" t="str">
        <f t="shared" si="149"/>
        <v>art books</v>
      </c>
      <c r="S1563" s="11">
        <f t="shared" si="150"/>
        <v>41554.833368055552</v>
      </c>
      <c r="T1563" s="11">
        <f t="shared" si="151"/>
        <v>41584.875034722216</v>
      </c>
    </row>
    <row r="1564" spans="1:20" customFormat="1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6"/>
        <v>0</v>
      </c>
      <c r="P1564">
        <f t="shared" si="147"/>
        <v>-11223.563845405923</v>
      </c>
      <c r="Q1564" t="str">
        <f t="shared" si="148"/>
        <v>publishing</v>
      </c>
      <c r="R1564" t="str">
        <f t="shared" si="149"/>
        <v>art books</v>
      </c>
      <c r="S1564" s="11">
        <f t="shared" si="150"/>
        <v>40079.357824074068</v>
      </c>
      <c r="T1564" s="11">
        <f t="shared" si="151"/>
        <v>40148.826388888883</v>
      </c>
    </row>
    <row r="1565" spans="1:20" customFormat="1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0</v>
      </c>
      <c r="M1565" t="b">
        <v>0</v>
      </c>
      <c r="N1565" t="s">
        <v>8290</v>
      </c>
      <c r="O1565">
        <f t="shared" si="146"/>
        <v>1.4166666666666665</v>
      </c>
      <c r="P1565">
        <f t="shared" si="147"/>
        <v>-11138.563845405923</v>
      </c>
      <c r="Q1565" t="str">
        <f t="shared" si="148"/>
        <v>publishing</v>
      </c>
      <c r="R1565" t="str">
        <f t="shared" si="149"/>
        <v>art books</v>
      </c>
      <c r="S1565" s="11">
        <f t="shared" si="150"/>
        <v>41652.534155092588</v>
      </c>
      <c r="T1565" s="11">
        <f t="shared" si="151"/>
        <v>41712.492488425924</v>
      </c>
    </row>
    <row r="1566" spans="1:20" customFormat="1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0</v>
      </c>
      <c r="M1566" t="b">
        <v>0</v>
      </c>
      <c r="N1566" t="s">
        <v>8290</v>
      </c>
      <c r="O1566">
        <f t="shared" si="146"/>
        <v>0.1</v>
      </c>
      <c r="P1566">
        <f t="shared" si="147"/>
        <v>-11213.563845405923</v>
      </c>
      <c r="Q1566" t="str">
        <f t="shared" si="148"/>
        <v>publishing</v>
      </c>
      <c r="R1566" t="str">
        <f t="shared" si="149"/>
        <v>art books</v>
      </c>
      <c r="S1566" s="11">
        <f t="shared" si="150"/>
        <v>42121.158668981479</v>
      </c>
      <c r="T1566" s="11">
        <f t="shared" si="151"/>
        <v>42152.628472222219</v>
      </c>
    </row>
    <row r="1567" spans="1:20" customFormat="1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0</v>
      </c>
      <c r="M1567" t="b">
        <v>0</v>
      </c>
      <c r="N1567" t="s">
        <v>8290</v>
      </c>
      <c r="O1567">
        <f t="shared" si="146"/>
        <v>2.5</v>
      </c>
      <c r="P1567">
        <f t="shared" si="147"/>
        <v>-11123.563845405923</v>
      </c>
      <c r="Q1567" t="str">
        <f t="shared" si="148"/>
        <v>publishing</v>
      </c>
      <c r="R1567" t="str">
        <f t="shared" si="149"/>
        <v>art books</v>
      </c>
      <c r="S1567" s="11">
        <f t="shared" si="150"/>
        <v>40672.521539351852</v>
      </c>
      <c r="T1567" s="11">
        <f t="shared" si="151"/>
        <v>40702.521539351852</v>
      </c>
    </row>
    <row r="1568" spans="1:20" customFormat="1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0</v>
      </c>
      <c r="M1568" t="b">
        <v>0</v>
      </c>
      <c r="N1568" t="s">
        <v>8290</v>
      </c>
      <c r="O1568">
        <f t="shared" si="146"/>
        <v>21.25</v>
      </c>
      <c r="P1568">
        <f t="shared" si="147"/>
        <v>-4848.5638454059226</v>
      </c>
      <c r="Q1568" t="str">
        <f t="shared" si="148"/>
        <v>publishing</v>
      </c>
      <c r="R1568" t="str">
        <f t="shared" si="149"/>
        <v>art books</v>
      </c>
      <c r="S1568" s="11">
        <f t="shared" si="150"/>
        <v>42549.708379629628</v>
      </c>
      <c r="T1568" s="11">
        <f t="shared" si="151"/>
        <v>42578.708333333336</v>
      </c>
    </row>
    <row r="1569" spans="1:20" customFormat="1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0</v>
      </c>
      <c r="M1569" t="b">
        <v>0</v>
      </c>
      <c r="N1569" t="s">
        <v>8290</v>
      </c>
      <c r="O1569">
        <f t="shared" si="146"/>
        <v>4.117647058823529</v>
      </c>
      <c r="P1569">
        <f t="shared" si="147"/>
        <v>-10873.563845405923</v>
      </c>
      <c r="Q1569" t="str">
        <f t="shared" si="148"/>
        <v>publishing</v>
      </c>
      <c r="R1569" t="str">
        <f t="shared" si="149"/>
        <v>art books</v>
      </c>
      <c r="S1569" s="11">
        <f t="shared" si="150"/>
        <v>41671.728530092594</v>
      </c>
      <c r="T1569" s="11">
        <f t="shared" si="151"/>
        <v>41686.791666666664</v>
      </c>
    </row>
    <row r="1570" spans="1:20" customFormat="1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0</v>
      </c>
      <c r="M1570" t="b">
        <v>0</v>
      </c>
      <c r="N1570" t="s">
        <v>8290</v>
      </c>
      <c r="O1570">
        <f t="shared" si="146"/>
        <v>13.639999999999999</v>
      </c>
      <c r="P1570">
        <f t="shared" si="147"/>
        <v>-7813.5638454059226</v>
      </c>
      <c r="Q1570" t="str">
        <f t="shared" si="148"/>
        <v>publishing</v>
      </c>
      <c r="R1570" t="str">
        <f t="shared" si="149"/>
        <v>art books</v>
      </c>
      <c r="S1570" s="11">
        <f t="shared" si="150"/>
        <v>41961.853993055549</v>
      </c>
      <c r="T1570" s="11">
        <f t="shared" si="151"/>
        <v>41996.853993055549</v>
      </c>
    </row>
    <row r="1571" spans="1:20" customFormat="1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6"/>
        <v>0</v>
      </c>
      <c r="P1571">
        <f t="shared" si="147"/>
        <v>-11223.563845405923</v>
      </c>
      <c r="Q1571" t="str">
        <f t="shared" si="148"/>
        <v>publishing</v>
      </c>
      <c r="R1571" t="str">
        <f t="shared" si="149"/>
        <v>art books</v>
      </c>
      <c r="S1571" s="11">
        <f t="shared" si="150"/>
        <v>41389.471226851849</v>
      </c>
      <c r="T1571" s="11">
        <f t="shared" si="151"/>
        <v>41419.471226851849</v>
      </c>
    </row>
    <row r="1572" spans="1:20" customFormat="1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0</v>
      </c>
      <c r="M1572" t="b">
        <v>0</v>
      </c>
      <c r="N1572" t="s">
        <v>8290</v>
      </c>
      <c r="O1572">
        <f t="shared" si="146"/>
        <v>41.4</v>
      </c>
      <c r="P1572">
        <f t="shared" si="147"/>
        <v>-8739.5638454059226</v>
      </c>
      <c r="Q1572" t="str">
        <f t="shared" si="148"/>
        <v>publishing</v>
      </c>
      <c r="R1572" t="str">
        <f t="shared" si="149"/>
        <v>art books</v>
      </c>
      <c r="S1572" s="11">
        <f t="shared" si="150"/>
        <v>42438.605115740742</v>
      </c>
      <c r="T1572" s="11">
        <f t="shared" si="151"/>
        <v>42468.56344907407</v>
      </c>
    </row>
    <row r="1573" spans="1:20" customFormat="1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0</v>
      </c>
      <c r="M1573" t="b">
        <v>0</v>
      </c>
      <c r="N1573" t="s">
        <v>8290</v>
      </c>
      <c r="O1573">
        <f t="shared" si="146"/>
        <v>0.66115702479338845</v>
      </c>
      <c r="P1573">
        <f t="shared" si="147"/>
        <v>-11143.563845405923</v>
      </c>
      <c r="Q1573" t="str">
        <f t="shared" si="148"/>
        <v>publishing</v>
      </c>
      <c r="R1573" t="str">
        <f t="shared" si="149"/>
        <v>art books</v>
      </c>
      <c r="S1573" s="11">
        <f t="shared" si="150"/>
        <v>42144.56114583333</v>
      </c>
      <c r="T1573" s="11">
        <f t="shared" si="151"/>
        <v>42174.56114583333</v>
      </c>
    </row>
    <row r="1574" spans="1:20" customFormat="1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0</v>
      </c>
      <c r="M1574" t="b">
        <v>0</v>
      </c>
      <c r="N1574" t="s">
        <v>8290</v>
      </c>
      <c r="O1574">
        <f t="shared" si="146"/>
        <v>5</v>
      </c>
      <c r="P1574">
        <f t="shared" si="147"/>
        <v>-11098.563845405923</v>
      </c>
      <c r="Q1574" t="str">
        <f t="shared" si="148"/>
        <v>publishing</v>
      </c>
      <c r="R1574" t="str">
        <f t="shared" si="149"/>
        <v>art books</v>
      </c>
      <c r="S1574" s="11">
        <f t="shared" si="150"/>
        <v>42403.824756944443</v>
      </c>
      <c r="T1574" s="11">
        <f t="shared" si="151"/>
        <v>42428.790972222218</v>
      </c>
    </row>
    <row r="1575" spans="1:20" customFormat="1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0</v>
      </c>
      <c r="M1575" t="b">
        <v>0</v>
      </c>
      <c r="N1575" t="s">
        <v>8290</v>
      </c>
      <c r="O1575">
        <f t="shared" si="146"/>
        <v>2.4777777777777779</v>
      </c>
      <c r="P1575">
        <f t="shared" si="147"/>
        <v>-11000.563845405923</v>
      </c>
      <c r="Q1575" t="str">
        <f t="shared" si="148"/>
        <v>publishing</v>
      </c>
      <c r="R1575" t="str">
        <f t="shared" si="149"/>
        <v>art books</v>
      </c>
      <c r="S1575" s="11">
        <f t="shared" si="150"/>
        <v>42785.791689814818</v>
      </c>
      <c r="T1575" s="11">
        <f t="shared" si="151"/>
        <v>42825.957638888889</v>
      </c>
    </row>
    <row r="1576" spans="1:20" customFormat="1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0</v>
      </c>
      <c r="M1576" t="b">
        <v>0</v>
      </c>
      <c r="N1576" t="s">
        <v>8290</v>
      </c>
      <c r="O1576">
        <f t="shared" si="146"/>
        <v>5.0599999999999996</v>
      </c>
      <c r="P1576">
        <f t="shared" si="147"/>
        <v>-10717.563845405923</v>
      </c>
      <c r="Q1576" t="str">
        <f t="shared" si="148"/>
        <v>publishing</v>
      </c>
      <c r="R1576" t="str">
        <f t="shared" si="149"/>
        <v>art books</v>
      </c>
      <c r="S1576" s="11">
        <f t="shared" si="150"/>
        <v>42017.719085648147</v>
      </c>
      <c r="T1576" s="11">
        <f t="shared" si="151"/>
        <v>42052.719085648147</v>
      </c>
    </row>
    <row r="1577" spans="1:20" customFormat="1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0</v>
      </c>
      <c r="M1577" t="b">
        <v>0</v>
      </c>
      <c r="N1577" t="s">
        <v>8290</v>
      </c>
      <c r="O1577">
        <f t="shared" si="146"/>
        <v>22.91</v>
      </c>
      <c r="P1577">
        <f t="shared" si="147"/>
        <v>-8932.5638454059226</v>
      </c>
      <c r="Q1577" t="str">
        <f t="shared" si="148"/>
        <v>publishing</v>
      </c>
      <c r="R1577" t="str">
        <f t="shared" si="149"/>
        <v>art books</v>
      </c>
      <c r="S1577" s="11">
        <f t="shared" si="150"/>
        <v>41799.315925925919</v>
      </c>
      <c r="T1577" s="11">
        <f t="shared" si="151"/>
        <v>41829.315925925919</v>
      </c>
    </row>
    <row r="1578" spans="1:20" customFormat="1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0</v>
      </c>
      <c r="M1578" t="b">
        <v>0</v>
      </c>
      <c r="N1578" t="s">
        <v>8290</v>
      </c>
      <c r="O1578">
        <f t="shared" si="146"/>
        <v>13</v>
      </c>
      <c r="P1578">
        <f t="shared" si="147"/>
        <v>-10573.563845405923</v>
      </c>
      <c r="Q1578" t="str">
        <f t="shared" si="148"/>
        <v>publishing</v>
      </c>
      <c r="R1578" t="str">
        <f t="shared" si="149"/>
        <v>art books</v>
      </c>
      <c r="S1578" s="11">
        <f t="shared" si="150"/>
        <v>42140.670925925922</v>
      </c>
      <c r="T1578" s="11">
        <f t="shared" si="151"/>
        <v>42185.670925925922</v>
      </c>
    </row>
    <row r="1579" spans="1:20" customFormat="1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0</v>
      </c>
      <c r="M1579" t="b">
        <v>0</v>
      </c>
      <c r="N1579" t="s">
        <v>8290</v>
      </c>
      <c r="O1579">
        <f t="shared" si="146"/>
        <v>0.54999999999999993</v>
      </c>
      <c r="P1579">
        <f t="shared" si="147"/>
        <v>-11168.563845405923</v>
      </c>
      <c r="Q1579" t="str">
        <f t="shared" si="148"/>
        <v>publishing</v>
      </c>
      <c r="R1579" t="str">
        <f t="shared" si="149"/>
        <v>art books</v>
      </c>
      <c r="S1579" s="11">
        <f t="shared" si="150"/>
        <v>41054.639444444438</v>
      </c>
      <c r="T1579" s="11">
        <f t="shared" si="151"/>
        <v>41114.639444444438</v>
      </c>
    </row>
    <row r="1580" spans="1:20" customFormat="1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0</v>
      </c>
      <c r="M1580" t="b">
        <v>0</v>
      </c>
      <c r="N1580" t="s">
        <v>8290</v>
      </c>
      <c r="O1580">
        <f t="shared" si="146"/>
        <v>10.806536636794938</v>
      </c>
      <c r="P1580">
        <f t="shared" si="147"/>
        <v>-11018.563845405923</v>
      </c>
      <c r="Q1580" t="str">
        <f t="shared" si="148"/>
        <v>publishing</v>
      </c>
      <c r="R1580" t="str">
        <f t="shared" si="149"/>
        <v>art books</v>
      </c>
      <c r="S1580" s="11">
        <f t="shared" si="150"/>
        <v>40398.857534722221</v>
      </c>
      <c r="T1580" s="11">
        <f t="shared" si="151"/>
        <v>40422.875</v>
      </c>
    </row>
    <row r="1581" spans="1:20" customFormat="1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0</v>
      </c>
      <c r="M1581" t="b">
        <v>0</v>
      </c>
      <c r="N1581" t="s">
        <v>8290</v>
      </c>
      <c r="O1581">
        <f t="shared" si="146"/>
        <v>0.84008400840084008</v>
      </c>
      <c r="P1581">
        <f t="shared" si="147"/>
        <v>-11195.563845405923</v>
      </c>
      <c r="Q1581" t="str">
        <f t="shared" si="148"/>
        <v>publishing</v>
      </c>
      <c r="R1581" t="str">
        <f t="shared" si="149"/>
        <v>art books</v>
      </c>
      <c r="S1581" s="11">
        <f t="shared" si="150"/>
        <v>41481.788090277776</v>
      </c>
      <c r="T1581" s="11">
        <f t="shared" si="151"/>
        <v>41514.788090277776</v>
      </c>
    </row>
    <row r="1582" spans="1:20" customFormat="1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6"/>
        <v>0</v>
      </c>
      <c r="P1582">
        <f t="shared" si="147"/>
        <v>-11223.563845405923</v>
      </c>
      <c r="Q1582" t="str">
        <f t="shared" si="148"/>
        <v>publishing</v>
      </c>
      <c r="R1582" t="str">
        <f t="shared" si="149"/>
        <v>art books</v>
      </c>
      <c r="S1582" s="11">
        <f t="shared" si="150"/>
        <v>40989.841736111106</v>
      </c>
      <c r="T1582" s="11">
        <f t="shared" si="151"/>
        <v>41049.841736111106</v>
      </c>
    </row>
    <row r="1583" spans="1:20" customFormat="1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0</v>
      </c>
      <c r="M1583" t="b">
        <v>0</v>
      </c>
      <c r="N1583" t="s">
        <v>8291</v>
      </c>
      <c r="O1583">
        <f t="shared" si="146"/>
        <v>0.5</v>
      </c>
      <c r="P1583">
        <f t="shared" si="147"/>
        <v>-11218.563845405923</v>
      </c>
      <c r="Q1583" t="str">
        <f t="shared" si="148"/>
        <v>photography</v>
      </c>
      <c r="R1583" t="str">
        <f t="shared" si="149"/>
        <v>places</v>
      </c>
      <c r="S1583" s="11">
        <f t="shared" si="150"/>
        <v>42325.240624999999</v>
      </c>
      <c r="T1583" s="11">
        <f t="shared" si="151"/>
        <v>42357.240624999999</v>
      </c>
    </row>
    <row r="1584" spans="1:20" customFormat="1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0</v>
      </c>
      <c r="M1584" t="b">
        <v>0</v>
      </c>
      <c r="N1584" t="s">
        <v>8291</v>
      </c>
      <c r="O1584">
        <f t="shared" si="146"/>
        <v>9.3000000000000007</v>
      </c>
      <c r="P1584">
        <f t="shared" si="147"/>
        <v>-11130.563845405923</v>
      </c>
      <c r="Q1584" t="str">
        <f t="shared" si="148"/>
        <v>photography</v>
      </c>
      <c r="R1584" t="str">
        <f t="shared" si="149"/>
        <v>places</v>
      </c>
      <c r="S1584" s="11">
        <f t="shared" si="150"/>
        <v>42246.581631944442</v>
      </c>
      <c r="T1584" s="11">
        <f t="shared" si="151"/>
        <v>42303.680555555555</v>
      </c>
    </row>
    <row r="1585" spans="1:20" customFormat="1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0</v>
      </c>
      <c r="M1585" t="b">
        <v>0</v>
      </c>
      <c r="N1585" t="s">
        <v>8291</v>
      </c>
      <c r="O1585">
        <f t="shared" si="146"/>
        <v>7.4999999999999997E-2</v>
      </c>
      <c r="P1585">
        <f t="shared" si="147"/>
        <v>-11208.563845405923</v>
      </c>
      <c r="Q1585" t="str">
        <f t="shared" si="148"/>
        <v>photography</v>
      </c>
      <c r="R1585" t="str">
        <f t="shared" si="149"/>
        <v>places</v>
      </c>
      <c r="S1585" s="11">
        <f t="shared" si="150"/>
        <v>41877.696655092594</v>
      </c>
      <c r="T1585" s="11">
        <f t="shared" si="151"/>
        <v>41907.696655092594</v>
      </c>
    </row>
    <row r="1586" spans="1:20" customFormat="1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6"/>
        <v>0</v>
      </c>
      <c r="P1586">
        <f t="shared" si="147"/>
        <v>-11223.563845405923</v>
      </c>
      <c r="Q1586" t="str">
        <f t="shared" si="148"/>
        <v>photography</v>
      </c>
      <c r="R1586" t="str">
        <f t="shared" si="149"/>
        <v>places</v>
      </c>
      <c r="S1586" s="11">
        <f t="shared" si="150"/>
        <v>41779.440983796296</v>
      </c>
      <c r="T1586" s="11">
        <f t="shared" si="151"/>
        <v>41789.440983796296</v>
      </c>
    </row>
    <row r="1587" spans="1:20" customFormat="1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0</v>
      </c>
      <c r="M1587" t="b">
        <v>0</v>
      </c>
      <c r="N1587" t="s">
        <v>8291</v>
      </c>
      <c r="O1587">
        <f t="shared" si="146"/>
        <v>79</v>
      </c>
      <c r="P1587">
        <f t="shared" si="147"/>
        <v>-9643.5638454059226</v>
      </c>
      <c r="Q1587" t="str">
        <f t="shared" si="148"/>
        <v>photography</v>
      </c>
      <c r="R1587" t="str">
        <f t="shared" si="149"/>
        <v>places</v>
      </c>
      <c r="S1587" s="11">
        <f t="shared" si="150"/>
        <v>42707.687129629623</v>
      </c>
      <c r="T1587" s="11">
        <f t="shared" si="151"/>
        <v>42729.249999999993</v>
      </c>
    </row>
    <row r="1588" spans="1:20" customFormat="1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6"/>
        <v>0</v>
      </c>
      <c r="P1588">
        <f t="shared" si="147"/>
        <v>-11223.563845405923</v>
      </c>
      <c r="Q1588" t="str">
        <f t="shared" si="148"/>
        <v>photography</v>
      </c>
      <c r="R1588" t="str">
        <f t="shared" si="149"/>
        <v>places</v>
      </c>
      <c r="S1588" s="11">
        <f t="shared" si="150"/>
        <v>42068.896087962959</v>
      </c>
      <c r="T1588" s="11">
        <f t="shared" si="151"/>
        <v>42098.854421296295</v>
      </c>
    </row>
    <row r="1589" spans="1:20" customFormat="1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0</v>
      </c>
      <c r="M1589" t="b">
        <v>0</v>
      </c>
      <c r="N1589" t="s">
        <v>8291</v>
      </c>
      <c r="O1589">
        <f t="shared" si="146"/>
        <v>1.3333333333333334E-2</v>
      </c>
      <c r="P1589">
        <f t="shared" si="147"/>
        <v>-11222.563845405923</v>
      </c>
      <c r="Q1589" t="str">
        <f t="shared" si="148"/>
        <v>photography</v>
      </c>
      <c r="R1589" t="str">
        <f t="shared" si="149"/>
        <v>places</v>
      </c>
      <c r="S1589" s="11">
        <f t="shared" si="150"/>
        <v>41956.742650462962</v>
      </c>
      <c r="T1589" s="11">
        <f t="shared" si="151"/>
        <v>41986.742650462962</v>
      </c>
    </row>
    <row r="1590" spans="1:20" customFormat="1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6"/>
        <v>0</v>
      </c>
      <c r="P1590">
        <f t="shared" si="147"/>
        <v>-11223.563845405923</v>
      </c>
      <c r="Q1590" t="str">
        <f t="shared" si="148"/>
        <v>photography</v>
      </c>
      <c r="R1590" t="str">
        <f t="shared" si="149"/>
        <v>places</v>
      </c>
      <c r="S1590" s="11">
        <f t="shared" si="150"/>
        <v>42005.041655092595</v>
      </c>
      <c r="T1590" s="11">
        <f t="shared" si="151"/>
        <v>42035.633333333331</v>
      </c>
    </row>
    <row r="1591" spans="1:20" customFormat="1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6"/>
        <v>0</v>
      </c>
      <c r="P1591">
        <f t="shared" si="147"/>
        <v>-11223.563845405923</v>
      </c>
      <c r="Q1591" t="str">
        <f t="shared" si="148"/>
        <v>photography</v>
      </c>
      <c r="R1591" t="str">
        <f t="shared" si="149"/>
        <v>places</v>
      </c>
      <c r="S1591" s="11">
        <f t="shared" si="150"/>
        <v>42256.776458333326</v>
      </c>
      <c r="T1591" s="11">
        <f t="shared" si="151"/>
        <v>42286.776458333326</v>
      </c>
    </row>
    <row r="1592" spans="1:20" customFormat="1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0</v>
      </c>
      <c r="M1592" t="b">
        <v>0</v>
      </c>
      <c r="N1592" t="s">
        <v>8291</v>
      </c>
      <c r="O1592">
        <f t="shared" si="146"/>
        <v>1.7000000000000002</v>
      </c>
      <c r="P1592">
        <f t="shared" si="147"/>
        <v>-10203.563845405923</v>
      </c>
      <c r="Q1592" t="str">
        <f t="shared" si="148"/>
        <v>photography</v>
      </c>
      <c r="R1592" t="str">
        <f t="shared" si="149"/>
        <v>places</v>
      </c>
      <c r="S1592" s="11">
        <f t="shared" si="150"/>
        <v>42240.648888888885</v>
      </c>
      <c r="T1592" s="11">
        <f t="shared" si="151"/>
        <v>42270.648888888885</v>
      </c>
    </row>
    <row r="1593" spans="1:20" customFormat="1" ht="6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0</v>
      </c>
      <c r="M1593" t="b">
        <v>0</v>
      </c>
      <c r="N1593" t="s">
        <v>8291</v>
      </c>
      <c r="O1593">
        <f t="shared" si="146"/>
        <v>29.228571428571428</v>
      </c>
      <c r="P1593">
        <f t="shared" si="147"/>
        <v>-7131.5638454059226</v>
      </c>
      <c r="Q1593" t="str">
        <f t="shared" si="148"/>
        <v>photography</v>
      </c>
      <c r="R1593" t="str">
        <f t="shared" si="149"/>
        <v>places</v>
      </c>
      <c r="S1593" s="11">
        <f t="shared" si="150"/>
        <v>42433.517835648141</v>
      </c>
      <c r="T1593" s="11">
        <f t="shared" si="151"/>
        <v>42463.476168981484</v>
      </c>
    </row>
    <row r="1594" spans="1:20" customFormat="1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6"/>
        <v>0</v>
      </c>
      <c r="P1594">
        <f t="shared" si="147"/>
        <v>-11223.563845405923</v>
      </c>
      <c r="Q1594" t="str">
        <f t="shared" si="148"/>
        <v>photography</v>
      </c>
      <c r="R1594" t="str">
        <f t="shared" si="149"/>
        <v>places</v>
      </c>
      <c r="S1594" s="11">
        <f t="shared" si="150"/>
        <v>42045.86440972222</v>
      </c>
      <c r="T1594" s="11">
        <f t="shared" si="151"/>
        <v>42090.822743055549</v>
      </c>
    </row>
    <row r="1595" spans="1:20" customFormat="1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0</v>
      </c>
      <c r="M1595" t="b">
        <v>0</v>
      </c>
      <c r="N1595" t="s">
        <v>8291</v>
      </c>
      <c r="O1595">
        <f t="shared" si="146"/>
        <v>1.3636363636363637E-2</v>
      </c>
      <c r="P1595">
        <f t="shared" si="147"/>
        <v>-11220.563845405923</v>
      </c>
      <c r="Q1595" t="str">
        <f t="shared" si="148"/>
        <v>photography</v>
      </c>
      <c r="R1595" t="str">
        <f t="shared" si="149"/>
        <v>places</v>
      </c>
      <c r="S1595" s="11">
        <f t="shared" si="150"/>
        <v>42033.63721064815</v>
      </c>
      <c r="T1595" s="11">
        <f t="shared" si="151"/>
        <v>42063.63721064815</v>
      </c>
    </row>
    <row r="1596" spans="1:20" customFormat="1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0</v>
      </c>
      <c r="M1596" t="b">
        <v>0</v>
      </c>
      <c r="N1596" t="s">
        <v>8291</v>
      </c>
      <c r="O1596">
        <f t="shared" si="146"/>
        <v>20.5</v>
      </c>
      <c r="P1596">
        <f t="shared" si="147"/>
        <v>-11018.563845405923</v>
      </c>
      <c r="Q1596" t="str">
        <f t="shared" si="148"/>
        <v>photography</v>
      </c>
      <c r="R1596" t="str">
        <f t="shared" si="149"/>
        <v>places</v>
      </c>
      <c r="S1596" s="11">
        <f t="shared" si="150"/>
        <v>42445.504421296289</v>
      </c>
      <c r="T1596" s="11">
        <f t="shared" si="151"/>
        <v>42505.472916666666</v>
      </c>
    </row>
    <row r="1597" spans="1:20" customFormat="1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0</v>
      </c>
      <c r="M1597" t="b">
        <v>0</v>
      </c>
      <c r="N1597" t="s">
        <v>8291</v>
      </c>
      <c r="O1597">
        <f t="shared" si="146"/>
        <v>0.27999999999999997</v>
      </c>
      <c r="P1597">
        <f t="shared" si="147"/>
        <v>-10943.563845405923</v>
      </c>
      <c r="Q1597" t="str">
        <f t="shared" si="148"/>
        <v>photography</v>
      </c>
      <c r="R1597" t="str">
        <f t="shared" si="149"/>
        <v>places</v>
      </c>
      <c r="S1597" s="11">
        <f t="shared" si="150"/>
        <v>41779.84175925926</v>
      </c>
      <c r="T1597" s="11">
        <f t="shared" si="151"/>
        <v>41808.634027777771</v>
      </c>
    </row>
    <row r="1598" spans="1:20" customFormat="1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0</v>
      </c>
      <c r="M1598" t="b">
        <v>0</v>
      </c>
      <c r="N1598" t="s">
        <v>8291</v>
      </c>
      <c r="O1598">
        <f t="shared" si="146"/>
        <v>2.3076923076923079</v>
      </c>
      <c r="P1598">
        <f t="shared" si="147"/>
        <v>-11148.563845405923</v>
      </c>
      <c r="Q1598" t="str">
        <f t="shared" si="148"/>
        <v>photography</v>
      </c>
      <c r="R1598" t="str">
        <f t="shared" si="149"/>
        <v>places</v>
      </c>
      <c r="S1598" s="11">
        <f t="shared" si="150"/>
        <v>41941.221863425926</v>
      </c>
      <c r="T1598" s="11">
        <f t="shared" si="151"/>
        <v>41986.26353009259</v>
      </c>
    </row>
    <row r="1599" spans="1:20" customFormat="1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6"/>
        <v>0</v>
      </c>
      <c r="P1599">
        <f t="shared" si="147"/>
        <v>-11223.563845405923</v>
      </c>
      <c r="Q1599" t="str">
        <f t="shared" si="148"/>
        <v>photography</v>
      </c>
      <c r="R1599" t="str">
        <f t="shared" si="149"/>
        <v>places</v>
      </c>
      <c r="S1599" s="11">
        <f t="shared" si="150"/>
        <v>42603.145798611113</v>
      </c>
      <c r="T1599" s="11">
        <f t="shared" si="151"/>
        <v>42633.145798611113</v>
      </c>
    </row>
    <row r="1600" spans="1:20" customFormat="1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0</v>
      </c>
      <c r="M1600" t="b">
        <v>0</v>
      </c>
      <c r="N1600" t="s">
        <v>8291</v>
      </c>
      <c r="O1600">
        <f t="shared" si="146"/>
        <v>0.125</v>
      </c>
      <c r="P1600">
        <f t="shared" si="147"/>
        <v>-11222.563845405923</v>
      </c>
      <c r="Q1600" t="str">
        <f t="shared" si="148"/>
        <v>photography</v>
      </c>
      <c r="R1600" t="str">
        <f t="shared" si="149"/>
        <v>places</v>
      </c>
      <c r="S1600" s="11">
        <f t="shared" si="150"/>
        <v>42151.459004629629</v>
      </c>
      <c r="T1600" s="11">
        <f t="shared" si="151"/>
        <v>42211.459004629629</v>
      </c>
    </row>
    <row r="1601" spans="1:20" customFormat="1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6"/>
        <v>0</v>
      </c>
      <c r="P1601">
        <f t="shared" si="147"/>
        <v>-11223.563845405923</v>
      </c>
      <c r="Q1601" t="str">
        <f t="shared" si="148"/>
        <v>photography</v>
      </c>
      <c r="R1601" t="str">
        <f t="shared" si="149"/>
        <v>places</v>
      </c>
      <c r="S1601" s="11">
        <f t="shared" si="150"/>
        <v>42438.330740740734</v>
      </c>
      <c r="T1601" s="11">
        <f t="shared" si="151"/>
        <v>42468.289074074077</v>
      </c>
    </row>
    <row r="1602" spans="1:20" customFormat="1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0</v>
      </c>
      <c r="M1602" t="b">
        <v>0</v>
      </c>
      <c r="N1602" t="s">
        <v>8291</v>
      </c>
      <c r="O1602">
        <f t="shared" si="146"/>
        <v>7.3400000000000007</v>
      </c>
      <c r="P1602">
        <f t="shared" si="147"/>
        <v>-10856.563845405923</v>
      </c>
      <c r="Q1602" t="str">
        <f t="shared" si="148"/>
        <v>photography</v>
      </c>
      <c r="R1602" t="str">
        <f t="shared" si="149"/>
        <v>places</v>
      </c>
      <c r="S1602" s="11">
        <f t="shared" si="150"/>
        <v>41790.848981481475</v>
      </c>
      <c r="T1602" s="11">
        <f t="shared" si="151"/>
        <v>41835.007638888885</v>
      </c>
    </row>
    <row r="1603" spans="1:20" customFormat="1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0</v>
      </c>
      <c r="M1603" t="b">
        <v>1</v>
      </c>
      <c r="N1603" t="s">
        <v>8276</v>
      </c>
      <c r="O1603">
        <f t="shared" ref="O1603:O1666" si="152">E1603/D1603*100</f>
        <v>108.2492</v>
      </c>
      <c r="P1603">
        <f t="shared" ref="P1603:P1666" si="153">E1603-$E$4116</f>
        <v>-8517.3338454059231</v>
      </c>
      <c r="Q1603" t="str">
        <f t="shared" ref="Q1603:Q1666" si="154">IF(ISNUMBER(SEARCH("film &amp; video",N1603)),"film &amp; video",IF(ISNUMBER(SEARCH("food",N1603)),"food",IF(ISNUMBER(SEARCH("games",N1603)),"games",IF(ISNUMBER(SEARCH("journalism",N1603)),"journalism",IF(ISNUMBER(SEARCH("music",N1603)),"music",IF(ISNUMBER(SEARCH("photography",N1603)),"photography",IF(ISNUMBER(SEARCH("publishing",N1603)),"publishing",IF(ISNUMBER(SEARCH("technology",N1603)),"technology",IF(ISNUMBER(SEARCH("theater",N1603)),"theater",0)))))))))</f>
        <v>music</v>
      </c>
      <c r="R1603" t="str">
        <f t="shared" ref="R1603:R1666" si="155">IF(ISNUMBER(SEARCH("animation",N1603)),"animation",IF(ISNUMBER(SEARCH("art books",N1603)),"art books",IF(ISNUMBER(SEARCH("audio",N1603)),"audio",IF(ISNUMBER(SEARCH("children's books",N1603)),"children's books",IF(ISNUMBER(SEARCH("classical music",N1603)),"classical music",IF(ISNUMBER(SEARCH("documentary",N1603)),"documentary",IF(ISNUMBER(SEARCH("drama",N1603)),"drama",IF(ISNUMBER(SEARCH("electronic music",N1603)),"electronic music",IF(ISNUMBER(SEARCH("faith",N1603)),"faith",IF(ISNUMBER(SEARCH("fiction",N1603)),"fiction",IF(ISNUMBER(SEARCH("food trucks",N1603)),"food trucks",IF(ISNUMBER(SEARCH("gadgets",N1603)),"gadgets",IF(ISNUMBER(SEARCH("hardware",N1603)),"hardware",IF(ISNUMBER(SEARCH("indie rock",N1603)),"indie rock",IF(ISNUMBER(SEARCH("jazz",N1603)),"jazz",IF(ISNUMBER(SEARCH("makerspaces",N1603)),"makerspaces",IF(ISNUMBER(SEARCH("metal",N1603)),"metal",IF(ISNUMBER(SEARCH("mobile games",N1603)),"mobile games",IF(ISNUMBER(SEARCH("musical",N1603)),"musical",IF(ISNUMBER(SEARCH("nature",N1603)),"nature",IF(ISNUMBER(SEARCH("nonfiction",N1603)),"nonfiction",IF(ISNUMBER(SEARCH("people",N1603)),"people",IF(ISNUMBER(SEARCH("photobooks",N1603)),"photobooks",IF(ISNUMBER(SEARCH("places",N1603)),"places",IF(ISNUMBER(SEARCH("plays",N1603)),"plays",IF(ISNUMBER(SEARCH("pop",N1603)),"pop",IF(ISNUMBER(SEARCH("radio &amp; podcasts",N1603)),"radio &amp; podcasts",IF(ISNUMBER(SEARCH("restaurants",N1603)),"restaurants",IF(ISNUMBER(SEARCH("rock",N1603)),"rock",IF(ISNUMBER(SEARCH("science fiction",N1603)),"science fiction",IF(ISNUMBER(SEARCH("shorts",N1603)),"shorts",IF(ISNUMBER(SEARCH("small batch",N1603)),"small batch",IF(ISNUMBER(SEARCH("space exploration",N1603)),"space exploration",IF(ISNUMBER(SEARCH("spaces",N1603)),"spaces",IF(ISNUMBER(SEARCH("tabletop games",N1603)),"tabletop games",IF(ISNUMBER(SEARCH("television",N1603)),"television",IF(ISNUMBER(SEARCH("translations",N1603)),"translations",IF(ISNUMBER(SEARCH("video games",N1603)),"video games",IF(ISNUMBER(SEARCH("wearables",N1603)),"wearables",IF(ISNUMBER(SEARCH("web",N1603)),"web",IF(ISNUMBER(SEARCH("world music",N1603)),"world music",0)))))))))))))))))))))))))))))))))))))))))</f>
        <v>rock</v>
      </c>
      <c r="S1603" s="11">
        <f t="shared" si="150"/>
        <v>40637.884641203702</v>
      </c>
      <c r="T1603" s="11">
        <f t="shared" si="151"/>
        <v>40667.884641203702</v>
      </c>
    </row>
    <row r="1604" spans="1:20" customFormat="1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0</v>
      </c>
      <c r="M1604" t="b">
        <v>1</v>
      </c>
      <c r="N1604" t="s">
        <v>8276</v>
      </c>
      <c r="O1604">
        <f t="shared" si="152"/>
        <v>100.16666666666667</v>
      </c>
      <c r="P1604">
        <f t="shared" si="153"/>
        <v>-9721.0638454059226</v>
      </c>
      <c r="Q1604" t="str">
        <f t="shared" si="154"/>
        <v>music</v>
      </c>
      <c r="R1604" t="str">
        <f t="shared" si="155"/>
        <v>rock</v>
      </c>
      <c r="S1604" s="11">
        <f t="shared" si="150"/>
        <v>40788.089317129627</v>
      </c>
      <c r="T1604" s="11">
        <f t="shared" si="151"/>
        <v>40830.75</v>
      </c>
    </row>
    <row r="1605" spans="1:20" customFormat="1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0</v>
      </c>
      <c r="M1605" t="b">
        <v>1</v>
      </c>
      <c r="N1605" t="s">
        <v>8276</v>
      </c>
      <c r="O1605">
        <f t="shared" si="152"/>
        <v>100.03299999999999</v>
      </c>
      <c r="P1605">
        <f t="shared" si="153"/>
        <v>-9222.9038454059228</v>
      </c>
      <c r="Q1605" t="str">
        <f t="shared" si="154"/>
        <v>music</v>
      </c>
      <c r="R1605" t="str">
        <f t="shared" si="155"/>
        <v>rock</v>
      </c>
      <c r="S1605" s="11">
        <f t="shared" si="150"/>
        <v>40875.961331018516</v>
      </c>
      <c r="T1605" s="11">
        <f t="shared" si="151"/>
        <v>40935.961331018516</v>
      </c>
    </row>
    <row r="1606" spans="1:20" customFormat="1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0</v>
      </c>
      <c r="M1606" t="b">
        <v>1</v>
      </c>
      <c r="N1606" t="s">
        <v>8276</v>
      </c>
      <c r="O1606">
        <f t="shared" si="152"/>
        <v>122.10714285714286</v>
      </c>
      <c r="P1606">
        <f t="shared" si="153"/>
        <v>-7804.5638454059226</v>
      </c>
      <c r="Q1606" t="str">
        <f t="shared" si="154"/>
        <v>music</v>
      </c>
      <c r="R1606" t="str">
        <f t="shared" si="155"/>
        <v>rock</v>
      </c>
      <c r="S1606" s="11">
        <f t="shared" si="150"/>
        <v>40945.636979166666</v>
      </c>
      <c r="T1606" s="11">
        <f t="shared" si="151"/>
        <v>40985.595312500001</v>
      </c>
    </row>
    <row r="1607" spans="1:20" customFormat="1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0</v>
      </c>
      <c r="M1607" t="b">
        <v>1</v>
      </c>
      <c r="N1607" t="s">
        <v>8276</v>
      </c>
      <c r="O1607">
        <f t="shared" si="152"/>
        <v>100.69333333333334</v>
      </c>
      <c r="P1607">
        <f t="shared" si="153"/>
        <v>-5181.9638454059223</v>
      </c>
      <c r="Q1607" t="str">
        <f t="shared" si="154"/>
        <v>music</v>
      </c>
      <c r="R1607" t="str">
        <f t="shared" si="155"/>
        <v>rock</v>
      </c>
      <c r="S1607" s="11">
        <f t="shared" si="150"/>
        <v>40746.804548611108</v>
      </c>
      <c r="T1607" s="11">
        <f t="shared" si="151"/>
        <v>40756.083333333328</v>
      </c>
    </row>
    <row r="1608" spans="1:20" customFormat="1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0</v>
      </c>
      <c r="M1608" t="b">
        <v>1</v>
      </c>
      <c r="N1608" t="s">
        <v>8276</v>
      </c>
      <c r="O1608">
        <f t="shared" si="152"/>
        <v>101.004125</v>
      </c>
      <c r="P1608">
        <f t="shared" si="153"/>
        <v>-3143.2338454059227</v>
      </c>
      <c r="Q1608" t="str">
        <f t="shared" si="154"/>
        <v>music</v>
      </c>
      <c r="R1608" t="str">
        <f t="shared" si="155"/>
        <v>rock</v>
      </c>
      <c r="S1608" s="11">
        <f t="shared" si="150"/>
        <v>40535.903217592589</v>
      </c>
      <c r="T1608" s="11">
        <f t="shared" si="151"/>
        <v>40625.861550925925</v>
      </c>
    </row>
    <row r="1609" spans="1:20" customFormat="1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0</v>
      </c>
      <c r="M1609" t="b">
        <v>1</v>
      </c>
      <c r="N1609" t="s">
        <v>8276</v>
      </c>
      <c r="O1609">
        <f t="shared" si="152"/>
        <v>145.11000000000001</v>
      </c>
      <c r="P1609">
        <f t="shared" si="153"/>
        <v>3287.4361545940774</v>
      </c>
      <c r="Q1609" t="str">
        <f t="shared" si="154"/>
        <v>music</v>
      </c>
      <c r="R1609" t="str">
        <f t="shared" si="155"/>
        <v>rock</v>
      </c>
      <c r="S1609" s="11">
        <f t="shared" si="150"/>
        <v>41053.600127314814</v>
      </c>
      <c r="T1609" s="11">
        <f t="shared" si="151"/>
        <v>41074.600127314814</v>
      </c>
    </row>
    <row r="1610" spans="1:20" customFormat="1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0</v>
      </c>
      <c r="M1610" t="b">
        <v>1</v>
      </c>
      <c r="N1610" t="s">
        <v>8276</v>
      </c>
      <c r="O1610">
        <f t="shared" si="152"/>
        <v>101.25</v>
      </c>
      <c r="P1610">
        <f t="shared" si="153"/>
        <v>-10008.563845405923</v>
      </c>
      <c r="Q1610" t="str">
        <f t="shared" si="154"/>
        <v>music</v>
      </c>
      <c r="R1610" t="str">
        <f t="shared" si="155"/>
        <v>rock</v>
      </c>
      <c r="S1610" s="11">
        <f t="shared" si="150"/>
        <v>41607.622523148144</v>
      </c>
      <c r="T1610" s="11">
        <f t="shared" si="151"/>
        <v>41640.018055555549</v>
      </c>
    </row>
    <row r="1611" spans="1:20" customFormat="1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0</v>
      </c>
      <c r="M1611" t="b">
        <v>1</v>
      </c>
      <c r="N1611" t="s">
        <v>8276</v>
      </c>
      <c r="O1611">
        <f t="shared" si="152"/>
        <v>118.33333333333333</v>
      </c>
      <c r="P1611">
        <f t="shared" si="153"/>
        <v>-9448.5638454059226</v>
      </c>
      <c r="Q1611" t="str">
        <f t="shared" si="154"/>
        <v>music</v>
      </c>
      <c r="R1611" t="str">
        <f t="shared" si="155"/>
        <v>rock</v>
      </c>
      <c r="S1611" s="11">
        <f t="shared" si="150"/>
        <v>40795.792928240735</v>
      </c>
      <c r="T1611" s="11">
        <f t="shared" si="151"/>
        <v>40849.125</v>
      </c>
    </row>
    <row r="1612" spans="1:20" customFormat="1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0</v>
      </c>
      <c r="M1612" t="b">
        <v>1</v>
      </c>
      <c r="N1612" t="s">
        <v>8276</v>
      </c>
      <c r="O1612">
        <f t="shared" si="152"/>
        <v>271.85000000000002</v>
      </c>
      <c r="P1612">
        <f t="shared" si="153"/>
        <v>-5786.5638454059226</v>
      </c>
      <c r="Q1612" t="str">
        <f t="shared" si="154"/>
        <v>music</v>
      </c>
      <c r="R1612" t="str">
        <f t="shared" si="155"/>
        <v>rock</v>
      </c>
      <c r="S1612" s="11">
        <f t="shared" si="150"/>
        <v>41228.716550925921</v>
      </c>
      <c r="T1612" s="11">
        <f t="shared" si="151"/>
        <v>41258.716550925921</v>
      </c>
    </row>
    <row r="1613" spans="1:20" customFormat="1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0</v>
      </c>
      <c r="M1613" t="b">
        <v>1</v>
      </c>
      <c r="N1613" t="s">
        <v>8276</v>
      </c>
      <c r="O1613">
        <f t="shared" si="152"/>
        <v>125.125</v>
      </c>
      <c r="P1613">
        <f t="shared" si="153"/>
        <v>-10222.563845405923</v>
      </c>
      <c r="Q1613" t="str">
        <f t="shared" si="154"/>
        <v>music</v>
      </c>
      <c r="R1613" t="str">
        <f t="shared" si="155"/>
        <v>rock</v>
      </c>
      <c r="S1613" s="11">
        <f t="shared" si="150"/>
        <v>41408.792037037034</v>
      </c>
      <c r="T1613" s="11">
        <f t="shared" si="151"/>
        <v>41429.792037037034</v>
      </c>
    </row>
    <row r="1614" spans="1:20" customFormat="1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0</v>
      </c>
      <c r="M1614" t="b">
        <v>1</v>
      </c>
      <c r="N1614" t="s">
        <v>8276</v>
      </c>
      <c r="O1614">
        <f t="shared" si="152"/>
        <v>110.00000000000001</v>
      </c>
      <c r="P1614">
        <f t="shared" si="153"/>
        <v>-10673.563845405923</v>
      </c>
      <c r="Q1614" t="str">
        <f t="shared" si="154"/>
        <v>music</v>
      </c>
      <c r="R1614" t="str">
        <f t="shared" si="155"/>
        <v>rock</v>
      </c>
      <c r="S1614" s="11">
        <f t="shared" si="150"/>
        <v>41246.666481481479</v>
      </c>
      <c r="T1614" s="11">
        <f t="shared" si="151"/>
        <v>41276.666481481479</v>
      </c>
    </row>
    <row r="1615" spans="1:20" customFormat="1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0</v>
      </c>
      <c r="M1615" t="b">
        <v>1</v>
      </c>
      <c r="N1615" t="s">
        <v>8276</v>
      </c>
      <c r="O1615">
        <f t="shared" si="152"/>
        <v>101.49999999999999</v>
      </c>
      <c r="P1615">
        <f t="shared" si="153"/>
        <v>-10208.563845405923</v>
      </c>
      <c r="Q1615" t="str">
        <f t="shared" si="154"/>
        <v>music</v>
      </c>
      <c r="R1615" t="str">
        <f t="shared" si="155"/>
        <v>rock</v>
      </c>
      <c r="S1615" s="11">
        <f t="shared" si="150"/>
        <v>41081.861134259256</v>
      </c>
      <c r="T1615" s="11">
        <f t="shared" si="151"/>
        <v>41111.861134259256</v>
      </c>
    </row>
    <row r="1616" spans="1:20" customFormat="1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0</v>
      </c>
      <c r="M1616" t="b">
        <v>1</v>
      </c>
      <c r="N1616" t="s">
        <v>8276</v>
      </c>
      <c r="O1616">
        <f t="shared" si="152"/>
        <v>102.69999999999999</v>
      </c>
      <c r="P1616">
        <f t="shared" si="153"/>
        <v>-6088.5638454059226</v>
      </c>
      <c r="Q1616" t="str">
        <f t="shared" si="154"/>
        <v>music</v>
      </c>
      <c r="R1616" t="str">
        <f t="shared" si="155"/>
        <v>rock</v>
      </c>
      <c r="S1616" s="11">
        <f t="shared" si="150"/>
        <v>41794.772789351853</v>
      </c>
      <c r="T1616" s="11">
        <f t="shared" si="151"/>
        <v>41854.5</v>
      </c>
    </row>
    <row r="1617" spans="1:20" customFormat="1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0</v>
      </c>
      <c r="M1617" t="b">
        <v>1</v>
      </c>
      <c r="N1617" t="s">
        <v>8276</v>
      </c>
      <c r="O1617">
        <f t="shared" si="152"/>
        <v>114.12500000000001</v>
      </c>
      <c r="P1617">
        <f t="shared" si="153"/>
        <v>-2093.5638454059226</v>
      </c>
      <c r="Q1617" t="str">
        <f t="shared" si="154"/>
        <v>music</v>
      </c>
      <c r="R1617" t="str">
        <f t="shared" si="155"/>
        <v>rock</v>
      </c>
      <c r="S1617" s="11">
        <f t="shared" si="150"/>
        <v>40844.842546296291</v>
      </c>
      <c r="T1617" s="11">
        <f t="shared" si="151"/>
        <v>40889.884212962963</v>
      </c>
    </row>
    <row r="1618" spans="1:20" customFormat="1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0</v>
      </c>
      <c r="M1618" t="b">
        <v>1</v>
      </c>
      <c r="N1618" t="s">
        <v>8276</v>
      </c>
      <c r="O1618">
        <f t="shared" si="152"/>
        <v>104.2</v>
      </c>
      <c r="P1618">
        <f t="shared" si="153"/>
        <v>-803.56384540592262</v>
      </c>
      <c r="Q1618" t="str">
        <f t="shared" si="154"/>
        <v>music</v>
      </c>
      <c r="R1618" t="str">
        <f t="shared" si="155"/>
        <v>rock</v>
      </c>
      <c r="S1618" s="11">
        <f t="shared" si="150"/>
        <v>41194.507187499999</v>
      </c>
      <c r="T1618" s="11">
        <f t="shared" si="151"/>
        <v>41235.708333333328</v>
      </c>
    </row>
    <row r="1619" spans="1:20" customFormat="1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0</v>
      </c>
      <c r="M1619" t="b">
        <v>1</v>
      </c>
      <c r="N1619" t="s">
        <v>8276</v>
      </c>
      <c r="O1619">
        <f t="shared" si="152"/>
        <v>145.85714285714286</v>
      </c>
      <c r="P1619">
        <f t="shared" si="153"/>
        <v>-1013.5638454059226</v>
      </c>
      <c r="Q1619" t="str">
        <f t="shared" si="154"/>
        <v>music</v>
      </c>
      <c r="R1619" t="str">
        <f t="shared" si="155"/>
        <v>rock</v>
      </c>
      <c r="S1619" s="11">
        <f t="shared" si="150"/>
        <v>41546.455879629626</v>
      </c>
      <c r="T1619" s="11">
        <f t="shared" si="151"/>
        <v>41579.583333333328</v>
      </c>
    </row>
    <row r="1620" spans="1:20" customFormat="1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0</v>
      </c>
      <c r="M1620" t="b">
        <v>1</v>
      </c>
      <c r="N1620" t="s">
        <v>8276</v>
      </c>
      <c r="O1620">
        <f t="shared" si="152"/>
        <v>105.06666666666666</v>
      </c>
      <c r="P1620">
        <f t="shared" si="153"/>
        <v>-9647.5638454059226</v>
      </c>
      <c r="Q1620" t="str">
        <f t="shared" si="154"/>
        <v>music</v>
      </c>
      <c r="R1620" t="str">
        <f t="shared" si="155"/>
        <v>rock</v>
      </c>
      <c r="S1620" s="11">
        <f t="shared" si="150"/>
        <v>41301.446006944439</v>
      </c>
      <c r="T1620" s="11">
        <f t="shared" si="151"/>
        <v>41341.446006944439</v>
      </c>
    </row>
    <row r="1621" spans="1:20" customFormat="1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0</v>
      </c>
      <c r="M1621" t="b">
        <v>1</v>
      </c>
      <c r="N1621" t="s">
        <v>8276</v>
      </c>
      <c r="O1621">
        <f t="shared" si="152"/>
        <v>133.33333333333331</v>
      </c>
      <c r="P1621">
        <f t="shared" si="153"/>
        <v>-9223.5638454059226</v>
      </c>
      <c r="Q1621" t="str">
        <f t="shared" si="154"/>
        <v>music</v>
      </c>
      <c r="R1621" t="str">
        <f t="shared" si="155"/>
        <v>rock</v>
      </c>
      <c r="S1621" s="11">
        <f t="shared" si="150"/>
        <v>41875.977847222217</v>
      </c>
      <c r="T1621" s="11">
        <f t="shared" si="151"/>
        <v>41896.977847222217</v>
      </c>
    </row>
    <row r="1622" spans="1:20" customFormat="1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0</v>
      </c>
      <c r="M1622" t="b">
        <v>1</v>
      </c>
      <c r="N1622" t="s">
        <v>8276</v>
      </c>
      <c r="O1622">
        <f t="shared" si="152"/>
        <v>112.99999999999999</v>
      </c>
      <c r="P1622">
        <f t="shared" si="153"/>
        <v>-10093.563845405923</v>
      </c>
      <c r="Q1622" t="str">
        <f t="shared" si="154"/>
        <v>music</v>
      </c>
      <c r="R1622" t="str">
        <f t="shared" si="155"/>
        <v>rock</v>
      </c>
      <c r="S1622" s="11">
        <f t="shared" si="150"/>
        <v>41321.131249999999</v>
      </c>
      <c r="T1622" s="11">
        <f t="shared" si="151"/>
        <v>41328.131249999999</v>
      </c>
    </row>
    <row r="1623" spans="1:20" customFormat="1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0</v>
      </c>
      <c r="M1623" t="b">
        <v>1</v>
      </c>
      <c r="N1623" t="s">
        <v>8276</v>
      </c>
      <c r="O1623">
        <f t="shared" si="152"/>
        <v>121.2</v>
      </c>
      <c r="P1623">
        <f t="shared" si="153"/>
        <v>-5163.5638454059226</v>
      </c>
      <c r="Q1623" t="str">
        <f t="shared" si="154"/>
        <v>music</v>
      </c>
      <c r="R1623" t="str">
        <f t="shared" si="155"/>
        <v>rock</v>
      </c>
      <c r="S1623" s="11">
        <f t="shared" ref="S1623:S1686" si="156">(J1623/86400)+25569+(-5/24)</f>
        <v>41003.398321759254</v>
      </c>
      <c r="T1623" s="11">
        <f t="shared" ref="T1623:T1686" si="157">(I1623/86400)+25569+(-5/24)</f>
        <v>41056.957638888889</v>
      </c>
    </row>
    <row r="1624" spans="1:20" customFormat="1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0</v>
      </c>
      <c r="M1624" t="b">
        <v>1</v>
      </c>
      <c r="N1624" t="s">
        <v>8276</v>
      </c>
      <c r="O1624">
        <f t="shared" si="152"/>
        <v>101.72463768115942</v>
      </c>
      <c r="P1624">
        <f t="shared" si="153"/>
        <v>-4204.5638454059226</v>
      </c>
      <c r="Q1624" t="str">
        <f t="shared" si="154"/>
        <v>music</v>
      </c>
      <c r="R1624" t="str">
        <f t="shared" si="155"/>
        <v>rock</v>
      </c>
      <c r="S1624" s="11">
        <f t="shared" si="156"/>
        <v>41950.086504629631</v>
      </c>
      <c r="T1624" s="11">
        <f t="shared" si="157"/>
        <v>41990.124305555553</v>
      </c>
    </row>
    <row r="1625" spans="1:20" customFormat="1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0</v>
      </c>
      <c r="M1625" t="b">
        <v>1</v>
      </c>
      <c r="N1625" t="s">
        <v>8276</v>
      </c>
      <c r="O1625">
        <f t="shared" si="152"/>
        <v>101.06666666666666</v>
      </c>
      <c r="P1625">
        <f t="shared" si="153"/>
        <v>-10465.563845405923</v>
      </c>
      <c r="Q1625" t="str">
        <f t="shared" si="154"/>
        <v>music</v>
      </c>
      <c r="R1625" t="str">
        <f t="shared" si="155"/>
        <v>rock</v>
      </c>
      <c r="S1625" s="11">
        <f t="shared" si="156"/>
        <v>41453.480196759258</v>
      </c>
      <c r="T1625" s="11">
        <f t="shared" si="157"/>
        <v>41513.480196759258</v>
      </c>
    </row>
    <row r="1626" spans="1:20" customFormat="1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0</v>
      </c>
      <c r="M1626" t="b">
        <v>1</v>
      </c>
      <c r="N1626" t="s">
        <v>8276</v>
      </c>
      <c r="O1626">
        <f t="shared" si="152"/>
        <v>118</v>
      </c>
      <c r="P1626">
        <f t="shared" si="153"/>
        <v>-10043.563845405923</v>
      </c>
      <c r="Q1626" t="str">
        <f t="shared" si="154"/>
        <v>music</v>
      </c>
      <c r="R1626" t="str">
        <f t="shared" si="155"/>
        <v>rock</v>
      </c>
      <c r="S1626" s="11">
        <f t="shared" si="156"/>
        <v>41243.158969907403</v>
      </c>
      <c r="T1626" s="11">
        <f t="shared" si="157"/>
        <v>41283.158969907403</v>
      </c>
    </row>
    <row r="1627" spans="1:20" customFormat="1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0</v>
      </c>
      <c r="M1627" t="b">
        <v>1</v>
      </c>
      <c r="N1627" t="s">
        <v>8276</v>
      </c>
      <c r="O1627">
        <f t="shared" si="152"/>
        <v>155.33333333333331</v>
      </c>
      <c r="P1627">
        <f t="shared" si="153"/>
        <v>426.43615459407738</v>
      </c>
      <c r="Q1627" t="str">
        <f t="shared" si="154"/>
        <v>music</v>
      </c>
      <c r="R1627" t="str">
        <f t="shared" si="155"/>
        <v>rock</v>
      </c>
      <c r="S1627" s="11">
        <f t="shared" si="156"/>
        <v>41135.491354166668</v>
      </c>
      <c r="T1627" s="11">
        <f t="shared" si="157"/>
        <v>41163.491354166668</v>
      </c>
    </row>
    <row r="1628" spans="1:20" customFormat="1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0</v>
      </c>
      <c r="M1628" t="b">
        <v>1</v>
      </c>
      <c r="N1628" t="s">
        <v>8276</v>
      </c>
      <c r="O1628">
        <f t="shared" si="152"/>
        <v>101.18750000000001</v>
      </c>
      <c r="P1628">
        <f t="shared" si="153"/>
        <v>-3128.5638454059226</v>
      </c>
      <c r="Q1628" t="str">
        <f t="shared" si="154"/>
        <v>music</v>
      </c>
      <c r="R1628" t="str">
        <f t="shared" si="155"/>
        <v>rock</v>
      </c>
      <c r="S1628" s="11">
        <f t="shared" si="156"/>
        <v>41579.639664351846</v>
      </c>
      <c r="T1628" s="11">
        <f t="shared" si="157"/>
        <v>41609.681331018517</v>
      </c>
    </row>
    <row r="1629" spans="1:20" customFormat="1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0</v>
      </c>
      <c r="M1629" t="b">
        <v>1</v>
      </c>
      <c r="N1629" t="s">
        <v>8276</v>
      </c>
      <c r="O1629">
        <f t="shared" si="152"/>
        <v>117</v>
      </c>
      <c r="P1629">
        <f t="shared" si="153"/>
        <v>-8883.5638454059226</v>
      </c>
      <c r="Q1629" t="str">
        <f t="shared" si="154"/>
        <v>music</v>
      </c>
      <c r="R1629" t="str">
        <f t="shared" si="155"/>
        <v>rock</v>
      </c>
      <c r="S1629" s="11">
        <f t="shared" si="156"/>
        <v>41205.498715277776</v>
      </c>
      <c r="T1629" s="11">
        <f t="shared" si="157"/>
        <v>41238.999305555553</v>
      </c>
    </row>
    <row r="1630" spans="1:20" customFormat="1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0</v>
      </c>
      <c r="M1630" t="b">
        <v>1</v>
      </c>
      <c r="N1630" t="s">
        <v>8276</v>
      </c>
      <c r="O1630">
        <f t="shared" si="152"/>
        <v>100.925</v>
      </c>
      <c r="P1630">
        <f t="shared" si="153"/>
        <v>-7186.5638454059226</v>
      </c>
      <c r="Q1630" t="str">
        <f t="shared" si="154"/>
        <v>music</v>
      </c>
      <c r="R1630" t="str">
        <f t="shared" si="155"/>
        <v>rock</v>
      </c>
      <c r="S1630" s="11">
        <f t="shared" si="156"/>
        <v>41774.528726851851</v>
      </c>
      <c r="T1630" s="11">
        <f t="shared" si="157"/>
        <v>41807.528726851851</v>
      </c>
    </row>
    <row r="1631" spans="1:20" customFormat="1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0</v>
      </c>
      <c r="M1631" t="b">
        <v>1</v>
      </c>
      <c r="N1631" t="s">
        <v>8276</v>
      </c>
      <c r="O1631">
        <f t="shared" si="152"/>
        <v>103.66666666666666</v>
      </c>
      <c r="P1631">
        <f t="shared" si="153"/>
        <v>-5003.5638454059226</v>
      </c>
      <c r="Q1631" t="str">
        <f t="shared" si="154"/>
        <v>music</v>
      </c>
      <c r="R1631" t="str">
        <f t="shared" si="155"/>
        <v>rock</v>
      </c>
      <c r="S1631" s="11">
        <f t="shared" si="156"/>
        <v>41645.658946759257</v>
      </c>
      <c r="T1631" s="11">
        <f t="shared" si="157"/>
        <v>41690.658946759257</v>
      </c>
    </row>
    <row r="1632" spans="1:20" customFormat="1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0</v>
      </c>
      <c r="M1632" t="b">
        <v>1</v>
      </c>
      <c r="N1632" t="s">
        <v>8276</v>
      </c>
      <c r="O1632">
        <f t="shared" si="152"/>
        <v>265.25</v>
      </c>
      <c r="P1632">
        <f t="shared" si="153"/>
        <v>-613.56384540592262</v>
      </c>
      <c r="Q1632" t="str">
        <f t="shared" si="154"/>
        <v>music</v>
      </c>
      <c r="R1632" t="str">
        <f t="shared" si="155"/>
        <v>rock</v>
      </c>
      <c r="S1632" s="11">
        <f t="shared" si="156"/>
        <v>40939.629340277774</v>
      </c>
      <c r="T1632" s="11">
        <f t="shared" si="157"/>
        <v>40970.082638888889</v>
      </c>
    </row>
    <row r="1633" spans="1:20" customFormat="1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0</v>
      </c>
      <c r="M1633" t="b">
        <v>1</v>
      </c>
      <c r="N1633" t="s">
        <v>8276</v>
      </c>
      <c r="O1633">
        <f t="shared" si="152"/>
        <v>155.91</v>
      </c>
      <c r="P1633">
        <f t="shared" si="153"/>
        <v>4367.4361545940774</v>
      </c>
      <c r="Q1633" t="str">
        <f t="shared" si="154"/>
        <v>music</v>
      </c>
      <c r="R1633" t="str">
        <f t="shared" si="155"/>
        <v>rock</v>
      </c>
      <c r="S1633" s="11">
        <f t="shared" si="156"/>
        <v>41164.65116898148</v>
      </c>
      <c r="T1633" s="11">
        <f t="shared" si="157"/>
        <v>41194.65116898148</v>
      </c>
    </row>
    <row r="1634" spans="1:20" customFormat="1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0</v>
      </c>
      <c r="M1634" t="b">
        <v>1</v>
      </c>
      <c r="N1634" t="s">
        <v>8276</v>
      </c>
      <c r="O1634">
        <f t="shared" si="152"/>
        <v>101.62500000000001</v>
      </c>
      <c r="P1634">
        <f t="shared" si="153"/>
        <v>-7158.5638454059226</v>
      </c>
      <c r="Q1634" t="str">
        <f t="shared" si="154"/>
        <v>music</v>
      </c>
      <c r="R1634" t="str">
        <f t="shared" si="155"/>
        <v>rock</v>
      </c>
      <c r="S1634" s="11">
        <f t="shared" si="156"/>
        <v>40750.132569444446</v>
      </c>
      <c r="T1634" s="11">
        <f t="shared" si="157"/>
        <v>40810.132569444446</v>
      </c>
    </row>
    <row r="1635" spans="1:20" customFormat="1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0</v>
      </c>
      <c r="M1635" t="b">
        <v>1</v>
      </c>
      <c r="N1635" t="s">
        <v>8276</v>
      </c>
      <c r="O1635">
        <f t="shared" si="152"/>
        <v>100</v>
      </c>
      <c r="P1635">
        <f t="shared" si="153"/>
        <v>-1223.5638454059226</v>
      </c>
      <c r="Q1635" t="str">
        <f t="shared" si="154"/>
        <v>music</v>
      </c>
      <c r="R1635" t="str">
        <f t="shared" si="155"/>
        <v>rock</v>
      </c>
      <c r="S1635" s="11">
        <f t="shared" si="156"/>
        <v>40896.675416666665</v>
      </c>
      <c r="T1635" s="11">
        <f t="shared" si="157"/>
        <v>40924</v>
      </c>
    </row>
    <row r="1636" spans="1:20" customFormat="1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0</v>
      </c>
      <c r="M1636" t="b">
        <v>1</v>
      </c>
      <c r="N1636" t="s">
        <v>8276</v>
      </c>
      <c r="O1636">
        <f t="shared" si="152"/>
        <v>100.49999999999999</v>
      </c>
      <c r="P1636">
        <f t="shared" si="153"/>
        <v>-9213.5638454059226</v>
      </c>
      <c r="Q1636" t="str">
        <f t="shared" si="154"/>
        <v>music</v>
      </c>
      <c r="R1636" t="str">
        <f t="shared" si="155"/>
        <v>rock</v>
      </c>
      <c r="S1636" s="11">
        <f t="shared" si="156"/>
        <v>40657.981493055551</v>
      </c>
      <c r="T1636" s="11">
        <f t="shared" si="157"/>
        <v>40696.040972222218</v>
      </c>
    </row>
    <row r="1637" spans="1:20" customFormat="1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0</v>
      </c>
      <c r="M1637" t="b">
        <v>1</v>
      </c>
      <c r="N1637" t="s">
        <v>8276</v>
      </c>
      <c r="O1637">
        <f t="shared" si="152"/>
        <v>125.29999999999998</v>
      </c>
      <c r="P1637">
        <f t="shared" si="153"/>
        <v>-8717.5638454059226</v>
      </c>
      <c r="Q1637" t="str">
        <f t="shared" si="154"/>
        <v>music</v>
      </c>
      <c r="R1637" t="str">
        <f t="shared" si="155"/>
        <v>rock</v>
      </c>
      <c r="S1637" s="11">
        <f t="shared" si="156"/>
        <v>42502.660428240742</v>
      </c>
      <c r="T1637" s="11">
        <f t="shared" si="157"/>
        <v>42562.660428240742</v>
      </c>
    </row>
    <row r="1638" spans="1:20" customFormat="1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0</v>
      </c>
      <c r="M1638" t="b">
        <v>1</v>
      </c>
      <c r="N1638" t="s">
        <v>8276</v>
      </c>
      <c r="O1638">
        <f t="shared" si="152"/>
        <v>103.55555555555556</v>
      </c>
      <c r="P1638">
        <f t="shared" si="153"/>
        <v>-6563.5638454059226</v>
      </c>
      <c r="Q1638" t="str">
        <f t="shared" si="154"/>
        <v>music</v>
      </c>
      <c r="R1638" t="str">
        <f t="shared" si="155"/>
        <v>rock</v>
      </c>
      <c r="S1638" s="11">
        <f t="shared" si="156"/>
        <v>40662.878333333334</v>
      </c>
      <c r="T1638" s="11">
        <f t="shared" si="157"/>
        <v>40705.958333333328</v>
      </c>
    </row>
    <row r="1639" spans="1:20" customFormat="1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0</v>
      </c>
      <c r="M1639" t="b">
        <v>1</v>
      </c>
      <c r="N1639" t="s">
        <v>8276</v>
      </c>
      <c r="O1639">
        <f t="shared" si="152"/>
        <v>103.8</v>
      </c>
      <c r="P1639">
        <f t="shared" si="153"/>
        <v>-10704.563845405923</v>
      </c>
      <c r="Q1639" t="str">
        <f t="shared" si="154"/>
        <v>music</v>
      </c>
      <c r="R1639" t="str">
        <f t="shared" si="155"/>
        <v>rock</v>
      </c>
      <c r="S1639" s="11">
        <f t="shared" si="156"/>
        <v>40122.543287037035</v>
      </c>
      <c r="T1639" s="11">
        <f t="shared" si="157"/>
        <v>40178.777083333327</v>
      </c>
    </row>
    <row r="1640" spans="1:20" customFormat="1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0</v>
      </c>
      <c r="M1640" t="b">
        <v>1</v>
      </c>
      <c r="N1640" t="s">
        <v>8276</v>
      </c>
      <c r="O1640">
        <f t="shared" si="152"/>
        <v>105</v>
      </c>
      <c r="P1640">
        <f t="shared" si="153"/>
        <v>-10173.563845405923</v>
      </c>
      <c r="Q1640" t="str">
        <f t="shared" si="154"/>
        <v>music</v>
      </c>
      <c r="R1640" t="str">
        <f t="shared" si="155"/>
        <v>rock</v>
      </c>
      <c r="S1640" s="11">
        <f t="shared" si="156"/>
        <v>41288.478796296295</v>
      </c>
      <c r="T1640" s="11">
        <f t="shared" si="157"/>
        <v>41333.684027777774</v>
      </c>
    </row>
    <row r="1641" spans="1:20" customFormat="1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0</v>
      </c>
      <c r="M1641" t="b">
        <v>1</v>
      </c>
      <c r="N1641" t="s">
        <v>8276</v>
      </c>
      <c r="O1641">
        <f t="shared" si="152"/>
        <v>100</v>
      </c>
      <c r="P1641">
        <f t="shared" si="153"/>
        <v>-9423.5638454059226</v>
      </c>
      <c r="Q1641" t="str">
        <f t="shared" si="154"/>
        <v>music</v>
      </c>
      <c r="R1641" t="str">
        <f t="shared" si="155"/>
        <v>rock</v>
      </c>
      <c r="S1641" s="11">
        <f t="shared" si="156"/>
        <v>40941.444039351853</v>
      </c>
      <c r="T1641" s="11">
        <f t="shared" si="157"/>
        <v>40971.444039351853</v>
      </c>
    </row>
    <row r="1642" spans="1:20" customFormat="1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0</v>
      </c>
      <c r="M1642" t="b">
        <v>1</v>
      </c>
      <c r="N1642" t="s">
        <v>8276</v>
      </c>
      <c r="O1642">
        <f t="shared" si="152"/>
        <v>169.86</v>
      </c>
      <c r="P1642">
        <f t="shared" si="153"/>
        <v>-10544.123845405922</v>
      </c>
      <c r="Q1642" t="str">
        <f t="shared" si="154"/>
        <v>music</v>
      </c>
      <c r="R1642" t="str">
        <f t="shared" si="155"/>
        <v>rock</v>
      </c>
      <c r="S1642" s="11">
        <f t="shared" si="156"/>
        <v>40379.022627314815</v>
      </c>
      <c r="T1642" s="11">
        <f t="shared" si="157"/>
        <v>40392.874305555553</v>
      </c>
    </row>
    <row r="1643" spans="1:20" customFormat="1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0</v>
      </c>
      <c r="M1643" t="b">
        <v>1</v>
      </c>
      <c r="N1643" t="s">
        <v>8292</v>
      </c>
      <c r="O1643">
        <f t="shared" si="152"/>
        <v>101.4</v>
      </c>
      <c r="P1643">
        <f t="shared" si="153"/>
        <v>-8688.5638454059226</v>
      </c>
      <c r="Q1643" t="str">
        <f t="shared" si="154"/>
        <v>music</v>
      </c>
      <c r="R1643" t="str">
        <f t="shared" si="155"/>
        <v>pop</v>
      </c>
      <c r="S1643" s="11">
        <f t="shared" si="156"/>
        <v>41962.388240740744</v>
      </c>
      <c r="T1643" s="11">
        <f t="shared" si="157"/>
        <v>41992.388240740744</v>
      </c>
    </row>
    <row r="1644" spans="1:20" customFormat="1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0</v>
      </c>
      <c r="M1644" t="b">
        <v>1</v>
      </c>
      <c r="N1644" t="s">
        <v>8292</v>
      </c>
      <c r="O1644">
        <f t="shared" si="152"/>
        <v>100</v>
      </c>
      <c r="P1644">
        <f t="shared" si="153"/>
        <v>-10023.563845405923</v>
      </c>
      <c r="Q1644" t="str">
        <f t="shared" si="154"/>
        <v>music</v>
      </c>
      <c r="R1644" t="str">
        <f t="shared" si="155"/>
        <v>pop</v>
      </c>
      <c r="S1644" s="11">
        <f t="shared" si="156"/>
        <v>40687.816284722219</v>
      </c>
      <c r="T1644" s="11">
        <f t="shared" si="157"/>
        <v>40707.816284722219</v>
      </c>
    </row>
    <row r="1645" spans="1:20" customFormat="1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0</v>
      </c>
      <c r="M1645" t="b">
        <v>1</v>
      </c>
      <c r="N1645" t="s">
        <v>8292</v>
      </c>
      <c r="O1645">
        <f t="shared" si="152"/>
        <v>124.70000000000002</v>
      </c>
      <c r="P1645">
        <f t="shared" si="153"/>
        <v>-4988.5638454059226</v>
      </c>
      <c r="Q1645" t="str">
        <f t="shared" si="154"/>
        <v>music</v>
      </c>
      <c r="R1645" t="str">
        <f t="shared" si="155"/>
        <v>pop</v>
      </c>
      <c r="S1645" s="11">
        <f t="shared" si="156"/>
        <v>41146.615879629629</v>
      </c>
      <c r="T1645" s="11">
        <f t="shared" si="157"/>
        <v>41176.615879629629</v>
      </c>
    </row>
    <row r="1646" spans="1:20" customFormat="1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0</v>
      </c>
      <c r="M1646" t="b">
        <v>1</v>
      </c>
      <c r="N1646" t="s">
        <v>8292</v>
      </c>
      <c r="O1646">
        <f t="shared" si="152"/>
        <v>109.5</v>
      </c>
      <c r="P1646">
        <f t="shared" si="153"/>
        <v>-273.56384540592262</v>
      </c>
      <c r="Q1646" t="str">
        <f t="shared" si="154"/>
        <v>music</v>
      </c>
      <c r="R1646" t="str">
        <f t="shared" si="155"/>
        <v>pop</v>
      </c>
      <c r="S1646" s="11">
        <f t="shared" si="156"/>
        <v>41174.851388888885</v>
      </c>
      <c r="T1646" s="11">
        <f t="shared" si="157"/>
        <v>41234.893055555549</v>
      </c>
    </row>
    <row r="1647" spans="1:20" customFormat="1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0</v>
      </c>
      <c r="M1647" t="b">
        <v>1</v>
      </c>
      <c r="N1647" t="s">
        <v>8292</v>
      </c>
      <c r="O1647">
        <f t="shared" si="152"/>
        <v>110.80000000000001</v>
      </c>
      <c r="P1647">
        <f t="shared" si="153"/>
        <v>-5683.5638454059226</v>
      </c>
      <c r="Q1647" t="str">
        <f t="shared" si="154"/>
        <v>music</v>
      </c>
      <c r="R1647" t="str">
        <f t="shared" si="155"/>
        <v>pop</v>
      </c>
      <c r="S1647" s="11">
        <f t="shared" si="156"/>
        <v>41521.40902777778</v>
      </c>
      <c r="T1647" s="11">
        <f t="shared" si="157"/>
        <v>41535.40902777778</v>
      </c>
    </row>
    <row r="1648" spans="1:20" customFormat="1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0</v>
      </c>
      <c r="M1648" t="b">
        <v>1</v>
      </c>
      <c r="N1648" t="s">
        <v>8292</v>
      </c>
      <c r="O1648">
        <f t="shared" si="152"/>
        <v>110.2</v>
      </c>
      <c r="P1648">
        <f t="shared" si="153"/>
        <v>-9019.5638454059226</v>
      </c>
      <c r="Q1648" t="str">
        <f t="shared" si="154"/>
        <v>music</v>
      </c>
      <c r="R1648" t="str">
        <f t="shared" si="155"/>
        <v>pop</v>
      </c>
      <c r="S1648" s="11">
        <f t="shared" si="156"/>
        <v>41833.241932870369</v>
      </c>
      <c r="T1648" s="11">
        <f t="shared" si="157"/>
        <v>41865.549305555549</v>
      </c>
    </row>
    <row r="1649" spans="1:20" customFormat="1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0</v>
      </c>
      <c r="M1649" t="b">
        <v>1</v>
      </c>
      <c r="N1649" t="s">
        <v>8292</v>
      </c>
      <c r="O1649">
        <f t="shared" si="152"/>
        <v>104.71999999999998</v>
      </c>
      <c r="P1649">
        <f t="shared" si="153"/>
        <v>-5987.5638454059226</v>
      </c>
      <c r="Q1649" t="str">
        <f t="shared" si="154"/>
        <v>music</v>
      </c>
      <c r="R1649" t="str">
        <f t="shared" si="155"/>
        <v>pop</v>
      </c>
      <c r="S1649" s="11">
        <f t="shared" si="156"/>
        <v>41039.201122685183</v>
      </c>
      <c r="T1649" s="11">
        <f t="shared" si="157"/>
        <v>41069.201122685183</v>
      </c>
    </row>
    <row r="1650" spans="1:20" customFormat="1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0</v>
      </c>
      <c r="M1650" t="b">
        <v>1</v>
      </c>
      <c r="N1650" t="s">
        <v>8292</v>
      </c>
      <c r="O1650">
        <f t="shared" si="152"/>
        <v>125.26086956521738</v>
      </c>
      <c r="P1650">
        <f t="shared" si="153"/>
        <v>-8342.5638454059226</v>
      </c>
      <c r="Q1650" t="str">
        <f t="shared" si="154"/>
        <v>music</v>
      </c>
      <c r="R1650" t="str">
        <f t="shared" si="155"/>
        <v>pop</v>
      </c>
      <c r="S1650" s="11">
        <f t="shared" si="156"/>
        <v>40592.496319444443</v>
      </c>
      <c r="T1650" s="11">
        <f t="shared" si="157"/>
        <v>40622.454652777778</v>
      </c>
    </row>
    <row r="1651" spans="1:20" customFormat="1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0</v>
      </c>
      <c r="M1651" t="b">
        <v>1</v>
      </c>
      <c r="N1651" t="s">
        <v>8292</v>
      </c>
      <c r="O1651">
        <f t="shared" si="152"/>
        <v>100.58763157894737</v>
      </c>
      <c r="P1651">
        <f t="shared" si="153"/>
        <v>-7401.2338454059227</v>
      </c>
      <c r="Q1651" t="str">
        <f t="shared" si="154"/>
        <v>music</v>
      </c>
      <c r="R1651" t="str">
        <f t="shared" si="155"/>
        <v>pop</v>
      </c>
      <c r="S1651" s="11">
        <f t="shared" si="156"/>
        <v>41737.476331018515</v>
      </c>
      <c r="T1651" s="11">
        <f t="shared" si="157"/>
        <v>41782.476331018515</v>
      </c>
    </row>
    <row r="1652" spans="1:20" customFormat="1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0</v>
      </c>
      <c r="M1652" t="b">
        <v>1</v>
      </c>
      <c r="N1652" t="s">
        <v>8292</v>
      </c>
      <c r="O1652">
        <f t="shared" si="152"/>
        <v>141.55000000000001</v>
      </c>
      <c r="P1652">
        <f t="shared" si="153"/>
        <v>-8392.5638454059226</v>
      </c>
      <c r="Q1652" t="str">
        <f t="shared" si="154"/>
        <v>music</v>
      </c>
      <c r="R1652" t="str">
        <f t="shared" si="155"/>
        <v>pop</v>
      </c>
      <c r="S1652" s="11">
        <f t="shared" si="156"/>
        <v>41526.227280092593</v>
      </c>
      <c r="T1652" s="11">
        <f t="shared" si="157"/>
        <v>41556.227280092593</v>
      </c>
    </row>
    <row r="1653" spans="1:20" customFormat="1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0</v>
      </c>
      <c r="M1653" t="b">
        <v>1</v>
      </c>
      <c r="N1653" t="s">
        <v>8292</v>
      </c>
      <c r="O1653">
        <f t="shared" si="152"/>
        <v>100.75</v>
      </c>
      <c r="P1653">
        <f t="shared" si="153"/>
        <v>-9208.5638454059226</v>
      </c>
      <c r="Q1653" t="str">
        <f t="shared" si="154"/>
        <v>music</v>
      </c>
      <c r="R1653" t="str">
        <f t="shared" si="155"/>
        <v>pop</v>
      </c>
      <c r="S1653" s="11">
        <f t="shared" si="156"/>
        <v>40625.692361111105</v>
      </c>
      <c r="T1653" s="11">
        <f t="shared" si="157"/>
        <v>40659.082638888889</v>
      </c>
    </row>
    <row r="1654" spans="1:20" customFormat="1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0</v>
      </c>
      <c r="M1654" t="b">
        <v>1</v>
      </c>
      <c r="N1654" t="s">
        <v>8292</v>
      </c>
      <c r="O1654">
        <f t="shared" si="152"/>
        <v>100.66666666666666</v>
      </c>
      <c r="P1654">
        <f t="shared" si="153"/>
        <v>-6693.5638454059226</v>
      </c>
      <c r="Q1654" t="str">
        <f t="shared" si="154"/>
        <v>music</v>
      </c>
      <c r="R1654" t="str">
        <f t="shared" si="155"/>
        <v>pop</v>
      </c>
      <c r="S1654" s="11">
        <f t="shared" si="156"/>
        <v>41572.284641203703</v>
      </c>
      <c r="T1654" s="11">
        <f t="shared" si="157"/>
        <v>41602.326307870368</v>
      </c>
    </row>
    <row r="1655" spans="1:20" customFormat="1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0</v>
      </c>
      <c r="M1655" t="b">
        <v>1</v>
      </c>
      <c r="N1655" t="s">
        <v>8292</v>
      </c>
      <c r="O1655">
        <f t="shared" si="152"/>
        <v>174.2304</v>
      </c>
      <c r="P1655">
        <f t="shared" si="153"/>
        <v>-2512.0438454059222</v>
      </c>
      <c r="Q1655" t="str">
        <f t="shared" si="154"/>
        <v>music</v>
      </c>
      <c r="R1655" t="str">
        <f t="shared" si="155"/>
        <v>pop</v>
      </c>
      <c r="S1655" s="11">
        <f t="shared" si="156"/>
        <v>40626.626111111109</v>
      </c>
      <c r="T1655" s="11">
        <f t="shared" si="157"/>
        <v>40657.626111111109</v>
      </c>
    </row>
    <row r="1656" spans="1:20" customFormat="1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0</v>
      </c>
      <c r="M1656" t="b">
        <v>1</v>
      </c>
      <c r="N1656" t="s">
        <v>8292</v>
      </c>
      <c r="O1656">
        <f t="shared" si="152"/>
        <v>119.90909090909089</v>
      </c>
      <c r="P1656">
        <f t="shared" si="153"/>
        <v>-9904.5638454059226</v>
      </c>
      <c r="Q1656" t="str">
        <f t="shared" si="154"/>
        <v>music</v>
      </c>
      <c r="R1656" t="str">
        <f t="shared" si="155"/>
        <v>pop</v>
      </c>
      <c r="S1656" s="11">
        <f t="shared" si="156"/>
        <v>40987.682407407403</v>
      </c>
      <c r="T1656" s="11">
        <f t="shared" si="157"/>
        <v>41017.682407407403</v>
      </c>
    </row>
    <row r="1657" spans="1:20" customFormat="1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0</v>
      </c>
      <c r="M1657" t="b">
        <v>1</v>
      </c>
      <c r="N1657" t="s">
        <v>8292</v>
      </c>
      <c r="O1657">
        <f t="shared" si="152"/>
        <v>142.86666666666667</v>
      </c>
      <c r="P1657">
        <f t="shared" si="153"/>
        <v>-9080.5638454059226</v>
      </c>
      <c r="Q1657" t="str">
        <f t="shared" si="154"/>
        <v>music</v>
      </c>
      <c r="R1657" t="str">
        <f t="shared" si="155"/>
        <v>pop</v>
      </c>
      <c r="S1657" s="11">
        <f t="shared" si="156"/>
        <v>40974.583564814813</v>
      </c>
      <c r="T1657" s="11">
        <f t="shared" si="157"/>
        <v>41004.541898148142</v>
      </c>
    </row>
    <row r="1658" spans="1:20" customFormat="1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0</v>
      </c>
      <c r="M1658" t="b">
        <v>1</v>
      </c>
      <c r="N1658" t="s">
        <v>8292</v>
      </c>
      <c r="O1658">
        <f t="shared" si="152"/>
        <v>100.33493333333334</v>
      </c>
      <c r="P1658">
        <f t="shared" si="153"/>
        <v>-3698.4438454059227</v>
      </c>
      <c r="Q1658" t="str">
        <f t="shared" si="154"/>
        <v>music</v>
      </c>
      <c r="R1658" t="str">
        <f t="shared" si="155"/>
        <v>pop</v>
      </c>
      <c r="S1658" s="11">
        <f t="shared" si="156"/>
        <v>41226.720509259256</v>
      </c>
      <c r="T1658" s="11">
        <f t="shared" si="157"/>
        <v>41256.720509259256</v>
      </c>
    </row>
    <row r="1659" spans="1:20" customFormat="1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0</v>
      </c>
      <c r="M1659" t="b">
        <v>1</v>
      </c>
      <c r="N1659" t="s">
        <v>8292</v>
      </c>
      <c r="O1659">
        <f t="shared" si="152"/>
        <v>104.93380000000001</v>
      </c>
      <c r="P1659">
        <f t="shared" si="153"/>
        <v>15009.886154594078</v>
      </c>
      <c r="Q1659" t="str">
        <f t="shared" si="154"/>
        <v>music</v>
      </c>
      <c r="R1659" t="str">
        <f t="shared" si="155"/>
        <v>pop</v>
      </c>
      <c r="S1659" s="11">
        <f t="shared" si="156"/>
        <v>41023.573703703703</v>
      </c>
      <c r="T1659" s="11">
        <f t="shared" si="157"/>
        <v>41053.573703703703</v>
      </c>
    </row>
    <row r="1660" spans="1:20" customFormat="1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0</v>
      </c>
      <c r="M1660" t="b">
        <v>1</v>
      </c>
      <c r="N1660" t="s">
        <v>8292</v>
      </c>
      <c r="O1660">
        <f t="shared" si="152"/>
        <v>132.23333333333335</v>
      </c>
      <c r="P1660">
        <f t="shared" si="153"/>
        <v>-3289.5638454059226</v>
      </c>
      <c r="Q1660" t="str">
        <f t="shared" si="154"/>
        <v>music</v>
      </c>
      <c r="R1660" t="str">
        <f t="shared" si="155"/>
        <v>pop</v>
      </c>
      <c r="S1660" s="11">
        <f t="shared" si="156"/>
        <v>41223.013506944444</v>
      </c>
      <c r="T1660" s="11">
        <f t="shared" si="157"/>
        <v>41261.388888888883</v>
      </c>
    </row>
    <row r="1661" spans="1:20" customFormat="1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0</v>
      </c>
      <c r="M1661" t="b">
        <v>1</v>
      </c>
      <c r="N1661" t="s">
        <v>8292</v>
      </c>
      <c r="O1661">
        <f t="shared" si="152"/>
        <v>112.79999999999998</v>
      </c>
      <c r="P1661">
        <f t="shared" si="153"/>
        <v>-10659.563845405923</v>
      </c>
      <c r="Q1661" t="str">
        <f t="shared" si="154"/>
        <v>music</v>
      </c>
      <c r="R1661" t="str">
        <f t="shared" si="155"/>
        <v>pop</v>
      </c>
      <c r="S1661" s="11">
        <f t="shared" si="156"/>
        <v>41596.705104166664</v>
      </c>
      <c r="T1661" s="11">
        <f t="shared" si="157"/>
        <v>41625.291666666664</v>
      </c>
    </row>
    <row r="1662" spans="1:20" customFormat="1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0</v>
      </c>
      <c r="M1662" t="b">
        <v>1</v>
      </c>
      <c r="N1662" t="s">
        <v>8292</v>
      </c>
      <c r="O1662">
        <f t="shared" si="152"/>
        <v>1253.75</v>
      </c>
      <c r="P1662">
        <f t="shared" si="153"/>
        <v>-10220.563845405923</v>
      </c>
      <c r="Q1662" t="str">
        <f t="shared" si="154"/>
        <v>music</v>
      </c>
      <c r="R1662" t="str">
        <f t="shared" si="155"/>
        <v>pop</v>
      </c>
      <c r="S1662" s="11">
        <f t="shared" si="156"/>
        <v>42459.485532407409</v>
      </c>
      <c r="T1662" s="11">
        <f t="shared" si="157"/>
        <v>42490.707638888889</v>
      </c>
    </row>
    <row r="1663" spans="1:20" customFormat="1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0</v>
      </c>
      <c r="M1663" t="b">
        <v>1</v>
      </c>
      <c r="N1663" t="s">
        <v>8292</v>
      </c>
      <c r="O1663">
        <f t="shared" si="152"/>
        <v>102.50632911392405</v>
      </c>
      <c r="P1663">
        <f t="shared" si="153"/>
        <v>-3125.5638454059226</v>
      </c>
      <c r="Q1663" t="str">
        <f t="shared" si="154"/>
        <v>music</v>
      </c>
      <c r="R1663" t="str">
        <f t="shared" si="155"/>
        <v>pop</v>
      </c>
      <c r="S1663" s="11">
        <f t="shared" si="156"/>
        <v>42343.789710648147</v>
      </c>
      <c r="T1663" s="11">
        <f t="shared" si="157"/>
        <v>42386.666666666664</v>
      </c>
    </row>
    <row r="1664" spans="1:20" customFormat="1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0</v>
      </c>
      <c r="M1664" t="b">
        <v>1</v>
      </c>
      <c r="N1664" t="s">
        <v>8292</v>
      </c>
      <c r="O1664">
        <f t="shared" si="152"/>
        <v>102.6375</v>
      </c>
      <c r="P1664">
        <f t="shared" si="153"/>
        <v>-3012.5638454059226</v>
      </c>
      <c r="Q1664" t="str">
        <f t="shared" si="154"/>
        <v>music</v>
      </c>
      <c r="R1664" t="str">
        <f t="shared" si="155"/>
        <v>pop</v>
      </c>
      <c r="S1664" s="11">
        <f t="shared" si="156"/>
        <v>40847.99</v>
      </c>
      <c r="T1664" s="11">
        <f t="shared" si="157"/>
        <v>40908.031666666662</v>
      </c>
    </row>
    <row r="1665" spans="1:20" customFormat="1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0</v>
      </c>
      <c r="M1665" t="b">
        <v>1</v>
      </c>
      <c r="N1665" t="s">
        <v>8292</v>
      </c>
      <c r="O1665">
        <f t="shared" si="152"/>
        <v>108</v>
      </c>
      <c r="P1665">
        <f t="shared" si="153"/>
        <v>-10143.563845405923</v>
      </c>
      <c r="Q1665" t="str">
        <f t="shared" si="154"/>
        <v>music</v>
      </c>
      <c r="R1665" t="str">
        <f t="shared" si="155"/>
        <v>pop</v>
      </c>
      <c r="S1665" s="11">
        <f t="shared" si="156"/>
        <v>42005.813738425924</v>
      </c>
      <c r="T1665" s="11">
        <f t="shared" si="157"/>
        <v>42035.813738425924</v>
      </c>
    </row>
    <row r="1666" spans="1:20" customFormat="1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0</v>
      </c>
      <c r="M1666" t="b">
        <v>1</v>
      </c>
      <c r="N1666" t="s">
        <v>8292</v>
      </c>
      <c r="O1666">
        <f t="shared" si="152"/>
        <v>122.40879999999999</v>
      </c>
      <c r="P1666">
        <f t="shared" si="153"/>
        <v>-8163.3438454059233</v>
      </c>
      <c r="Q1666" t="str">
        <f t="shared" si="154"/>
        <v>music</v>
      </c>
      <c r="R1666" t="str">
        <f t="shared" si="155"/>
        <v>pop</v>
      </c>
      <c r="S1666" s="11">
        <f t="shared" si="156"/>
        <v>40939.553449074076</v>
      </c>
      <c r="T1666" s="11">
        <f t="shared" si="157"/>
        <v>40983.957638888889</v>
      </c>
    </row>
    <row r="1667" spans="1:20" customFormat="1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0</v>
      </c>
      <c r="M1667" t="b">
        <v>1</v>
      </c>
      <c r="N1667" t="s">
        <v>8292</v>
      </c>
      <c r="O1667">
        <f t="shared" ref="O1667:O1730" si="158">E1667/D1667*100</f>
        <v>119.45714285714286</v>
      </c>
      <c r="P1667">
        <f t="shared" ref="P1667:P1730" si="159">E1667-$E$4116</f>
        <v>-7042.5638454059226</v>
      </c>
      <c r="Q1667" t="str">
        <f t="shared" ref="Q1667:Q1730" si="160">IF(ISNUMBER(SEARCH("film &amp; video",N1667)),"film &amp; video",IF(ISNUMBER(SEARCH("food",N1667)),"food",IF(ISNUMBER(SEARCH("games",N1667)),"games",IF(ISNUMBER(SEARCH("journalism",N1667)),"journalism",IF(ISNUMBER(SEARCH("music",N1667)),"music",IF(ISNUMBER(SEARCH("photography",N1667)),"photography",IF(ISNUMBER(SEARCH("publishing",N1667)),"publishing",IF(ISNUMBER(SEARCH("technology",N1667)),"technology",IF(ISNUMBER(SEARCH("theater",N1667)),"theater",0)))))))))</f>
        <v>music</v>
      </c>
      <c r="R1667" t="str">
        <f t="shared" ref="R1667:R1730" si="161">IF(ISNUMBER(SEARCH("animation",N1667)),"animation",IF(ISNUMBER(SEARCH("art books",N1667)),"art books",IF(ISNUMBER(SEARCH("audio",N1667)),"audio",IF(ISNUMBER(SEARCH("children's books",N1667)),"children's books",IF(ISNUMBER(SEARCH("classical music",N1667)),"classical music",IF(ISNUMBER(SEARCH("documentary",N1667)),"documentary",IF(ISNUMBER(SEARCH("drama",N1667)),"drama",IF(ISNUMBER(SEARCH("electronic music",N1667)),"electronic music",IF(ISNUMBER(SEARCH("faith",N1667)),"faith",IF(ISNUMBER(SEARCH("fiction",N1667)),"fiction",IF(ISNUMBER(SEARCH("food trucks",N1667)),"food trucks",IF(ISNUMBER(SEARCH("gadgets",N1667)),"gadgets",IF(ISNUMBER(SEARCH("hardware",N1667)),"hardware",IF(ISNUMBER(SEARCH("indie rock",N1667)),"indie rock",IF(ISNUMBER(SEARCH("jazz",N1667)),"jazz",IF(ISNUMBER(SEARCH("makerspaces",N1667)),"makerspaces",IF(ISNUMBER(SEARCH("metal",N1667)),"metal",IF(ISNUMBER(SEARCH("mobile games",N1667)),"mobile games",IF(ISNUMBER(SEARCH("musical",N1667)),"musical",IF(ISNUMBER(SEARCH("nature",N1667)),"nature",IF(ISNUMBER(SEARCH("nonfiction",N1667)),"nonfiction",IF(ISNUMBER(SEARCH("people",N1667)),"people",IF(ISNUMBER(SEARCH("photobooks",N1667)),"photobooks",IF(ISNUMBER(SEARCH("places",N1667)),"places",IF(ISNUMBER(SEARCH("plays",N1667)),"plays",IF(ISNUMBER(SEARCH("pop",N1667)),"pop",IF(ISNUMBER(SEARCH("radio &amp; podcasts",N1667)),"radio &amp; podcasts",IF(ISNUMBER(SEARCH("restaurants",N1667)),"restaurants",IF(ISNUMBER(SEARCH("rock",N1667)),"rock",IF(ISNUMBER(SEARCH("science fiction",N1667)),"science fiction",IF(ISNUMBER(SEARCH("shorts",N1667)),"shorts",IF(ISNUMBER(SEARCH("small batch",N1667)),"small batch",IF(ISNUMBER(SEARCH("space exploration",N1667)),"space exploration",IF(ISNUMBER(SEARCH("spaces",N1667)),"spaces",IF(ISNUMBER(SEARCH("tabletop games",N1667)),"tabletop games",IF(ISNUMBER(SEARCH("television",N1667)),"television",IF(ISNUMBER(SEARCH("translations",N1667)),"translations",IF(ISNUMBER(SEARCH("video games",N1667)),"video games",IF(ISNUMBER(SEARCH("wearables",N1667)),"wearables",IF(ISNUMBER(SEARCH("web",N1667)),"web",IF(ISNUMBER(SEARCH("world music",N1667)),"world music",0)))))))))))))))))))))))))))))))))))))))))</f>
        <v>pop</v>
      </c>
      <c r="S1667" s="11">
        <f t="shared" si="156"/>
        <v>40564.441122685181</v>
      </c>
      <c r="T1667" s="11">
        <f t="shared" si="157"/>
        <v>40595.916666666664</v>
      </c>
    </row>
    <row r="1668" spans="1:20" customFormat="1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0</v>
      </c>
      <c r="M1668" t="b">
        <v>1</v>
      </c>
      <c r="N1668" t="s">
        <v>8292</v>
      </c>
      <c r="O1668">
        <f t="shared" si="158"/>
        <v>160.88</v>
      </c>
      <c r="P1668">
        <f t="shared" si="159"/>
        <v>-7201.5638454059226</v>
      </c>
      <c r="Q1668" t="str">
        <f t="shared" si="160"/>
        <v>music</v>
      </c>
      <c r="R1668" t="str">
        <f t="shared" si="161"/>
        <v>pop</v>
      </c>
      <c r="S1668" s="11">
        <f t="shared" si="156"/>
        <v>41331.04482638889</v>
      </c>
      <c r="T1668" s="11">
        <f t="shared" si="157"/>
        <v>41361.003159722219</v>
      </c>
    </row>
    <row r="1669" spans="1:20" customFormat="1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0</v>
      </c>
      <c r="M1669" t="b">
        <v>1</v>
      </c>
      <c r="N1669" t="s">
        <v>8292</v>
      </c>
      <c r="O1669">
        <f t="shared" si="158"/>
        <v>126.85294117647059</v>
      </c>
      <c r="P1669">
        <f t="shared" si="159"/>
        <v>-6910.5638454059226</v>
      </c>
      <c r="Q1669" t="str">
        <f t="shared" si="160"/>
        <v>music</v>
      </c>
      <c r="R1669" t="str">
        <f t="shared" si="161"/>
        <v>pop</v>
      </c>
      <c r="S1669" s="11">
        <f t="shared" si="156"/>
        <v>41681.862245370365</v>
      </c>
      <c r="T1669" s="11">
        <f t="shared" si="157"/>
        <v>41709.082638888889</v>
      </c>
    </row>
    <row r="1670" spans="1:20" customFormat="1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0</v>
      </c>
      <c r="M1670" t="b">
        <v>1</v>
      </c>
      <c r="N1670" t="s">
        <v>8292</v>
      </c>
      <c r="O1670">
        <f t="shared" si="158"/>
        <v>102.6375</v>
      </c>
      <c r="P1670">
        <f t="shared" si="159"/>
        <v>-3012.5638454059226</v>
      </c>
      <c r="Q1670" t="str">
        <f t="shared" si="160"/>
        <v>music</v>
      </c>
      <c r="R1670" t="str">
        <f t="shared" si="161"/>
        <v>pop</v>
      </c>
      <c r="S1670" s="11">
        <f t="shared" si="156"/>
        <v>40844.941423611112</v>
      </c>
      <c r="T1670" s="11">
        <f t="shared" si="157"/>
        <v>40874.983090277776</v>
      </c>
    </row>
    <row r="1671" spans="1:20" customFormat="1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0</v>
      </c>
      <c r="M1671" t="b">
        <v>1</v>
      </c>
      <c r="N1671" t="s">
        <v>8292</v>
      </c>
      <c r="O1671">
        <f t="shared" si="158"/>
        <v>139.75</v>
      </c>
      <c r="P1671">
        <f t="shared" si="159"/>
        <v>-8428.5638454059226</v>
      </c>
      <c r="Q1671" t="str">
        <f t="shared" si="160"/>
        <v>music</v>
      </c>
      <c r="R1671" t="str">
        <f t="shared" si="161"/>
        <v>pop</v>
      </c>
      <c r="S1671" s="11">
        <f t="shared" si="156"/>
        <v>42461.676805555551</v>
      </c>
      <c r="T1671" s="11">
        <f t="shared" si="157"/>
        <v>42521.676805555551</v>
      </c>
    </row>
    <row r="1672" spans="1:20" customFormat="1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0</v>
      </c>
      <c r="M1672" t="b">
        <v>1</v>
      </c>
      <c r="N1672" t="s">
        <v>8292</v>
      </c>
      <c r="O1672">
        <f t="shared" si="158"/>
        <v>102.60000000000001</v>
      </c>
      <c r="P1672">
        <f t="shared" si="159"/>
        <v>-10197.563845405923</v>
      </c>
      <c r="Q1672" t="str">
        <f t="shared" si="160"/>
        <v>music</v>
      </c>
      <c r="R1672" t="str">
        <f t="shared" si="161"/>
        <v>pop</v>
      </c>
      <c r="S1672" s="11">
        <f t="shared" si="156"/>
        <v>40313.722210648142</v>
      </c>
      <c r="T1672" s="11">
        <f t="shared" si="157"/>
        <v>40363.958333333328</v>
      </c>
    </row>
    <row r="1673" spans="1:20" customFormat="1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0</v>
      </c>
      <c r="M1673" t="b">
        <v>1</v>
      </c>
      <c r="N1673" t="s">
        <v>8292</v>
      </c>
      <c r="O1673">
        <f t="shared" si="158"/>
        <v>100.67349999999999</v>
      </c>
      <c r="P1673">
        <f t="shared" si="159"/>
        <v>-9210.0938454059233</v>
      </c>
      <c r="Q1673" t="str">
        <f t="shared" si="160"/>
        <v>music</v>
      </c>
      <c r="R1673" t="str">
        <f t="shared" si="161"/>
        <v>pop</v>
      </c>
      <c r="S1673" s="11">
        <f t="shared" si="156"/>
        <v>42553.335810185185</v>
      </c>
      <c r="T1673" s="11">
        <f t="shared" si="157"/>
        <v>42583.335810185185</v>
      </c>
    </row>
    <row r="1674" spans="1:20" customFormat="1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0</v>
      </c>
      <c r="M1674" t="b">
        <v>1</v>
      </c>
      <c r="N1674" t="s">
        <v>8292</v>
      </c>
      <c r="O1674">
        <f t="shared" si="158"/>
        <v>112.94117647058823</v>
      </c>
      <c r="P1674">
        <f t="shared" si="159"/>
        <v>-9303.5638454059226</v>
      </c>
      <c r="Q1674" t="str">
        <f t="shared" si="160"/>
        <v>music</v>
      </c>
      <c r="R1674" t="str">
        <f t="shared" si="161"/>
        <v>pop</v>
      </c>
      <c r="S1674" s="11">
        <f t="shared" si="156"/>
        <v>41034.448263888888</v>
      </c>
      <c r="T1674" s="11">
        <f t="shared" si="157"/>
        <v>41064.448263888888</v>
      </c>
    </row>
    <row r="1675" spans="1:20" customFormat="1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0</v>
      </c>
      <c r="M1675" t="b">
        <v>1</v>
      </c>
      <c r="N1675" t="s">
        <v>8292</v>
      </c>
      <c r="O1675">
        <f t="shared" si="158"/>
        <v>128.09523809523807</v>
      </c>
      <c r="P1675">
        <f t="shared" si="159"/>
        <v>-8533.5638454059226</v>
      </c>
      <c r="Q1675" t="str">
        <f t="shared" si="160"/>
        <v>music</v>
      </c>
      <c r="R1675" t="str">
        <f t="shared" si="161"/>
        <v>pop</v>
      </c>
      <c r="S1675" s="11">
        <f t="shared" si="156"/>
        <v>42039.670046296298</v>
      </c>
      <c r="T1675" s="11">
        <f t="shared" si="157"/>
        <v>42069.670046296298</v>
      </c>
    </row>
    <row r="1676" spans="1:20" customFormat="1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0</v>
      </c>
      <c r="M1676" t="b">
        <v>1</v>
      </c>
      <c r="N1676" t="s">
        <v>8292</v>
      </c>
      <c r="O1676">
        <f t="shared" si="158"/>
        <v>201.7</v>
      </c>
      <c r="P1676">
        <f t="shared" si="159"/>
        <v>-1138.5638454059226</v>
      </c>
      <c r="Q1676" t="str">
        <f t="shared" si="160"/>
        <v>music</v>
      </c>
      <c r="R1676" t="str">
        <f t="shared" si="161"/>
        <v>pop</v>
      </c>
      <c r="S1676" s="11">
        <f t="shared" si="156"/>
        <v>42569.397060185183</v>
      </c>
      <c r="T1676" s="11">
        <f t="shared" si="157"/>
        <v>42600.082638888889</v>
      </c>
    </row>
    <row r="1677" spans="1:20" customFormat="1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0</v>
      </c>
      <c r="M1677" t="b">
        <v>1</v>
      </c>
      <c r="N1677" t="s">
        <v>8292</v>
      </c>
      <c r="O1677">
        <f t="shared" si="158"/>
        <v>137.416</v>
      </c>
      <c r="P1677">
        <f t="shared" si="159"/>
        <v>-9849.4038454059228</v>
      </c>
      <c r="Q1677" t="str">
        <f t="shared" si="160"/>
        <v>music</v>
      </c>
      <c r="R1677" t="str">
        <f t="shared" si="161"/>
        <v>pop</v>
      </c>
      <c r="S1677" s="11">
        <f t="shared" si="156"/>
        <v>40802.524768518517</v>
      </c>
      <c r="T1677" s="11">
        <f t="shared" si="157"/>
        <v>40832.710416666661</v>
      </c>
    </row>
    <row r="1678" spans="1:20" customFormat="1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0</v>
      </c>
      <c r="M1678" t="b">
        <v>1</v>
      </c>
      <c r="N1678" t="s">
        <v>8292</v>
      </c>
      <c r="O1678">
        <f t="shared" si="158"/>
        <v>115.33333333333333</v>
      </c>
      <c r="P1678">
        <f t="shared" si="159"/>
        <v>-7763.5638454059226</v>
      </c>
      <c r="Q1678" t="str">
        <f t="shared" si="160"/>
        <v>music</v>
      </c>
      <c r="R1678" t="str">
        <f t="shared" si="161"/>
        <v>pop</v>
      </c>
      <c r="S1678" s="11">
        <f t="shared" si="156"/>
        <v>40973.517905092587</v>
      </c>
      <c r="T1678" s="11">
        <f t="shared" si="157"/>
        <v>41019.957638888889</v>
      </c>
    </row>
    <row r="1679" spans="1:20" customFormat="1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0</v>
      </c>
      <c r="M1679" t="b">
        <v>1</v>
      </c>
      <c r="N1679" t="s">
        <v>8292</v>
      </c>
      <c r="O1679">
        <f t="shared" si="158"/>
        <v>111.66666666666667</v>
      </c>
      <c r="P1679">
        <f t="shared" si="159"/>
        <v>-4523.5638454059226</v>
      </c>
      <c r="Q1679" t="str">
        <f t="shared" si="160"/>
        <v>music</v>
      </c>
      <c r="R1679" t="str">
        <f t="shared" si="161"/>
        <v>pop</v>
      </c>
      <c r="S1679" s="11">
        <f t="shared" si="156"/>
        <v>42416.198796296296</v>
      </c>
      <c r="T1679" s="11">
        <f t="shared" si="157"/>
        <v>42476.040972222218</v>
      </c>
    </row>
    <row r="1680" spans="1:20" customFormat="1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0</v>
      </c>
      <c r="M1680" t="b">
        <v>1</v>
      </c>
      <c r="N1680" t="s">
        <v>8292</v>
      </c>
      <c r="O1680">
        <f t="shared" si="158"/>
        <v>118.39999999999999</v>
      </c>
      <c r="P1680">
        <f t="shared" si="159"/>
        <v>-9447.5638454059226</v>
      </c>
      <c r="Q1680" t="str">
        <f t="shared" si="160"/>
        <v>music</v>
      </c>
      <c r="R1680" t="str">
        <f t="shared" si="161"/>
        <v>pop</v>
      </c>
      <c r="S1680" s="11">
        <f t="shared" si="156"/>
        <v>41662.646655092591</v>
      </c>
      <c r="T1680" s="11">
        <f t="shared" si="157"/>
        <v>41676.646655092591</v>
      </c>
    </row>
    <row r="1681" spans="1:20" customFormat="1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0</v>
      </c>
      <c r="M1681" t="b">
        <v>1</v>
      </c>
      <c r="N1681" t="s">
        <v>8292</v>
      </c>
      <c r="O1681">
        <f t="shared" si="158"/>
        <v>175</v>
      </c>
      <c r="P1681">
        <f t="shared" si="159"/>
        <v>-7723.5638454059226</v>
      </c>
      <c r="Q1681" t="str">
        <f t="shared" si="160"/>
        <v>music</v>
      </c>
      <c r="R1681" t="str">
        <f t="shared" si="161"/>
        <v>pop</v>
      </c>
      <c r="S1681" s="11">
        <f t="shared" si="156"/>
        <v>40722.860474537032</v>
      </c>
      <c r="T1681" s="11">
        <f t="shared" si="157"/>
        <v>40745.860474537032</v>
      </c>
    </row>
    <row r="1682" spans="1:20" customFormat="1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0</v>
      </c>
      <c r="M1682" t="b">
        <v>1</v>
      </c>
      <c r="N1682" t="s">
        <v>8292</v>
      </c>
      <c r="O1682">
        <f t="shared" si="158"/>
        <v>117.5</v>
      </c>
      <c r="P1682">
        <f t="shared" si="159"/>
        <v>-10048.563845405923</v>
      </c>
      <c r="Q1682" t="str">
        <f t="shared" si="160"/>
        <v>music</v>
      </c>
      <c r="R1682" t="str">
        <f t="shared" si="161"/>
        <v>pop</v>
      </c>
      <c r="S1682" s="11">
        <f t="shared" si="156"/>
        <v>41802.549386574072</v>
      </c>
      <c r="T1682" s="11">
        <f t="shared" si="157"/>
        <v>41832.549386574072</v>
      </c>
    </row>
    <row r="1683" spans="1:20" customFormat="1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0</v>
      </c>
      <c r="M1683" t="b">
        <v>0</v>
      </c>
      <c r="N1683" t="s">
        <v>8293</v>
      </c>
      <c r="O1683">
        <f t="shared" si="158"/>
        <v>101.42212307692309</v>
      </c>
      <c r="P1683">
        <f t="shared" si="159"/>
        <v>54700.816154594082</v>
      </c>
      <c r="Q1683" t="str">
        <f t="shared" si="160"/>
        <v>music</v>
      </c>
      <c r="R1683" t="str">
        <f t="shared" si="161"/>
        <v>faith</v>
      </c>
      <c r="S1683" s="11">
        <f t="shared" si="156"/>
        <v>42773.91300925926</v>
      </c>
      <c r="T1683" s="11">
        <f t="shared" si="157"/>
        <v>42822.874999999993</v>
      </c>
    </row>
    <row r="1684" spans="1:20" customFormat="1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8"/>
        <v>0</v>
      </c>
      <c r="P1684">
        <f t="shared" si="159"/>
        <v>-11223.563845405923</v>
      </c>
      <c r="Q1684" t="str">
        <f t="shared" si="160"/>
        <v>music</v>
      </c>
      <c r="R1684" t="str">
        <f t="shared" si="161"/>
        <v>faith</v>
      </c>
      <c r="S1684" s="11">
        <f t="shared" si="156"/>
        <v>42779.005324074074</v>
      </c>
      <c r="T1684" s="11">
        <f t="shared" si="157"/>
        <v>42838.963657407403</v>
      </c>
    </row>
    <row r="1685" spans="1:20" customFormat="1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0</v>
      </c>
      <c r="M1685" t="b">
        <v>0</v>
      </c>
      <c r="N1685" t="s">
        <v>8293</v>
      </c>
      <c r="O1685">
        <f t="shared" si="158"/>
        <v>21.714285714285715</v>
      </c>
      <c r="P1685">
        <f t="shared" si="159"/>
        <v>-10463.563845405923</v>
      </c>
      <c r="Q1685" t="str">
        <f t="shared" si="160"/>
        <v>music</v>
      </c>
      <c r="R1685" t="str">
        <f t="shared" si="161"/>
        <v>faith</v>
      </c>
      <c r="S1685" s="11">
        <f t="shared" si="156"/>
        <v>42808.57335648148</v>
      </c>
      <c r="T1685" s="11">
        <f t="shared" si="157"/>
        <v>42832.57335648148</v>
      </c>
    </row>
    <row r="1686" spans="1:20" customFormat="1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0</v>
      </c>
      <c r="M1686" t="b">
        <v>0</v>
      </c>
      <c r="N1686" t="s">
        <v>8293</v>
      </c>
      <c r="O1686">
        <f t="shared" si="158"/>
        <v>109.125</v>
      </c>
      <c r="P1686">
        <f t="shared" si="159"/>
        <v>-2493.5638454059226</v>
      </c>
      <c r="Q1686" t="str">
        <f t="shared" si="160"/>
        <v>music</v>
      </c>
      <c r="R1686" t="str">
        <f t="shared" si="161"/>
        <v>faith</v>
      </c>
      <c r="S1686" s="11">
        <f t="shared" si="156"/>
        <v>42783.606956018521</v>
      </c>
      <c r="T1686" s="11">
        <f t="shared" si="157"/>
        <v>42811.565289351849</v>
      </c>
    </row>
    <row r="1687" spans="1:20" customFormat="1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0</v>
      </c>
      <c r="M1687" t="b">
        <v>0</v>
      </c>
      <c r="N1687" t="s">
        <v>8293</v>
      </c>
      <c r="O1687">
        <f t="shared" si="158"/>
        <v>102.85714285714285</v>
      </c>
      <c r="P1687">
        <f t="shared" si="159"/>
        <v>-10863.563845405923</v>
      </c>
      <c r="Q1687" t="str">
        <f t="shared" si="160"/>
        <v>music</v>
      </c>
      <c r="R1687" t="str">
        <f t="shared" si="161"/>
        <v>faith</v>
      </c>
      <c r="S1687" s="11">
        <f t="shared" ref="S1687:S1750" si="162">(J1687/86400)+25569+(-5/24)</f>
        <v>42788.041932870365</v>
      </c>
      <c r="T1687" s="11">
        <f t="shared" ref="T1687:T1750" si="163">(I1687/86400)+25569+(-5/24)</f>
        <v>42818.0002662037</v>
      </c>
    </row>
    <row r="1688" spans="1:20" customFormat="1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0</v>
      </c>
      <c r="M1688" t="b">
        <v>0</v>
      </c>
      <c r="N1688" t="s">
        <v>8293</v>
      </c>
      <c r="O1688">
        <f t="shared" si="158"/>
        <v>0.36</v>
      </c>
      <c r="P1688">
        <f t="shared" si="159"/>
        <v>-11205.563845405923</v>
      </c>
      <c r="Q1688" t="str">
        <f t="shared" si="160"/>
        <v>music</v>
      </c>
      <c r="R1688" t="str">
        <f t="shared" si="161"/>
        <v>faith</v>
      </c>
      <c r="S1688" s="11">
        <f t="shared" si="162"/>
        <v>42792.635636574072</v>
      </c>
      <c r="T1688" s="11">
        <f t="shared" si="163"/>
        <v>42852.593969907401</v>
      </c>
    </row>
    <row r="1689" spans="1:20" customFormat="1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0</v>
      </c>
      <c r="M1689" t="b">
        <v>0</v>
      </c>
      <c r="N1689" t="s">
        <v>8293</v>
      </c>
      <c r="O1689">
        <f t="shared" si="158"/>
        <v>31.25</v>
      </c>
      <c r="P1689">
        <f t="shared" si="159"/>
        <v>-8098.5638454059226</v>
      </c>
      <c r="Q1689" t="str">
        <f t="shared" si="160"/>
        <v>music</v>
      </c>
      <c r="R1689" t="str">
        <f t="shared" si="161"/>
        <v>faith</v>
      </c>
      <c r="S1689" s="11">
        <f t="shared" si="162"/>
        <v>42801.838483796295</v>
      </c>
      <c r="T1689" s="11">
        <f t="shared" si="163"/>
        <v>42835.635416666664</v>
      </c>
    </row>
    <row r="1690" spans="1:20" customFormat="1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0</v>
      </c>
      <c r="M1690" t="b">
        <v>0</v>
      </c>
      <c r="N1690" t="s">
        <v>8293</v>
      </c>
      <c r="O1690">
        <f t="shared" si="158"/>
        <v>44.3</v>
      </c>
      <c r="P1690">
        <f t="shared" si="159"/>
        <v>-9451.5638454059226</v>
      </c>
      <c r="Q1690" t="str">
        <f t="shared" si="160"/>
        <v>music</v>
      </c>
      <c r="R1690" t="str">
        <f t="shared" si="161"/>
        <v>faith</v>
      </c>
      <c r="S1690" s="11">
        <f t="shared" si="162"/>
        <v>42804.326319444437</v>
      </c>
      <c r="T1690" s="11">
        <f t="shared" si="163"/>
        <v>42834.28465277778</v>
      </c>
    </row>
    <row r="1691" spans="1:20" customFormat="1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0</v>
      </c>
      <c r="M1691" t="b">
        <v>0</v>
      </c>
      <c r="N1691" t="s">
        <v>8293</v>
      </c>
      <c r="O1691">
        <f t="shared" si="158"/>
        <v>100</v>
      </c>
      <c r="P1691">
        <f t="shared" si="159"/>
        <v>-8823.5638454059226</v>
      </c>
      <c r="Q1691" t="str">
        <f t="shared" si="160"/>
        <v>music</v>
      </c>
      <c r="R1691" t="str">
        <f t="shared" si="161"/>
        <v>faith</v>
      </c>
      <c r="S1691" s="11">
        <f t="shared" si="162"/>
        <v>42780.734143518515</v>
      </c>
      <c r="T1691" s="11">
        <f t="shared" si="163"/>
        <v>42810.692476851851</v>
      </c>
    </row>
    <row r="1692" spans="1:20" customFormat="1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0</v>
      </c>
      <c r="M1692" t="b">
        <v>0</v>
      </c>
      <c r="N1692" t="s">
        <v>8293</v>
      </c>
      <c r="O1692">
        <f t="shared" si="158"/>
        <v>25.4</v>
      </c>
      <c r="P1692">
        <f t="shared" si="159"/>
        <v>-10588.563845405923</v>
      </c>
      <c r="Q1692" t="str">
        <f t="shared" si="160"/>
        <v>music</v>
      </c>
      <c r="R1692" t="str">
        <f t="shared" si="161"/>
        <v>faith</v>
      </c>
      <c r="S1692" s="11">
        <f t="shared" si="162"/>
        <v>42801.222708333335</v>
      </c>
      <c r="T1692" s="11">
        <f t="shared" si="163"/>
        <v>42831.181041666663</v>
      </c>
    </row>
    <row r="1693" spans="1:20" customFormat="1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0</v>
      </c>
      <c r="M1693" t="b">
        <v>0</v>
      </c>
      <c r="N1693" t="s">
        <v>8293</v>
      </c>
      <c r="O1693">
        <f t="shared" si="158"/>
        <v>33.473333333333329</v>
      </c>
      <c r="P1693">
        <f t="shared" si="159"/>
        <v>-1181.5638454059226</v>
      </c>
      <c r="Q1693" t="str">
        <f t="shared" si="160"/>
        <v>music</v>
      </c>
      <c r="R1693" t="str">
        <f t="shared" si="161"/>
        <v>faith</v>
      </c>
      <c r="S1693" s="11">
        <f t="shared" si="162"/>
        <v>42795.493148148147</v>
      </c>
      <c r="T1693" s="11">
        <f t="shared" si="163"/>
        <v>42827.833333333336</v>
      </c>
    </row>
    <row r="1694" spans="1:20" customFormat="1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0</v>
      </c>
      <c r="M1694" t="b">
        <v>0</v>
      </c>
      <c r="N1694" t="s">
        <v>8293</v>
      </c>
      <c r="O1694">
        <f t="shared" si="158"/>
        <v>47.8</v>
      </c>
      <c r="P1694">
        <f t="shared" si="159"/>
        <v>-8833.5638454059226</v>
      </c>
      <c r="Q1694" t="str">
        <f t="shared" si="160"/>
        <v>music</v>
      </c>
      <c r="R1694" t="str">
        <f t="shared" si="161"/>
        <v>faith</v>
      </c>
      <c r="S1694" s="11">
        <f t="shared" si="162"/>
        <v>42787.94290509259</v>
      </c>
      <c r="T1694" s="11">
        <f t="shared" si="163"/>
        <v>42820.790972222218</v>
      </c>
    </row>
    <row r="1695" spans="1:20" customFormat="1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0</v>
      </c>
      <c r="M1695" t="b">
        <v>0</v>
      </c>
      <c r="N1695" t="s">
        <v>8293</v>
      </c>
      <c r="O1695">
        <f t="shared" si="158"/>
        <v>9.3333333333333339</v>
      </c>
      <c r="P1695">
        <f t="shared" si="159"/>
        <v>-10943.563845405923</v>
      </c>
      <c r="Q1695" t="str">
        <f t="shared" si="160"/>
        <v>music</v>
      </c>
      <c r="R1695" t="str">
        <f t="shared" si="161"/>
        <v>faith</v>
      </c>
      <c r="S1695" s="11">
        <f t="shared" si="162"/>
        <v>42803.711944444447</v>
      </c>
      <c r="T1695" s="11">
        <f t="shared" si="163"/>
        <v>42834.624999999993</v>
      </c>
    </row>
    <row r="1696" spans="1:20" customFormat="1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0</v>
      </c>
      <c r="M1696" t="b">
        <v>0</v>
      </c>
      <c r="N1696" t="s">
        <v>8293</v>
      </c>
      <c r="O1696">
        <f t="shared" si="158"/>
        <v>0.05</v>
      </c>
      <c r="P1696">
        <f t="shared" si="159"/>
        <v>-11218.563845405923</v>
      </c>
      <c r="Q1696" t="str">
        <f t="shared" si="160"/>
        <v>music</v>
      </c>
      <c r="R1696" t="str">
        <f t="shared" si="161"/>
        <v>faith</v>
      </c>
      <c r="S1696" s="11">
        <f t="shared" si="162"/>
        <v>42791.461504629631</v>
      </c>
      <c r="T1696" s="11">
        <f t="shared" si="163"/>
        <v>42820.98333333333</v>
      </c>
    </row>
    <row r="1697" spans="1:20" customFormat="1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0</v>
      </c>
      <c r="M1697" t="b">
        <v>0</v>
      </c>
      <c r="N1697" t="s">
        <v>8293</v>
      </c>
      <c r="O1697">
        <f t="shared" si="158"/>
        <v>11.708333333333334</v>
      </c>
      <c r="P1697">
        <f t="shared" si="159"/>
        <v>-9818.5638454059226</v>
      </c>
      <c r="Q1697" t="str">
        <f t="shared" si="160"/>
        <v>music</v>
      </c>
      <c r="R1697" t="str">
        <f t="shared" si="161"/>
        <v>faith</v>
      </c>
      <c r="S1697" s="11">
        <f t="shared" si="162"/>
        <v>42800.823078703703</v>
      </c>
      <c r="T1697" s="11">
        <f t="shared" si="163"/>
        <v>42834.833333333336</v>
      </c>
    </row>
    <row r="1698" spans="1:20" customFormat="1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8"/>
        <v>0</v>
      </c>
      <c r="P1698">
        <f t="shared" si="159"/>
        <v>-11223.563845405923</v>
      </c>
      <c r="Q1698" t="str">
        <f t="shared" si="160"/>
        <v>music</v>
      </c>
      <c r="R1698" t="str">
        <f t="shared" si="161"/>
        <v>faith</v>
      </c>
      <c r="S1698" s="11">
        <f t="shared" si="162"/>
        <v>42795.861238425925</v>
      </c>
      <c r="T1698" s="11">
        <f t="shared" si="163"/>
        <v>42825.819571759253</v>
      </c>
    </row>
    <row r="1699" spans="1:20" customFormat="1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0</v>
      </c>
      <c r="M1699" t="b">
        <v>0</v>
      </c>
      <c r="N1699" t="s">
        <v>8293</v>
      </c>
      <c r="O1699">
        <f t="shared" si="158"/>
        <v>20.208000000000002</v>
      </c>
      <c r="P1699">
        <f t="shared" si="159"/>
        <v>-8697.5638454059226</v>
      </c>
      <c r="Q1699" t="str">
        <f t="shared" si="160"/>
        <v>music</v>
      </c>
      <c r="R1699" t="str">
        <f t="shared" si="161"/>
        <v>faith</v>
      </c>
      <c r="S1699" s="11">
        <f t="shared" si="162"/>
        <v>42804.824629629627</v>
      </c>
      <c r="T1699" s="11">
        <f t="shared" si="163"/>
        <v>42834.782962962963</v>
      </c>
    </row>
    <row r="1700" spans="1:20" customFormat="1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8"/>
        <v>0</v>
      </c>
      <c r="P1700">
        <f t="shared" si="159"/>
        <v>-11223.563845405923</v>
      </c>
      <c r="Q1700" t="str">
        <f t="shared" si="160"/>
        <v>music</v>
      </c>
      <c r="R1700" t="str">
        <f t="shared" si="161"/>
        <v>faith</v>
      </c>
      <c r="S1700" s="11">
        <f t="shared" si="162"/>
        <v>42795.999537037038</v>
      </c>
      <c r="T1700" s="11">
        <f t="shared" si="163"/>
        <v>42819.939583333333</v>
      </c>
    </row>
    <row r="1701" spans="1:20" customFormat="1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0</v>
      </c>
      <c r="M1701" t="b">
        <v>0</v>
      </c>
      <c r="N1701" t="s">
        <v>8293</v>
      </c>
      <c r="O1701">
        <f t="shared" si="158"/>
        <v>4.2311459353574925</v>
      </c>
      <c r="P1701">
        <f t="shared" si="159"/>
        <v>-11007.563845405923</v>
      </c>
      <c r="Q1701" t="str">
        <f t="shared" si="160"/>
        <v>music</v>
      </c>
      <c r="R1701" t="str">
        <f t="shared" si="161"/>
        <v>faith</v>
      </c>
      <c r="S1701" s="11">
        <f t="shared" si="162"/>
        <v>42806.655613425923</v>
      </c>
      <c r="T1701" s="11">
        <f t="shared" si="163"/>
        <v>42836.655613425923</v>
      </c>
    </row>
    <row r="1702" spans="1:20" customFormat="1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0</v>
      </c>
      <c r="M1702" t="b">
        <v>0</v>
      </c>
      <c r="N1702" t="s">
        <v>8293</v>
      </c>
      <c r="O1702">
        <f t="shared" si="158"/>
        <v>26.06</v>
      </c>
      <c r="P1702">
        <f t="shared" si="159"/>
        <v>-6011.5638454059226</v>
      </c>
      <c r="Q1702" t="str">
        <f t="shared" si="160"/>
        <v>music</v>
      </c>
      <c r="R1702" t="str">
        <f t="shared" si="161"/>
        <v>faith</v>
      </c>
      <c r="S1702" s="11">
        <f t="shared" si="162"/>
        <v>42795.863310185181</v>
      </c>
      <c r="T1702" s="11">
        <f t="shared" si="163"/>
        <v>42825.958333333336</v>
      </c>
    </row>
    <row r="1703" spans="1:20" customFormat="1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0</v>
      </c>
      <c r="M1703" t="b">
        <v>0</v>
      </c>
      <c r="N1703" t="s">
        <v>8293</v>
      </c>
      <c r="O1703">
        <f t="shared" si="158"/>
        <v>0.19801980198019803</v>
      </c>
      <c r="P1703">
        <f t="shared" si="159"/>
        <v>-11213.563845405923</v>
      </c>
      <c r="Q1703" t="str">
        <f t="shared" si="160"/>
        <v>music</v>
      </c>
      <c r="R1703" t="str">
        <f t="shared" si="161"/>
        <v>faith</v>
      </c>
      <c r="S1703" s="11">
        <f t="shared" si="162"/>
        <v>41989.456076388888</v>
      </c>
      <c r="T1703" s="11">
        <f t="shared" si="163"/>
        <v>42019.456076388888</v>
      </c>
    </row>
    <row r="1704" spans="1:20" customFormat="1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0</v>
      </c>
      <c r="M1704" t="b">
        <v>0</v>
      </c>
      <c r="N1704" t="s">
        <v>8293</v>
      </c>
      <c r="O1704">
        <f t="shared" si="158"/>
        <v>6.0606060606060606E-3</v>
      </c>
      <c r="P1704">
        <f t="shared" si="159"/>
        <v>-11222.563845405923</v>
      </c>
      <c r="Q1704" t="str">
        <f t="shared" si="160"/>
        <v>music</v>
      </c>
      <c r="R1704" t="str">
        <f t="shared" si="161"/>
        <v>faith</v>
      </c>
      <c r="S1704" s="11">
        <f t="shared" si="162"/>
        <v>42063.661458333336</v>
      </c>
      <c r="T1704" s="11">
        <f t="shared" si="163"/>
        <v>42093.619791666664</v>
      </c>
    </row>
    <row r="1705" spans="1:20" customFormat="1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0</v>
      </c>
      <c r="M1705" t="b">
        <v>0</v>
      </c>
      <c r="N1705" t="s">
        <v>8293</v>
      </c>
      <c r="O1705">
        <f t="shared" si="158"/>
        <v>1.02</v>
      </c>
      <c r="P1705">
        <f t="shared" si="159"/>
        <v>-11172.563845405923</v>
      </c>
      <c r="Q1705" t="str">
        <f t="shared" si="160"/>
        <v>music</v>
      </c>
      <c r="R1705" t="str">
        <f t="shared" si="161"/>
        <v>faith</v>
      </c>
      <c r="S1705" s="11">
        <f t="shared" si="162"/>
        <v>42187.073344907403</v>
      </c>
      <c r="T1705" s="11">
        <f t="shared" si="163"/>
        <v>42247.073344907403</v>
      </c>
    </row>
    <row r="1706" spans="1:20" customFormat="1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0</v>
      </c>
      <c r="M1706" t="b">
        <v>0</v>
      </c>
      <c r="N1706" t="s">
        <v>8293</v>
      </c>
      <c r="O1706">
        <f t="shared" si="158"/>
        <v>65.100000000000009</v>
      </c>
      <c r="P1706">
        <f t="shared" si="159"/>
        <v>-9921.5638454059226</v>
      </c>
      <c r="Q1706" t="str">
        <f t="shared" si="160"/>
        <v>music</v>
      </c>
      <c r="R1706" t="str">
        <f t="shared" si="161"/>
        <v>faith</v>
      </c>
      <c r="S1706" s="11">
        <f t="shared" si="162"/>
        <v>42020.931400462963</v>
      </c>
      <c r="T1706" s="11">
        <f t="shared" si="163"/>
        <v>42050.931400462963</v>
      </c>
    </row>
    <row r="1707" spans="1:20" customFormat="1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8"/>
        <v>0</v>
      </c>
      <c r="P1707">
        <f t="shared" si="159"/>
        <v>-11223.563845405923</v>
      </c>
      <c r="Q1707" t="str">
        <f t="shared" si="160"/>
        <v>music</v>
      </c>
      <c r="R1707" t="str">
        <f t="shared" si="161"/>
        <v>faith</v>
      </c>
      <c r="S1707" s="11">
        <f t="shared" si="162"/>
        <v>42244.808402777773</v>
      </c>
      <c r="T1707" s="11">
        <f t="shared" si="163"/>
        <v>42256.458333333336</v>
      </c>
    </row>
    <row r="1708" spans="1:20" customFormat="1" ht="6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8"/>
        <v>0</v>
      </c>
      <c r="P1708">
        <f t="shared" si="159"/>
        <v>-11223.563845405923</v>
      </c>
      <c r="Q1708" t="str">
        <f t="shared" si="160"/>
        <v>music</v>
      </c>
      <c r="R1708" t="str">
        <f t="shared" si="161"/>
        <v>faith</v>
      </c>
      <c r="S1708" s="11">
        <f t="shared" si="162"/>
        <v>42179.098055555551</v>
      </c>
      <c r="T1708" s="11">
        <f t="shared" si="163"/>
        <v>42239.098055555551</v>
      </c>
    </row>
    <row r="1709" spans="1:20" customFormat="1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0</v>
      </c>
      <c r="M1709" t="b">
        <v>0</v>
      </c>
      <c r="N1709" t="s">
        <v>8293</v>
      </c>
      <c r="O1709">
        <f t="shared" si="158"/>
        <v>9.74</v>
      </c>
      <c r="P1709">
        <f t="shared" si="159"/>
        <v>-10736.563845405923</v>
      </c>
      <c r="Q1709" t="str">
        <f t="shared" si="160"/>
        <v>music</v>
      </c>
      <c r="R1709" t="str">
        <f t="shared" si="161"/>
        <v>faith</v>
      </c>
      <c r="S1709" s="11">
        <f t="shared" si="162"/>
        <v>42427.512673611105</v>
      </c>
      <c r="T1709" s="11">
        <f t="shared" si="163"/>
        <v>42457.471006944441</v>
      </c>
    </row>
    <row r="1710" spans="1:20" customFormat="1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8"/>
        <v>0</v>
      </c>
      <c r="P1710">
        <f t="shared" si="159"/>
        <v>-11223.563845405923</v>
      </c>
      <c r="Q1710" t="str">
        <f t="shared" si="160"/>
        <v>music</v>
      </c>
      <c r="R1710" t="str">
        <f t="shared" si="161"/>
        <v>faith</v>
      </c>
      <c r="S1710" s="11">
        <f t="shared" si="162"/>
        <v>42451.658634259256</v>
      </c>
      <c r="T1710" s="11">
        <f t="shared" si="163"/>
        <v>42491.658634259256</v>
      </c>
    </row>
    <row r="1711" spans="1:20" customFormat="1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0</v>
      </c>
      <c r="M1711" t="b">
        <v>0</v>
      </c>
      <c r="N1711" t="s">
        <v>8293</v>
      </c>
      <c r="O1711">
        <f t="shared" si="158"/>
        <v>4.8571428571428568</v>
      </c>
      <c r="P1711">
        <f t="shared" si="159"/>
        <v>-11138.563845405923</v>
      </c>
      <c r="Q1711" t="str">
        <f t="shared" si="160"/>
        <v>music</v>
      </c>
      <c r="R1711" t="str">
        <f t="shared" si="161"/>
        <v>faith</v>
      </c>
      <c r="S1711" s="11">
        <f t="shared" si="162"/>
        <v>41841.355486111112</v>
      </c>
      <c r="T1711" s="11">
        <f t="shared" si="163"/>
        <v>41882.610416666663</v>
      </c>
    </row>
    <row r="1712" spans="1:20" customFormat="1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0</v>
      </c>
      <c r="M1712" t="b">
        <v>0</v>
      </c>
      <c r="N1712" t="s">
        <v>8293</v>
      </c>
      <c r="O1712">
        <f t="shared" si="158"/>
        <v>0.67999999999999994</v>
      </c>
      <c r="P1712">
        <f t="shared" si="159"/>
        <v>-11189.563845405923</v>
      </c>
      <c r="Q1712" t="str">
        <f t="shared" si="160"/>
        <v>music</v>
      </c>
      <c r="R1712" t="str">
        <f t="shared" si="161"/>
        <v>faith</v>
      </c>
      <c r="S1712" s="11">
        <f t="shared" si="162"/>
        <v>42341.382962962962</v>
      </c>
      <c r="T1712" s="11">
        <f t="shared" si="163"/>
        <v>42387.333333333336</v>
      </c>
    </row>
    <row r="1713" spans="1:20" customFormat="1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0</v>
      </c>
      <c r="M1713" t="b">
        <v>0</v>
      </c>
      <c r="N1713" t="s">
        <v>8293</v>
      </c>
      <c r="O1713">
        <f t="shared" si="158"/>
        <v>10.5</v>
      </c>
      <c r="P1713">
        <f t="shared" si="159"/>
        <v>-10173.563845405923</v>
      </c>
      <c r="Q1713" t="str">
        <f t="shared" si="160"/>
        <v>music</v>
      </c>
      <c r="R1713" t="str">
        <f t="shared" si="161"/>
        <v>faith</v>
      </c>
      <c r="S1713" s="11">
        <f t="shared" si="162"/>
        <v>41852.437893518516</v>
      </c>
      <c r="T1713" s="11">
        <f t="shared" si="163"/>
        <v>41883.437893518516</v>
      </c>
    </row>
    <row r="1714" spans="1:20" customFormat="1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8"/>
        <v>0</v>
      </c>
      <c r="P1714">
        <f t="shared" si="159"/>
        <v>-11223.563845405923</v>
      </c>
      <c r="Q1714" t="str">
        <f t="shared" si="160"/>
        <v>music</v>
      </c>
      <c r="R1714" t="str">
        <f t="shared" si="161"/>
        <v>faith</v>
      </c>
      <c r="S1714" s="11">
        <f t="shared" si="162"/>
        <v>42125.705474537033</v>
      </c>
      <c r="T1714" s="11">
        <f t="shared" si="163"/>
        <v>42185.705474537033</v>
      </c>
    </row>
    <row r="1715" spans="1:20" customFormat="1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0</v>
      </c>
      <c r="M1715" t="b">
        <v>0</v>
      </c>
      <c r="N1715" t="s">
        <v>8293</v>
      </c>
      <c r="O1715">
        <f t="shared" si="158"/>
        <v>1.6666666666666667</v>
      </c>
      <c r="P1715">
        <f t="shared" si="159"/>
        <v>-11173.563845405923</v>
      </c>
      <c r="Q1715" t="str">
        <f t="shared" si="160"/>
        <v>music</v>
      </c>
      <c r="R1715" t="str">
        <f t="shared" si="161"/>
        <v>faith</v>
      </c>
      <c r="S1715" s="11">
        <f t="shared" si="162"/>
        <v>41887.592731481483</v>
      </c>
      <c r="T1715" s="11">
        <f t="shared" si="163"/>
        <v>41917.592731481483</v>
      </c>
    </row>
    <row r="1716" spans="1:20" customFormat="1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0</v>
      </c>
      <c r="M1716" t="b">
        <v>0</v>
      </c>
      <c r="N1716" t="s">
        <v>8293</v>
      </c>
      <c r="O1716">
        <f t="shared" si="158"/>
        <v>7.8680000000000003</v>
      </c>
      <c r="P1716">
        <f t="shared" si="159"/>
        <v>-9256.5638454059226</v>
      </c>
      <c r="Q1716" t="str">
        <f t="shared" si="160"/>
        <v>music</v>
      </c>
      <c r="R1716" t="str">
        <f t="shared" si="161"/>
        <v>faith</v>
      </c>
      <c r="S1716" s="11">
        <f t="shared" si="162"/>
        <v>42095.710196759253</v>
      </c>
      <c r="T1716" s="11">
        <f t="shared" si="163"/>
        <v>42125.710196759253</v>
      </c>
    </row>
    <row r="1717" spans="1:20" customFormat="1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0</v>
      </c>
      <c r="M1717" t="b">
        <v>0</v>
      </c>
      <c r="N1717" t="s">
        <v>8293</v>
      </c>
      <c r="O1717">
        <f t="shared" si="158"/>
        <v>0.22</v>
      </c>
      <c r="P1717">
        <f t="shared" si="159"/>
        <v>-11212.563845405923</v>
      </c>
      <c r="Q1717" t="str">
        <f t="shared" si="160"/>
        <v>music</v>
      </c>
      <c r="R1717" t="str">
        <f t="shared" si="161"/>
        <v>faith</v>
      </c>
      <c r="S1717" s="11">
        <f t="shared" si="162"/>
        <v>42064.009085648147</v>
      </c>
      <c r="T1717" s="11">
        <f t="shared" si="163"/>
        <v>42093.931944444441</v>
      </c>
    </row>
    <row r="1718" spans="1:20" customFormat="1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0</v>
      </c>
      <c r="M1718" t="b">
        <v>0</v>
      </c>
      <c r="N1718" t="s">
        <v>8293</v>
      </c>
      <c r="O1718">
        <f t="shared" si="158"/>
        <v>7.5</v>
      </c>
      <c r="P1718">
        <f t="shared" si="159"/>
        <v>-11073.563845405923</v>
      </c>
      <c r="Q1718" t="str">
        <f t="shared" si="160"/>
        <v>music</v>
      </c>
      <c r="R1718" t="str">
        <f t="shared" si="161"/>
        <v>faith</v>
      </c>
      <c r="S1718" s="11">
        <f t="shared" si="162"/>
        <v>42673.369201388887</v>
      </c>
      <c r="T1718" s="11">
        <f t="shared" si="163"/>
        <v>42713.410868055558</v>
      </c>
    </row>
    <row r="1719" spans="1:20" customFormat="1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0</v>
      </c>
      <c r="M1719" t="b">
        <v>0</v>
      </c>
      <c r="N1719" t="s">
        <v>8293</v>
      </c>
      <c r="O1719">
        <f t="shared" si="158"/>
        <v>42.725880551301685</v>
      </c>
      <c r="P1719">
        <f t="shared" si="159"/>
        <v>-9828.5638454059226</v>
      </c>
      <c r="Q1719" t="str">
        <f t="shared" si="160"/>
        <v>music</v>
      </c>
      <c r="R1719" t="str">
        <f t="shared" si="161"/>
        <v>faith</v>
      </c>
      <c r="S1719" s="11">
        <f t="shared" si="162"/>
        <v>42460.773587962962</v>
      </c>
      <c r="T1719" s="11">
        <f t="shared" si="163"/>
        <v>42480.958333333336</v>
      </c>
    </row>
    <row r="1720" spans="1:20" customFormat="1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0</v>
      </c>
      <c r="M1720" t="b">
        <v>0</v>
      </c>
      <c r="N1720" t="s">
        <v>8293</v>
      </c>
      <c r="O1720">
        <f t="shared" si="158"/>
        <v>0.2142857142857143</v>
      </c>
      <c r="P1720">
        <f t="shared" si="159"/>
        <v>-11148.563845405923</v>
      </c>
      <c r="Q1720" t="str">
        <f t="shared" si="160"/>
        <v>music</v>
      </c>
      <c r="R1720" t="str">
        <f t="shared" si="161"/>
        <v>faith</v>
      </c>
      <c r="S1720" s="11">
        <f t="shared" si="162"/>
        <v>42460.402187499996</v>
      </c>
      <c r="T1720" s="11">
        <f t="shared" si="163"/>
        <v>42503.999305555553</v>
      </c>
    </row>
    <row r="1721" spans="1:20" customFormat="1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0</v>
      </c>
      <c r="M1721" t="b">
        <v>0</v>
      </c>
      <c r="N1721" t="s">
        <v>8293</v>
      </c>
      <c r="O1721">
        <f t="shared" si="158"/>
        <v>0.87500000000000011</v>
      </c>
      <c r="P1721">
        <f t="shared" si="159"/>
        <v>-11188.563845405923</v>
      </c>
      <c r="Q1721" t="str">
        <f t="shared" si="160"/>
        <v>music</v>
      </c>
      <c r="R1721" t="str">
        <f t="shared" si="161"/>
        <v>faith</v>
      </c>
      <c r="S1721" s="11">
        <f t="shared" si="162"/>
        <v>41869.326284722221</v>
      </c>
      <c r="T1721" s="11">
        <f t="shared" si="163"/>
        <v>41899.326284722221</v>
      </c>
    </row>
    <row r="1722" spans="1:20" customFormat="1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0</v>
      </c>
      <c r="M1722" t="b">
        <v>0</v>
      </c>
      <c r="N1722" t="s">
        <v>8293</v>
      </c>
      <c r="O1722">
        <f t="shared" si="158"/>
        <v>5.625</v>
      </c>
      <c r="P1722">
        <f t="shared" si="159"/>
        <v>-10998.563845405923</v>
      </c>
      <c r="Q1722" t="str">
        <f t="shared" si="160"/>
        <v>music</v>
      </c>
      <c r="R1722" t="str">
        <f t="shared" si="161"/>
        <v>faith</v>
      </c>
      <c r="S1722" s="11">
        <f t="shared" si="162"/>
        <v>41922.574895833335</v>
      </c>
      <c r="T1722" s="11">
        <f t="shared" si="163"/>
        <v>41952.616562499999</v>
      </c>
    </row>
    <row r="1723" spans="1:20" customFormat="1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8"/>
        <v>0</v>
      </c>
      <c r="P1723">
        <f t="shared" si="159"/>
        <v>-11223.563845405923</v>
      </c>
      <c r="Q1723" t="str">
        <f t="shared" si="160"/>
        <v>music</v>
      </c>
      <c r="R1723" t="str">
        <f t="shared" si="161"/>
        <v>faith</v>
      </c>
      <c r="S1723" s="11">
        <f t="shared" si="162"/>
        <v>42319.25304398148</v>
      </c>
      <c r="T1723" s="11">
        <f t="shared" si="163"/>
        <v>42349.25304398148</v>
      </c>
    </row>
    <row r="1724" spans="1:20" customFormat="1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0</v>
      </c>
      <c r="M1724" t="b">
        <v>0</v>
      </c>
      <c r="N1724" t="s">
        <v>8293</v>
      </c>
      <c r="O1724">
        <f t="shared" si="158"/>
        <v>3.4722222222222224E-2</v>
      </c>
      <c r="P1724">
        <f t="shared" si="159"/>
        <v>-11222.563845405923</v>
      </c>
      <c r="Q1724" t="str">
        <f t="shared" si="160"/>
        <v>music</v>
      </c>
      <c r="R1724" t="str">
        <f t="shared" si="161"/>
        <v>faith</v>
      </c>
      <c r="S1724" s="11">
        <f t="shared" si="162"/>
        <v>42425.752650462957</v>
      </c>
      <c r="T1724" s="11">
        <f t="shared" si="163"/>
        <v>42462.798611111109</v>
      </c>
    </row>
    <row r="1725" spans="1:20" customFormat="1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0</v>
      </c>
      <c r="M1725" t="b">
        <v>0</v>
      </c>
      <c r="N1725" t="s">
        <v>8293</v>
      </c>
      <c r="O1725">
        <f t="shared" si="158"/>
        <v>6.5</v>
      </c>
      <c r="P1725">
        <f t="shared" si="159"/>
        <v>-10573.563845405923</v>
      </c>
      <c r="Q1725" t="str">
        <f t="shared" si="160"/>
        <v>music</v>
      </c>
      <c r="R1725" t="str">
        <f t="shared" si="161"/>
        <v>faith</v>
      </c>
      <c r="S1725" s="11">
        <f t="shared" si="162"/>
        <v>42129.617071759254</v>
      </c>
      <c r="T1725" s="11">
        <f t="shared" si="163"/>
        <v>42186.041666666664</v>
      </c>
    </row>
    <row r="1726" spans="1:20" customFormat="1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0</v>
      </c>
      <c r="M1726" t="b">
        <v>0</v>
      </c>
      <c r="N1726" t="s">
        <v>8293</v>
      </c>
      <c r="O1726">
        <f t="shared" si="158"/>
        <v>0.58333333333333337</v>
      </c>
      <c r="P1726">
        <f t="shared" si="159"/>
        <v>-11188.563845405923</v>
      </c>
      <c r="Q1726" t="str">
        <f t="shared" si="160"/>
        <v>music</v>
      </c>
      <c r="R1726" t="str">
        <f t="shared" si="161"/>
        <v>faith</v>
      </c>
      <c r="S1726" s="11">
        <f t="shared" si="162"/>
        <v>41912.724097222221</v>
      </c>
      <c r="T1726" s="11">
        <f t="shared" si="163"/>
        <v>41942.724097222221</v>
      </c>
    </row>
    <row r="1727" spans="1:20" customFormat="1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0</v>
      </c>
      <c r="M1727" t="b">
        <v>0</v>
      </c>
      <c r="N1727" t="s">
        <v>8293</v>
      </c>
      <c r="O1727">
        <f t="shared" si="158"/>
        <v>10.181818181818182</v>
      </c>
      <c r="P1727">
        <f t="shared" si="159"/>
        <v>-10663.563845405923</v>
      </c>
      <c r="Q1727" t="str">
        <f t="shared" si="160"/>
        <v>music</v>
      </c>
      <c r="R1727" t="str">
        <f t="shared" si="161"/>
        <v>faith</v>
      </c>
      <c r="S1727" s="11">
        <f t="shared" si="162"/>
        <v>41845.759826388887</v>
      </c>
      <c r="T1727" s="11">
        <f t="shared" si="163"/>
        <v>41875.759826388887</v>
      </c>
    </row>
    <row r="1728" spans="1:20" customFormat="1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0</v>
      </c>
      <c r="M1728" t="b">
        <v>0</v>
      </c>
      <c r="N1728" t="s">
        <v>8293</v>
      </c>
      <c r="O1728">
        <f t="shared" si="158"/>
        <v>33.784615384615385</v>
      </c>
      <c r="P1728">
        <f t="shared" si="159"/>
        <v>-9027.5638454059226</v>
      </c>
      <c r="Q1728" t="str">
        <f t="shared" si="160"/>
        <v>music</v>
      </c>
      <c r="R1728" t="str">
        <f t="shared" si="161"/>
        <v>faith</v>
      </c>
      <c r="S1728" s="11">
        <f t="shared" si="162"/>
        <v>41788.711388888885</v>
      </c>
      <c r="T1728" s="11">
        <f t="shared" si="163"/>
        <v>41817.711388888885</v>
      </c>
    </row>
    <row r="1729" spans="1:20" customFormat="1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0</v>
      </c>
      <c r="M1729" t="b">
        <v>0</v>
      </c>
      <c r="N1729" t="s">
        <v>8293</v>
      </c>
      <c r="O1729">
        <f t="shared" si="158"/>
        <v>3.3333333333333333E-2</v>
      </c>
      <c r="P1729">
        <f t="shared" si="159"/>
        <v>-11222.563845405923</v>
      </c>
      <c r="Q1729" t="str">
        <f t="shared" si="160"/>
        <v>music</v>
      </c>
      <c r="R1729" t="str">
        <f t="shared" si="161"/>
        <v>faith</v>
      </c>
      <c r="S1729" s="11">
        <f t="shared" si="162"/>
        <v>42044.719641203701</v>
      </c>
      <c r="T1729" s="11">
        <f t="shared" si="163"/>
        <v>42099.249999999993</v>
      </c>
    </row>
    <row r="1730" spans="1:20" customFormat="1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0</v>
      </c>
      <c r="M1730" t="b">
        <v>0</v>
      </c>
      <c r="N1730" t="s">
        <v>8293</v>
      </c>
      <c r="O1730">
        <f t="shared" si="158"/>
        <v>68.400000000000006</v>
      </c>
      <c r="P1730">
        <f t="shared" si="159"/>
        <v>-10368.563845405923</v>
      </c>
      <c r="Q1730" t="str">
        <f t="shared" si="160"/>
        <v>music</v>
      </c>
      <c r="R1730" t="str">
        <f t="shared" si="161"/>
        <v>faith</v>
      </c>
      <c r="S1730" s="11">
        <f t="shared" si="162"/>
        <v>42268.417523148142</v>
      </c>
      <c r="T1730" s="11">
        <f t="shared" si="163"/>
        <v>42298.417523148142</v>
      </c>
    </row>
    <row r="1731" spans="1:20" customFormat="1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4">E1731/D1731*100</f>
        <v>0</v>
      </c>
      <c r="P1731">
        <f t="shared" ref="P1731:P1794" si="165">E1731-$E$4116</f>
        <v>-11223.563845405923</v>
      </c>
      <c r="Q1731" t="str">
        <f t="shared" ref="Q1731:Q1794" si="166">IF(ISNUMBER(SEARCH("film &amp; video",N1731)),"film &amp; video",IF(ISNUMBER(SEARCH("food",N1731)),"food",IF(ISNUMBER(SEARCH("games",N1731)),"games",IF(ISNUMBER(SEARCH("journalism",N1731)),"journalism",IF(ISNUMBER(SEARCH("music",N1731)),"music",IF(ISNUMBER(SEARCH("photography",N1731)),"photography",IF(ISNUMBER(SEARCH("publishing",N1731)),"publishing",IF(ISNUMBER(SEARCH("technology",N1731)),"technology",IF(ISNUMBER(SEARCH("theater",N1731)),"theater",0)))))))))</f>
        <v>music</v>
      </c>
      <c r="R1731" t="str">
        <f t="shared" ref="R1731:R1794" si="167">IF(ISNUMBER(SEARCH("animation",N1731)),"animation",IF(ISNUMBER(SEARCH("art books",N1731)),"art books",IF(ISNUMBER(SEARCH("audio",N1731)),"audio",IF(ISNUMBER(SEARCH("children's books",N1731)),"children's books",IF(ISNUMBER(SEARCH("classical music",N1731)),"classical music",IF(ISNUMBER(SEARCH("documentary",N1731)),"documentary",IF(ISNUMBER(SEARCH("drama",N1731)),"drama",IF(ISNUMBER(SEARCH("electronic music",N1731)),"electronic music",IF(ISNUMBER(SEARCH("faith",N1731)),"faith",IF(ISNUMBER(SEARCH("fiction",N1731)),"fiction",IF(ISNUMBER(SEARCH("food trucks",N1731)),"food trucks",IF(ISNUMBER(SEARCH("gadgets",N1731)),"gadgets",IF(ISNUMBER(SEARCH("hardware",N1731)),"hardware",IF(ISNUMBER(SEARCH("indie rock",N1731)),"indie rock",IF(ISNUMBER(SEARCH("jazz",N1731)),"jazz",IF(ISNUMBER(SEARCH("makerspaces",N1731)),"makerspaces",IF(ISNUMBER(SEARCH("metal",N1731)),"metal",IF(ISNUMBER(SEARCH("mobile games",N1731)),"mobile games",IF(ISNUMBER(SEARCH("musical",N1731)),"musical",IF(ISNUMBER(SEARCH("nature",N1731)),"nature",IF(ISNUMBER(SEARCH("nonfiction",N1731)),"nonfiction",IF(ISNUMBER(SEARCH("people",N1731)),"people",IF(ISNUMBER(SEARCH("photobooks",N1731)),"photobooks",IF(ISNUMBER(SEARCH("places",N1731)),"places",IF(ISNUMBER(SEARCH("plays",N1731)),"plays",IF(ISNUMBER(SEARCH("pop",N1731)),"pop",IF(ISNUMBER(SEARCH("radio &amp; podcasts",N1731)),"radio &amp; podcasts",IF(ISNUMBER(SEARCH("restaurants",N1731)),"restaurants",IF(ISNUMBER(SEARCH("rock",N1731)),"rock",IF(ISNUMBER(SEARCH("science fiction",N1731)),"science fiction",IF(ISNUMBER(SEARCH("shorts",N1731)),"shorts",IF(ISNUMBER(SEARCH("small batch",N1731)),"small batch",IF(ISNUMBER(SEARCH("space exploration",N1731)),"space exploration",IF(ISNUMBER(SEARCH("spaces",N1731)),"spaces",IF(ISNUMBER(SEARCH("tabletop games",N1731)),"tabletop games",IF(ISNUMBER(SEARCH("television",N1731)),"television",IF(ISNUMBER(SEARCH("translations",N1731)),"translations",IF(ISNUMBER(SEARCH("video games",N1731)),"video games",IF(ISNUMBER(SEARCH("wearables",N1731)),"wearables",IF(ISNUMBER(SEARCH("web",N1731)),"web",IF(ISNUMBER(SEARCH("world music",N1731)),"world music",0)))))))))))))))))))))))))))))))))))))))))</f>
        <v>faith</v>
      </c>
      <c r="S1731" s="11">
        <f t="shared" si="162"/>
        <v>42470.843819444439</v>
      </c>
      <c r="T1731" s="11">
        <f t="shared" si="163"/>
        <v>42530.843819444439</v>
      </c>
    </row>
    <row r="1732" spans="1:20" customFormat="1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4"/>
        <v>0</v>
      </c>
      <c r="P1732">
        <f t="shared" si="165"/>
        <v>-11223.563845405923</v>
      </c>
      <c r="Q1732" t="str">
        <f t="shared" si="166"/>
        <v>music</v>
      </c>
      <c r="R1732" t="str">
        <f t="shared" si="167"/>
        <v>faith</v>
      </c>
      <c r="S1732" s="11">
        <f t="shared" si="162"/>
        <v>42271.879432870366</v>
      </c>
      <c r="T1732" s="11">
        <f t="shared" si="163"/>
        <v>42301.879432870366</v>
      </c>
    </row>
    <row r="1733" spans="1:20" customFormat="1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4"/>
        <v>0</v>
      </c>
      <c r="P1733">
        <f t="shared" si="165"/>
        <v>-11223.563845405923</v>
      </c>
      <c r="Q1733" t="str">
        <f t="shared" si="166"/>
        <v>music</v>
      </c>
      <c r="R1733" t="str">
        <f t="shared" si="167"/>
        <v>faith</v>
      </c>
      <c r="S1733" s="11">
        <f t="shared" si="162"/>
        <v>42152.698518518511</v>
      </c>
      <c r="T1733" s="11">
        <f t="shared" si="163"/>
        <v>42166.416666666664</v>
      </c>
    </row>
    <row r="1734" spans="1:20" customFormat="1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4"/>
        <v>0</v>
      </c>
      <c r="P1734">
        <f t="shared" si="165"/>
        <v>-11223.563845405923</v>
      </c>
      <c r="Q1734" t="str">
        <f t="shared" si="166"/>
        <v>music</v>
      </c>
      <c r="R1734" t="str">
        <f t="shared" si="167"/>
        <v>faith</v>
      </c>
      <c r="S1734" s="11">
        <f t="shared" si="162"/>
        <v>42325.475474537037</v>
      </c>
      <c r="T1734" s="11">
        <f t="shared" si="163"/>
        <v>42384.999999999993</v>
      </c>
    </row>
    <row r="1735" spans="1:20" customFormat="1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4"/>
        <v>0</v>
      </c>
      <c r="P1735">
        <f t="shared" si="165"/>
        <v>-11223.563845405923</v>
      </c>
      <c r="Q1735" t="str">
        <f t="shared" si="166"/>
        <v>music</v>
      </c>
      <c r="R1735" t="str">
        <f t="shared" si="167"/>
        <v>faith</v>
      </c>
      <c r="S1735" s="11">
        <f t="shared" si="162"/>
        <v>42614.467291666668</v>
      </c>
      <c r="T1735" s="11">
        <f t="shared" si="163"/>
        <v>42626.687499999993</v>
      </c>
    </row>
    <row r="1736" spans="1:20" customFormat="1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0</v>
      </c>
      <c r="M1736" t="b">
        <v>0</v>
      </c>
      <c r="N1736" t="s">
        <v>8293</v>
      </c>
      <c r="O1736">
        <f t="shared" si="164"/>
        <v>2.2222222222222223E-2</v>
      </c>
      <c r="P1736">
        <f t="shared" si="165"/>
        <v>-11222.563845405923</v>
      </c>
      <c r="Q1736" t="str">
        <f t="shared" si="166"/>
        <v>music</v>
      </c>
      <c r="R1736" t="str">
        <f t="shared" si="167"/>
        <v>faith</v>
      </c>
      <c r="S1736" s="11">
        <f t="shared" si="162"/>
        <v>42101.828194444439</v>
      </c>
      <c r="T1736" s="11">
        <f t="shared" si="163"/>
        <v>42131.828194444439</v>
      </c>
    </row>
    <row r="1737" spans="1:20" customFormat="1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0</v>
      </c>
      <c r="M1737" t="b">
        <v>0</v>
      </c>
      <c r="N1737" t="s">
        <v>8293</v>
      </c>
      <c r="O1737">
        <f t="shared" si="164"/>
        <v>11</v>
      </c>
      <c r="P1737">
        <f t="shared" si="165"/>
        <v>-11113.563845405923</v>
      </c>
      <c r="Q1737" t="str">
        <f t="shared" si="166"/>
        <v>music</v>
      </c>
      <c r="R1737" t="str">
        <f t="shared" si="167"/>
        <v>faith</v>
      </c>
      <c r="S1737" s="11">
        <f t="shared" si="162"/>
        <v>42559.605844907404</v>
      </c>
      <c r="T1737" s="11">
        <f t="shared" si="163"/>
        <v>42589.605844907404</v>
      </c>
    </row>
    <row r="1738" spans="1:20" customFormat="1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0</v>
      </c>
      <c r="M1738" t="b">
        <v>0</v>
      </c>
      <c r="N1738" t="s">
        <v>8293</v>
      </c>
      <c r="O1738">
        <f t="shared" si="164"/>
        <v>0.73333333333333328</v>
      </c>
      <c r="P1738">
        <f t="shared" si="165"/>
        <v>-11201.563845405923</v>
      </c>
      <c r="Q1738" t="str">
        <f t="shared" si="166"/>
        <v>music</v>
      </c>
      <c r="R1738" t="str">
        <f t="shared" si="167"/>
        <v>faith</v>
      </c>
      <c r="S1738" s="11">
        <f t="shared" si="162"/>
        <v>42286.65315972222</v>
      </c>
      <c r="T1738" s="11">
        <f t="shared" si="163"/>
        <v>42316.694826388884</v>
      </c>
    </row>
    <row r="1739" spans="1:20" customFormat="1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0</v>
      </c>
      <c r="M1739" t="b">
        <v>0</v>
      </c>
      <c r="N1739" t="s">
        <v>8293</v>
      </c>
      <c r="O1739">
        <f t="shared" si="164"/>
        <v>21.25</v>
      </c>
      <c r="P1739">
        <f t="shared" si="165"/>
        <v>-10373.563845405923</v>
      </c>
      <c r="Q1739" t="str">
        <f t="shared" si="166"/>
        <v>music</v>
      </c>
      <c r="R1739" t="str">
        <f t="shared" si="167"/>
        <v>faith</v>
      </c>
      <c r="S1739" s="11">
        <f t="shared" si="162"/>
        <v>42175.740648148145</v>
      </c>
      <c r="T1739" s="11">
        <f t="shared" si="163"/>
        <v>42205.740648148145</v>
      </c>
    </row>
    <row r="1740" spans="1:20" customFormat="1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0</v>
      </c>
      <c r="M1740" t="b">
        <v>0</v>
      </c>
      <c r="N1740" t="s">
        <v>8293</v>
      </c>
      <c r="O1740">
        <f t="shared" si="164"/>
        <v>0.4</v>
      </c>
      <c r="P1740">
        <f t="shared" si="165"/>
        <v>-11203.563845405923</v>
      </c>
      <c r="Q1740" t="str">
        <f t="shared" si="166"/>
        <v>music</v>
      </c>
      <c r="R1740" t="str">
        <f t="shared" si="167"/>
        <v>faith</v>
      </c>
      <c r="S1740" s="11">
        <f t="shared" si="162"/>
        <v>41884.665995370371</v>
      </c>
      <c r="T1740" s="11">
        <f t="shared" si="163"/>
        <v>41914.665995370371</v>
      </c>
    </row>
    <row r="1741" spans="1:20" customFormat="1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0</v>
      </c>
      <c r="M1741" t="b">
        <v>0</v>
      </c>
      <c r="N1741" t="s">
        <v>8293</v>
      </c>
      <c r="O1741">
        <f t="shared" si="164"/>
        <v>0.1</v>
      </c>
      <c r="P1741">
        <f t="shared" si="165"/>
        <v>-11222.563845405923</v>
      </c>
      <c r="Q1741" t="str">
        <f t="shared" si="166"/>
        <v>music</v>
      </c>
      <c r="R1741" t="str">
        <f t="shared" si="167"/>
        <v>faith</v>
      </c>
      <c r="S1741" s="11">
        <f t="shared" si="162"/>
        <v>42435.665879629632</v>
      </c>
      <c r="T1741" s="11">
        <f t="shared" si="163"/>
        <v>42494.624212962961</v>
      </c>
    </row>
    <row r="1742" spans="1:20" customFormat="1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4"/>
        <v>0</v>
      </c>
      <c r="P1742">
        <f t="shared" si="165"/>
        <v>-11223.563845405923</v>
      </c>
      <c r="Q1742" t="str">
        <f t="shared" si="166"/>
        <v>music</v>
      </c>
      <c r="R1742" t="str">
        <f t="shared" si="167"/>
        <v>faith</v>
      </c>
      <c r="S1742" s="11">
        <f t="shared" si="162"/>
        <v>42171.609050925923</v>
      </c>
      <c r="T1742" s="11">
        <f t="shared" si="163"/>
        <v>42201.609050925923</v>
      </c>
    </row>
    <row r="1743" spans="1:20" customFormat="1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0</v>
      </c>
      <c r="M1743" t="b">
        <v>1</v>
      </c>
      <c r="N1743" t="s">
        <v>8285</v>
      </c>
      <c r="O1743">
        <f t="shared" si="164"/>
        <v>110.83333333333334</v>
      </c>
      <c r="P1743">
        <f t="shared" si="165"/>
        <v>-9893.5638454059226</v>
      </c>
      <c r="Q1743" t="str">
        <f t="shared" si="166"/>
        <v>photography</v>
      </c>
      <c r="R1743" t="str">
        <f t="shared" si="167"/>
        <v>photobooks</v>
      </c>
      <c r="S1743" s="11">
        <f t="shared" si="162"/>
        <v>42120.419803240737</v>
      </c>
      <c r="T1743" s="11">
        <f t="shared" si="163"/>
        <v>42165.419803240737</v>
      </c>
    </row>
    <row r="1744" spans="1:20" customFormat="1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0</v>
      </c>
      <c r="M1744" t="b">
        <v>1</v>
      </c>
      <c r="N1744" t="s">
        <v>8285</v>
      </c>
      <c r="O1744">
        <f t="shared" si="164"/>
        <v>108.74999999999999</v>
      </c>
      <c r="P1744">
        <f t="shared" si="165"/>
        <v>-9048.5638454059226</v>
      </c>
      <c r="Q1744" t="str">
        <f t="shared" si="166"/>
        <v>photography</v>
      </c>
      <c r="R1744" t="str">
        <f t="shared" si="167"/>
        <v>photobooks</v>
      </c>
      <c r="S1744" s="11">
        <f t="shared" si="162"/>
        <v>42710.668634259258</v>
      </c>
      <c r="T1744" s="11">
        <f t="shared" si="163"/>
        <v>42742.666666666664</v>
      </c>
    </row>
    <row r="1745" spans="1:20" customFormat="1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0</v>
      </c>
      <c r="M1745" t="b">
        <v>1</v>
      </c>
      <c r="N1745" t="s">
        <v>8285</v>
      </c>
      <c r="O1745">
        <f t="shared" si="164"/>
        <v>100.41666666666667</v>
      </c>
      <c r="P1745">
        <f t="shared" si="165"/>
        <v>-5198.5638454059226</v>
      </c>
      <c r="Q1745" t="str">
        <f t="shared" si="166"/>
        <v>photography</v>
      </c>
      <c r="R1745" t="str">
        <f t="shared" si="167"/>
        <v>photobooks</v>
      </c>
      <c r="S1745" s="11">
        <f t="shared" si="162"/>
        <v>42586.717303240737</v>
      </c>
      <c r="T1745" s="11">
        <f t="shared" si="163"/>
        <v>42608.957638888889</v>
      </c>
    </row>
    <row r="1746" spans="1:20" customFormat="1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0</v>
      </c>
      <c r="M1746" t="b">
        <v>1</v>
      </c>
      <c r="N1746" t="s">
        <v>8285</v>
      </c>
      <c r="O1746">
        <f t="shared" si="164"/>
        <v>118.45454545454545</v>
      </c>
      <c r="P1746">
        <f t="shared" si="165"/>
        <v>-4708.5638454059226</v>
      </c>
      <c r="Q1746" t="str">
        <f t="shared" si="166"/>
        <v>photography</v>
      </c>
      <c r="R1746" t="str">
        <f t="shared" si="167"/>
        <v>photobooks</v>
      </c>
      <c r="S1746" s="11">
        <f t="shared" si="162"/>
        <v>42026.396724537037</v>
      </c>
      <c r="T1746" s="11">
        <f t="shared" si="163"/>
        <v>42071.355057870365</v>
      </c>
    </row>
    <row r="1747" spans="1:20" customFormat="1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0</v>
      </c>
      <c r="M1747" t="b">
        <v>1</v>
      </c>
      <c r="N1747" t="s">
        <v>8285</v>
      </c>
      <c r="O1747">
        <f t="shared" si="164"/>
        <v>114.01428571428571</v>
      </c>
      <c r="P1747">
        <f t="shared" si="165"/>
        <v>-3242.5638454059226</v>
      </c>
      <c r="Q1747" t="str">
        <f t="shared" si="166"/>
        <v>photography</v>
      </c>
      <c r="R1747" t="str">
        <f t="shared" si="167"/>
        <v>photobooks</v>
      </c>
      <c r="S1747" s="11">
        <f t="shared" si="162"/>
        <v>42690.051365740735</v>
      </c>
      <c r="T1747" s="11">
        <f t="shared" si="163"/>
        <v>42725.874999999993</v>
      </c>
    </row>
    <row r="1748" spans="1:20" customFormat="1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0</v>
      </c>
      <c r="M1748" t="b">
        <v>1</v>
      </c>
      <c r="N1748" t="s">
        <v>8285</v>
      </c>
      <c r="O1748">
        <f t="shared" si="164"/>
        <v>148.10000000000002</v>
      </c>
      <c r="P1748">
        <f t="shared" si="165"/>
        <v>10991.436154594077</v>
      </c>
      <c r="Q1748" t="str">
        <f t="shared" si="166"/>
        <v>photography</v>
      </c>
      <c r="R1748" t="str">
        <f t="shared" si="167"/>
        <v>photobooks</v>
      </c>
      <c r="S1748" s="11">
        <f t="shared" si="162"/>
        <v>42667.968368055554</v>
      </c>
      <c r="T1748" s="11">
        <f t="shared" si="163"/>
        <v>42697.874999999993</v>
      </c>
    </row>
    <row r="1749" spans="1:20" customFormat="1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0</v>
      </c>
      <c r="M1749" t="b">
        <v>1</v>
      </c>
      <c r="N1749" t="s">
        <v>8285</v>
      </c>
      <c r="O1749">
        <f t="shared" si="164"/>
        <v>104.95555555555556</v>
      </c>
      <c r="P1749">
        <f t="shared" si="165"/>
        <v>-1777.5638454059226</v>
      </c>
      <c r="Q1749" t="str">
        <f t="shared" si="166"/>
        <v>photography</v>
      </c>
      <c r="R1749" t="str">
        <f t="shared" si="167"/>
        <v>photobooks</v>
      </c>
      <c r="S1749" s="11">
        <f t="shared" si="162"/>
        <v>42292.22719907407</v>
      </c>
      <c r="T1749" s="11">
        <f t="shared" si="163"/>
        <v>42321.416666666664</v>
      </c>
    </row>
    <row r="1750" spans="1:20" customFormat="1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0</v>
      </c>
      <c r="M1750" t="b">
        <v>1</v>
      </c>
      <c r="N1750" t="s">
        <v>8285</v>
      </c>
      <c r="O1750">
        <f t="shared" si="164"/>
        <v>129.94800000000001</v>
      </c>
      <c r="P1750">
        <f t="shared" si="165"/>
        <v>53750.436154594077</v>
      </c>
      <c r="Q1750" t="str">
        <f t="shared" si="166"/>
        <v>photography</v>
      </c>
      <c r="R1750" t="str">
        <f t="shared" si="167"/>
        <v>photobooks</v>
      </c>
      <c r="S1750" s="11">
        <f t="shared" si="162"/>
        <v>42219.742395833331</v>
      </c>
      <c r="T1750" s="11">
        <f t="shared" si="163"/>
        <v>42249.742395833331</v>
      </c>
    </row>
    <row r="1751" spans="1:20" customFormat="1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0</v>
      </c>
      <c r="M1751" t="b">
        <v>1</v>
      </c>
      <c r="N1751" t="s">
        <v>8285</v>
      </c>
      <c r="O1751">
        <f t="shared" si="164"/>
        <v>123.48756218905473</v>
      </c>
      <c r="P1751">
        <f t="shared" si="165"/>
        <v>1186.9361545940774</v>
      </c>
      <c r="Q1751" t="str">
        <f t="shared" si="166"/>
        <v>photography</v>
      </c>
      <c r="R1751" t="str">
        <f t="shared" si="167"/>
        <v>photobooks</v>
      </c>
      <c r="S1751" s="11">
        <f t="shared" ref="S1751:S1814" si="168">(J1751/86400)+25569+(-5/24)</f>
        <v>42758.767604166664</v>
      </c>
      <c r="T1751" s="11">
        <f t="shared" ref="T1751:T1814" si="169">(I1751/86400)+25569+(-5/24)</f>
        <v>42795.583333333336</v>
      </c>
    </row>
    <row r="1752" spans="1:20" customFormat="1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0</v>
      </c>
      <c r="M1752" t="b">
        <v>1</v>
      </c>
      <c r="N1752" t="s">
        <v>8285</v>
      </c>
      <c r="O1752">
        <f t="shared" si="164"/>
        <v>201.62</v>
      </c>
      <c r="P1752">
        <f t="shared" si="165"/>
        <v>-1142.5638454059226</v>
      </c>
      <c r="Q1752" t="str">
        <f t="shared" si="166"/>
        <v>photography</v>
      </c>
      <c r="R1752" t="str">
        <f t="shared" si="167"/>
        <v>photobooks</v>
      </c>
      <c r="S1752" s="11">
        <f t="shared" si="168"/>
        <v>42454.628518518519</v>
      </c>
      <c r="T1752" s="11">
        <f t="shared" si="169"/>
        <v>42479.628518518519</v>
      </c>
    </row>
    <row r="1753" spans="1:20" customFormat="1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0</v>
      </c>
      <c r="M1753" t="b">
        <v>1</v>
      </c>
      <c r="N1753" t="s">
        <v>8285</v>
      </c>
      <c r="O1753">
        <f t="shared" si="164"/>
        <v>102.89999999999999</v>
      </c>
      <c r="P1753">
        <f t="shared" si="165"/>
        <v>-933.56384540592262</v>
      </c>
      <c r="Q1753" t="str">
        <f t="shared" si="166"/>
        <v>photography</v>
      </c>
      <c r="R1753" t="str">
        <f t="shared" si="167"/>
        <v>photobooks</v>
      </c>
      <c r="S1753" s="11">
        <f t="shared" si="168"/>
        <v>42052.573182870365</v>
      </c>
      <c r="T1753" s="11">
        <f t="shared" si="169"/>
        <v>42082.5315162037</v>
      </c>
    </row>
    <row r="1754" spans="1:20" customFormat="1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0</v>
      </c>
      <c r="M1754" t="b">
        <v>1</v>
      </c>
      <c r="N1754" t="s">
        <v>8285</v>
      </c>
      <c r="O1754">
        <f t="shared" si="164"/>
        <v>260.16666666666663</v>
      </c>
      <c r="P1754">
        <f t="shared" si="165"/>
        <v>-8101.5638454059226</v>
      </c>
      <c r="Q1754" t="str">
        <f t="shared" si="166"/>
        <v>photography</v>
      </c>
      <c r="R1754" t="str">
        <f t="shared" si="167"/>
        <v>photobooks</v>
      </c>
      <c r="S1754" s="11">
        <f t="shared" si="168"/>
        <v>42627.044930555552</v>
      </c>
      <c r="T1754" s="11">
        <f t="shared" si="169"/>
        <v>42657.044930555552</v>
      </c>
    </row>
    <row r="1755" spans="1:20" customFormat="1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0</v>
      </c>
      <c r="M1755" t="b">
        <v>1</v>
      </c>
      <c r="N1755" t="s">
        <v>8285</v>
      </c>
      <c r="O1755">
        <f t="shared" si="164"/>
        <v>108</v>
      </c>
      <c r="P1755">
        <f t="shared" si="165"/>
        <v>4976.4361545940774</v>
      </c>
      <c r="Q1755" t="str">
        <f t="shared" si="166"/>
        <v>photography</v>
      </c>
      <c r="R1755" t="str">
        <f t="shared" si="167"/>
        <v>photobooks</v>
      </c>
      <c r="S1755" s="11">
        <f t="shared" si="168"/>
        <v>42420.541296296295</v>
      </c>
      <c r="T1755" s="11">
        <f t="shared" si="169"/>
        <v>42450.499629629623</v>
      </c>
    </row>
    <row r="1756" spans="1:20" customFormat="1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0</v>
      </c>
      <c r="M1756" t="b">
        <v>1</v>
      </c>
      <c r="N1756" t="s">
        <v>8285</v>
      </c>
      <c r="O1756">
        <f t="shared" si="164"/>
        <v>110.52941176470587</v>
      </c>
      <c r="P1756">
        <f t="shared" si="165"/>
        <v>-1828.5638454059226</v>
      </c>
      <c r="Q1756" t="str">
        <f t="shared" si="166"/>
        <v>photography</v>
      </c>
      <c r="R1756" t="str">
        <f t="shared" si="167"/>
        <v>photobooks</v>
      </c>
      <c r="S1756" s="11">
        <f t="shared" si="168"/>
        <v>42067.668437499997</v>
      </c>
      <c r="T1756" s="11">
        <f t="shared" si="169"/>
        <v>42097.626770833333</v>
      </c>
    </row>
    <row r="1757" spans="1:20" customFormat="1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0</v>
      </c>
      <c r="M1757" t="b">
        <v>1</v>
      </c>
      <c r="N1757" t="s">
        <v>8285</v>
      </c>
      <c r="O1757">
        <f t="shared" si="164"/>
        <v>120</v>
      </c>
      <c r="P1757">
        <f t="shared" si="165"/>
        <v>-11193.563845405923</v>
      </c>
      <c r="Q1757" t="str">
        <f t="shared" si="166"/>
        <v>photography</v>
      </c>
      <c r="R1757" t="str">
        <f t="shared" si="167"/>
        <v>photobooks</v>
      </c>
      <c r="S1757" s="11">
        <f t="shared" si="168"/>
        <v>42252.580567129626</v>
      </c>
      <c r="T1757" s="11">
        <f t="shared" si="169"/>
        <v>42282.580567129626</v>
      </c>
    </row>
    <row r="1758" spans="1:20" customFormat="1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0</v>
      </c>
      <c r="M1758" t="b">
        <v>1</v>
      </c>
      <c r="N1758" t="s">
        <v>8285</v>
      </c>
      <c r="O1758">
        <f t="shared" si="164"/>
        <v>102.82909090909091</v>
      </c>
      <c r="P1758">
        <f t="shared" si="165"/>
        <v>-5567.9638454059223</v>
      </c>
      <c r="Q1758" t="str">
        <f t="shared" si="166"/>
        <v>photography</v>
      </c>
      <c r="R1758" t="str">
        <f t="shared" si="167"/>
        <v>photobooks</v>
      </c>
      <c r="S1758" s="11">
        <f t="shared" si="168"/>
        <v>42570.959131944437</v>
      </c>
      <c r="T1758" s="11">
        <f t="shared" si="169"/>
        <v>42610.959131944437</v>
      </c>
    </row>
    <row r="1759" spans="1:20" customFormat="1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0</v>
      </c>
      <c r="M1759" t="b">
        <v>1</v>
      </c>
      <c r="N1759" t="s">
        <v>8285</v>
      </c>
      <c r="O1759">
        <f t="shared" si="164"/>
        <v>115.99999999999999</v>
      </c>
      <c r="P1759">
        <f t="shared" si="165"/>
        <v>-5423.5638454059226</v>
      </c>
      <c r="Q1759" t="str">
        <f t="shared" si="166"/>
        <v>photography</v>
      </c>
      <c r="R1759" t="str">
        <f t="shared" si="167"/>
        <v>photobooks</v>
      </c>
      <c r="S1759" s="11">
        <f t="shared" si="168"/>
        <v>42733.619016203702</v>
      </c>
      <c r="T1759" s="11">
        <f t="shared" si="169"/>
        <v>42763.603472222218</v>
      </c>
    </row>
    <row r="1760" spans="1:20" customFormat="1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0</v>
      </c>
      <c r="M1760" t="b">
        <v>1</v>
      </c>
      <c r="N1760" t="s">
        <v>8285</v>
      </c>
      <c r="O1760">
        <f t="shared" si="164"/>
        <v>114.7</v>
      </c>
      <c r="P1760">
        <f t="shared" si="165"/>
        <v>-10076.563845405923</v>
      </c>
      <c r="Q1760" t="str">
        <f t="shared" si="166"/>
        <v>photography</v>
      </c>
      <c r="R1760" t="str">
        <f t="shared" si="167"/>
        <v>photobooks</v>
      </c>
      <c r="S1760" s="11">
        <f t="shared" si="168"/>
        <v>42505.74759259259</v>
      </c>
      <c r="T1760" s="11">
        <f t="shared" si="169"/>
        <v>42565.74759259259</v>
      </c>
    </row>
    <row r="1761" spans="1:20" customFormat="1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0</v>
      </c>
      <c r="M1761" t="b">
        <v>1</v>
      </c>
      <c r="N1761" t="s">
        <v>8285</v>
      </c>
      <c r="O1761">
        <f t="shared" si="164"/>
        <v>106.60000000000001</v>
      </c>
      <c r="P1761">
        <f t="shared" si="165"/>
        <v>-5893.5638454059226</v>
      </c>
      <c r="Q1761" t="str">
        <f t="shared" si="166"/>
        <v>photography</v>
      </c>
      <c r="R1761" t="str">
        <f t="shared" si="167"/>
        <v>photobooks</v>
      </c>
      <c r="S1761" s="11">
        <f t="shared" si="168"/>
        <v>42068.620706018519</v>
      </c>
      <c r="T1761" s="11">
        <f t="shared" si="169"/>
        <v>42088.579039351847</v>
      </c>
    </row>
    <row r="1762" spans="1:20" customFormat="1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0</v>
      </c>
      <c r="M1762" t="b">
        <v>1</v>
      </c>
      <c r="N1762" t="s">
        <v>8285</v>
      </c>
      <c r="O1762">
        <f t="shared" si="164"/>
        <v>165.44</v>
      </c>
      <c r="P1762">
        <f t="shared" si="165"/>
        <v>-2951.5638454059226</v>
      </c>
      <c r="Q1762" t="str">
        <f t="shared" si="166"/>
        <v>photography</v>
      </c>
      <c r="R1762" t="str">
        <f t="shared" si="167"/>
        <v>photobooks</v>
      </c>
      <c r="S1762" s="11">
        <f t="shared" si="168"/>
        <v>42405.464270833334</v>
      </c>
      <c r="T1762" s="11">
        <f t="shared" si="169"/>
        <v>42425.464270833334</v>
      </c>
    </row>
    <row r="1763" spans="1:20" customFormat="1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0</v>
      </c>
      <c r="M1763" t="b">
        <v>1</v>
      </c>
      <c r="N1763" t="s">
        <v>8285</v>
      </c>
      <c r="O1763">
        <f t="shared" si="164"/>
        <v>155</v>
      </c>
      <c r="P1763">
        <f t="shared" si="165"/>
        <v>-11068.563845405923</v>
      </c>
      <c r="Q1763" t="str">
        <f t="shared" si="166"/>
        <v>photography</v>
      </c>
      <c r="R1763" t="str">
        <f t="shared" si="167"/>
        <v>photobooks</v>
      </c>
      <c r="S1763" s="11">
        <f t="shared" si="168"/>
        <v>42209.359490740739</v>
      </c>
      <c r="T1763" s="11">
        <f t="shared" si="169"/>
        <v>42259.359490740739</v>
      </c>
    </row>
    <row r="1764" spans="1:20" customFormat="1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0</v>
      </c>
      <c r="M1764" t="b">
        <v>1</v>
      </c>
      <c r="N1764" t="s">
        <v>8285</v>
      </c>
      <c r="O1764">
        <f t="shared" si="164"/>
        <v>885</v>
      </c>
      <c r="P1764">
        <f t="shared" si="165"/>
        <v>-10338.563845405923</v>
      </c>
      <c r="Q1764" t="str">
        <f t="shared" si="166"/>
        <v>photography</v>
      </c>
      <c r="R1764" t="str">
        <f t="shared" si="167"/>
        <v>photobooks</v>
      </c>
      <c r="S1764" s="11">
        <f t="shared" si="168"/>
        <v>42410.773668981477</v>
      </c>
      <c r="T1764" s="11">
        <f t="shared" si="169"/>
        <v>42440.773668981477</v>
      </c>
    </row>
    <row r="1765" spans="1:20" customFormat="1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0</v>
      </c>
      <c r="M1765" t="b">
        <v>1</v>
      </c>
      <c r="N1765" t="s">
        <v>8285</v>
      </c>
      <c r="O1765">
        <f t="shared" si="164"/>
        <v>101.90833333333333</v>
      </c>
      <c r="P1765">
        <f t="shared" si="165"/>
        <v>1005.4361545940774</v>
      </c>
      <c r="Q1765" t="str">
        <f t="shared" si="166"/>
        <v>photography</v>
      </c>
      <c r="R1765" t="str">
        <f t="shared" si="167"/>
        <v>photobooks</v>
      </c>
      <c r="S1765" s="11">
        <f t="shared" si="168"/>
        <v>42636.660185185181</v>
      </c>
      <c r="T1765" s="11">
        <f t="shared" si="169"/>
        <v>42666.660185185181</v>
      </c>
    </row>
    <row r="1766" spans="1:20" customFormat="1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0</v>
      </c>
      <c r="M1766" t="b">
        <v>0</v>
      </c>
      <c r="N1766" t="s">
        <v>8285</v>
      </c>
      <c r="O1766">
        <f t="shared" si="164"/>
        <v>19.600000000000001</v>
      </c>
      <c r="P1766">
        <f t="shared" si="165"/>
        <v>-9067.5638454059226</v>
      </c>
      <c r="Q1766" t="str">
        <f t="shared" si="166"/>
        <v>photography</v>
      </c>
      <c r="R1766" t="str">
        <f t="shared" si="167"/>
        <v>photobooks</v>
      </c>
      <c r="S1766" s="11">
        <f t="shared" si="168"/>
        <v>41825.27753472222</v>
      </c>
      <c r="T1766" s="11">
        <f t="shared" si="169"/>
        <v>41854.27753472222</v>
      </c>
    </row>
    <row r="1767" spans="1:20" customFormat="1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0</v>
      </c>
      <c r="M1767" t="b">
        <v>0</v>
      </c>
      <c r="N1767" t="s">
        <v>8285</v>
      </c>
      <c r="O1767">
        <f t="shared" si="164"/>
        <v>59.467839999999995</v>
      </c>
      <c r="P1767">
        <f t="shared" si="165"/>
        <v>-3790.0838454059231</v>
      </c>
      <c r="Q1767" t="str">
        <f t="shared" si="166"/>
        <v>photography</v>
      </c>
      <c r="R1767" t="str">
        <f t="shared" si="167"/>
        <v>photobooks</v>
      </c>
      <c r="S1767" s="11">
        <f t="shared" si="168"/>
        <v>41834.772129629629</v>
      </c>
      <c r="T1767" s="11">
        <f t="shared" si="169"/>
        <v>41864.772129629629</v>
      </c>
    </row>
    <row r="1768" spans="1:20" customFormat="1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4"/>
        <v>0</v>
      </c>
      <c r="P1768">
        <f t="shared" si="165"/>
        <v>-11223.563845405923</v>
      </c>
      <c r="Q1768" t="str">
        <f t="shared" si="166"/>
        <v>photography</v>
      </c>
      <c r="R1768" t="str">
        <f t="shared" si="167"/>
        <v>photobooks</v>
      </c>
      <c r="S1768" s="11">
        <f t="shared" si="168"/>
        <v>41855.65148148148</v>
      </c>
      <c r="T1768" s="11">
        <f t="shared" si="169"/>
        <v>41876.65148148148</v>
      </c>
    </row>
    <row r="1769" spans="1:20" customFormat="1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0</v>
      </c>
      <c r="M1769" t="b">
        <v>0</v>
      </c>
      <c r="N1769" t="s">
        <v>8285</v>
      </c>
      <c r="O1769">
        <f t="shared" si="164"/>
        <v>45.72</v>
      </c>
      <c r="P1769">
        <f t="shared" si="165"/>
        <v>-8937.5638454059226</v>
      </c>
      <c r="Q1769" t="str">
        <f t="shared" si="166"/>
        <v>photography</v>
      </c>
      <c r="R1769" t="str">
        <f t="shared" si="167"/>
        <v>photobooks</v>
      </c>
      <c r="S1769" s="11">
        <f t="shared" si="168"/>
        <v>41824.450046296297</v>
      </c>
      <c r="T1769" s="11">
        <f t="shared" si="169"/>
        <v>41854.450046296297</v>
      </c>
    </row>
    <row r="1770" spans="1:20" customFormat="1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0</v>
      </c>
      <c r="M1770" t="b">
        <v>0</v>
      </c>
      <c r="N1770" t="s">
        <v>8285</v>
      </c>
      <c r="O1770">
        <f t="shared" si="164"/>
        <v>3.74</v>
      </c>
      <c r="P1770">
        <f t="shared" si="165"/>
        <v>-11036.563845405923</v>
      </c>
      <c r="Q1770" t="str">
        <f t="shared" si="166"/>
        <v>photography</v>
      </c>
      <c r="R1770" t="str">
        <f t="shared" si="167"/>
        <v>photobooks</v>
      </c>
      <c r="S1770" s="11">
        <f t="shared" si="168"/>
        <v>41849.352361111109</v>
      </c>
      <c r="T1770" s="11">
        <f t="shared" si="169"/>
        <v>41909.352361111109</v>
      </c>
    </row>
    <row r="1771" spans="1:20" customFormat="1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0</v>
      </c>
      <c r="M1771" t="b">
        <v>0</v>
      </c>
      <c r="N1771" t="s">
        <v>8285</v>
      </c>
      <c r="O1771">
        <f t="shared" si="164"/>
        <v>2.7025000000000001</v>
      </c>
      <c r="P1771">
        <f t="shared" si="165"/>
        <v>-10142.563845405923</v>
      </c>
      <c r="Q1771" t="str">
        <f t="shared" si="166"/>
        <v>photography</v>
      </c>
      <c r="R1771" t="str">
        <f t="shared" si="167"/>
        <v>photobooks</v>
      </c>
      <c r="S1771" s="11">
        <f t="shared" si="168"/>
        <v>41987.610636574071</v>
      </c>
      <c r="T1771" s="11">
        <f t="shared" si="169"/>
        <v>42017.610636574071</v>
      </c>
    </row>
    <row r="1772" spans="1:20" customFormat="1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0</v>
      </c>
      <c r="M1772" t="b">
        <v>0</v>
      </c>
      <c r="N1772" t="s">
        <v>8285</v>
      </c>
      <c r="O1772">
        <f t="shared" si="164"/>
        <v>56.51428571428572</v>
      </c>
      <c r="P1772">
        <f t="shared" si="165"/>
        <v>2622.4361545940774</v>
      </c>
      <c r="Q1772" t="str">
        <f t="shared" si="166"/>
        <v>photography</v>
      </c>
      <c r="R1772" t="str">
        <f t="shared" si="167"/>
        <v>photobooks</v>
      </c>
      <c r="S1772" s="11">
        <f t="shared" si="168"/>
        <v>41891.571689814817</v>
      </c>
      <c r="T1772" s="11">
        <f t="shared" si="169"/>
        <v>41926.571689814817</v>
      </c>
    </row>
    <row r="1773" spans="1:20" customFormat="1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0</v>
      </c>
      <c r="M1773" t="b">
        <v>0</v>
      </c>
      <c r="N1773" t="s">
        <v>8285</v>
      </c>
      <c r="O1773">
        <f t="shared" si="164"/>
        <v>21.30952380952381</v>
      </c>
      <c r="P1773">
        <f t="shared" si="165"/>
        <v>-10328.563845405923</v>
      </c>
      <c r="Q1773" t="str">
        <f t="shared" si="166"/>
        <v>photography</v>
      </c>
      <c r="R1773" t="str">
        <f t="shared" si="167"/>
        <v>photobooks</v>
      </c>
      <c r="S1773" s="11">
        <f t="shared" si="168"/>
        <v>41905.771296296291</v>
      </c>
      <c r="T1773" s="11">
        <f t="shared" si="169"/>
        <v>41935.771296296291</v>
      </c>
    </row>
    <row r="1774" spans="1:20" customFormat="1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0</v>
      </c>
      <c r="M1774" t="b">
        <v>0</v>
      </c>
      <c r="N1774" t="s">
        <v>8285</v>
      </c>
      <c r="O1774">
        <f t="shared" si="164"/>
        <v>15.6</v>
      </c>
      <c r="P1774">
        <f t="shared" si="165"/>
        <v>-10365.563845405923</v>
      </c>
      <c r="Q1774" t="str">
        <f t="shared" si="166"/>
        <v>photography</v>
      </c>
      <c r="R1774" t="str">
        <f t="shared" si="167"/>
        <v>photobooks</v>
      </c>
      <c r="S1774" s="11">
        <f t="shared" si="168"/>
        <v>41766.509675925925</v>
      </c>
      <c r="T1774" s="11">
        <f t="shared" si="169"/>
        <v>41826.509675925925</v>
      </c>
    </row>
    <row r="1775" spans="1:20" customFormat="1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0</v>
      </c>
      <c r="M1775" t="b">
        <v>0</v>
      </c>
      <c r="N1775" t="s">
        <v>8285</v>
      </c>
      <c r="O1775">
        <f t="shared" si="164"/>
        <v>6.2566666666666677</v>
      </c>
      <c r="P1775">
        <f t="shared" si="165"/>
        <v>-9346.5638454059226</v>
      </c>
      <c r="Q1775" t="str">
        <f t="shared" si="166"/>
        <v>photography</v>
      </c>
      <c r="R1775" t="str">
        <f t="shared" si="167"/>
        <v>photobooks</v>
      </c>
      <c r="S1775" s="11">
        <f t="shared" si="168"/>
        <v>41978.552060185182</v>
      </c>
      <c r="T1775" s="11">
        <f t="shared" si="169"/>
        <v>42023.552060185182</v>
      </c>
    </row>
    <row r="1776" spans="1:20" customFormat="1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0</v>
      </c>
      <c r="M1776" t="b">
        <v>0</v>
      </c>
      <c r="N1776" t="s">
        <v>8285</v>
      </c>
      <c r="O1776">
        <f t="shared" si="164"/>
        <v>45.92</v>
      </c>
      <c r="P1776">
        <f t="shared" si="165"/>
        <v>-10075.563845405923</v>
      </c>
      <c r="Q1776" t="str">
        <f t="shared" si="166"/>
        <v>photography</v>
      </c>
      <c r="R1776" t="str">
        <f t="shared" si="167"/>
        <v>photobooks</v>
      </c>
      <c r="S1776" s="11">
        <f t="shared" si="168"/>
        <v>41930.010324074072</v>
      </c>
      <c r="T1776" s="11">
        <f t="shared" si="169"/>
        <v>41972.415972222218</v>
      </c>
    </row>
    <row r="1777" spans="1:20" customFormat="1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0</v>
      </c>
      <c r="M1777" t="b">
        <v>0</v>
      </c>
      <c r="N1777" t="s">
        <v>8285</v>
      </c>
      <c r="O1777">
        <f t="shared" si="164"/>
        <v>65.101538461538468</v>
      </c>
      <c r="P1777">
        <f t="shared" si="165"/>
        <v>9934.4361545940774</v>
      </c>
      <c r="Q1777" t="str">
        <f t="shared" si="166"/>
        <v>photography</v>
      </c>
      <c r="R1777" t="str">
        <f t="shared" si="167"/>
        <v>photobooks</v>
      </c>
      <c r="S1777" s="11">
        <f t="shared" si="168"/>
        <v>41891.768055555549</v>
      </c>
      <c r="T1777" s="11">
        <f t="shared" si="169"/>
        <v>41936.768055555549</v>
      </c>
    </row>
    <row r="1778" spans="1:20" customFormat="1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0</v>
      </c>
      <c r="M1778" t="b">
        <v>0</v>
      </c>
      <c r="N1778" t="s">
        <v>8285</v>
      </c>
      <c r="O1778">
        <f t="shared" si="164"/>
        <v>6.7</v>
      </c>
      <c r="P1778">
        <f t="shared" si="165"/>
        <v>-10888.563845405923</v>
      </c>
      <c r="Q1778" t="str">
        <f t="shared" si="166"/>
        <v>photography</v>
      </c>
      <c r="R1778" t="str">
        <f t="shared" si="167"/>
        <v>photobooks</v>
      </c>
      <c r="S1778" s="11">
        <f t="shared" si="168"/>
        <v>41905.748506944445</v>
      </c>
      <c r="T1778" s="11">
        <f t="shared" si="169"/>
        <v>41941.748506944445</v>
      </c>
    </row>
    <row r="1779" spans="1:20" customFormat="1" ht="6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0</v>
      </c>
      <c r="M1779" t="b">
        <v>0</v>
      </c>
      <c r="N1779" t="s">
        <v>8285</v>
      </c>
      <c r="O1779">
        <f t="shared" si="164"/>
        <v>13.5625</v>
      </c>
      <c r="P1779">
        <f t="shared" si="165"/>
        <v>-10572.563845405923</v>
      </c>
      <c r="Q1779" t="str">
        <f t="shared" si="166"/>
        <v>photography</v>
      </c>
      <c r="R1779" t="str">
        <f t="shared" si="167"/>
        <v>photobooks</v>
      </c>
      <c r="S1779" s="11">
        <f t="shared" si="168"/>
        <v>42025.14876157407</v>
      </c>
      <c r="T1779" s="11">
        <f t="shared" si="169"/>
        <v>42055.14876157407</v>
      </c>
    </row>
    <row r="1780" spans="1:20" customFormat="1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0</v>
      </c>
      <c r="M1780" t="b">
        <v>0</v>
      </c>
      <c r="N1780" t="s">
        <v>8285</v>
      </c>
      <c r="O1780">
        <f t="shared" si="164"/>
        <v>1.9900000000000002</v>
      </c>
      <c r="P1780">
        <f t="shared" si="165"/>
        <v>-10228.563845405923</v>
      </c>
      <c r="Q1780" t="str">
        <f t="shared" si="166"/>
        <v>photography</v>
      </c>
      <c r="R1780" t="str">
        <f t="shared" si="167"/>
        <v>photobooks</v>
      </c>
      <c r="S1780" s="11">
        <f t="shared" si="168"/>
        <v>42045.655034722215</v>
      </c>
      <c r="T1780" s="11">
        <f t="shared" si="169"/>
        <v>42090.613368055558</v>
      </c>
    </row>
    <row r="1781" spans="1:20" customFormat="1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0</v>
      </c>
      <c r="M1781" t="b">
        <v>0</v>
      </c>
      <c r="N1781" t="s">
        <v>8285</v>
      </c>
      <c r="O1781">
        <f t="shared" si="164"/>
        <v>36.236363636363642</v>
      </c>
      <c r="P1781">
        <f t="shared" si="165"/>
        <v>-7237.5638454059226</v>
      </c>
      <c r="Q1781" t="str">
        <f t="shared" si="166"/>
        <v>photography</v>
      </c>
      <c r="R1781" t="str">
        <f t="shared" si="167"/>
        <v>photobooks</v>
      </c>
      <c r="S1781" s="11">
        <f t="shared" si="168"/>
        <v>42585.483564814807</v>
      </c>
      <c r="T1781" s="11">
        <f t="shared" si="169"/>
        <v>42615.483564814807</v>
      </c>
    </row>
    <row r="1782" spans="1:20" customFormat="1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0</v>
      </c>
      <c r="M1782" t="b">
        <v>0</v>
      </c>
      <c r="N1782" t="s">
        <v>8285</v>
      </c>
      <c r="O1782">
        <f t="shared" si="164"/>
        <v>39.743333333333339</v>
      </c>
      <c r="P1782">
        <f t="shared" si="165"/>
        <v>699.43615459407738</v>
      </c>
      <c r="Q1782" t="str">
        <f t="shared" si="166"/>
        <v>photography</v>
      </c>
      <c r="R1782" t="str">
        <f t="shared" si="167"/>
        <v>photobooks</v>
      </c>
      <c r="S1782" s="11">
        <f t="shared" si="168"/>
        <v>42493.392476851848</v>
      </c>
      <c r="T1782" s="11">
        <f t="shared" si="169"/>
        <v>42553.392476851848</v>
      </c>
    </row>
    <row r="1783" spans="1:20" customFormat="1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0</v>
      </c>
      <c r="M1783" t="b">
        <v>0</v>
      </c>
      <c r="N1783" t="s">
        <v>8285</v>
      </c>
      <c r="O1783">
        <f t="shared" si="164"/>
        <v>25.763636363636365</v>
      </c>
      <c r="P1783">
        <f t="shared" si="165"/>
        <v>-9806.5638454059226</v>
      </c>
      <c r="Q1783" t="str">
        <f t="shared" si="166"/>
        <v>photography</v>
      </c>
      <c r="R1783" t="str">
        <f t="shared" si="167"/>
        <v>photobooks</v>
      </c>
      <c r="S1783" s="11">
        <f t="shared" si="168"/>
        <v>42597.409085648142</v>
      </c>
      <c r="T1783" s="11">
        <f t="shared" si="169"/>
        <v>42628.409085648142</v>
      </c>
    </row>
    <row r="1784" spans="1:20" customFormat="1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0</v>
      </c>
      <c r="M1784" t="b">
        <v>0</v>
      </c>
      <c r="N1784" t="s">
        <v>8285</v>
      </c>
      <c r="O1784">
        <f t="shared" si="164"/>
        <v>15.491428571428573</v>
      </c>
      <c r="P1784">
        <f t="shared" si="165"/>
        <v>-5801.5638454059226</v>
      </c>
      <c r="Q1784" t="str">
        <f t="shared" si="166"/>
        <v>photography</v>
      </c>
      <c r="R1784" t="str">
        <f t="shared" si="167"/>
        <v>photobooks</v>
      </c>
      <c r="S1784" s="11">
        <f t="shared" si="168"/>
        <v>42388.366770833331</v>
      </c>
      <c r="T1784" s="11">
        <f t="shared" si="169"/>
        <v>42421.366770833331</v>
      </c>
    </row>
    <row r="1785" spans="1:20" customFormat="1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0</v>
      </c>
      <c r="M1785" t="b">
        <v>0</v>
      </c>
      <c r="N1785" t="s">
        <v>8285</v>
      </c>
      <c r="O1785">
        <f t="shared" si="164"/>
        <v>23.692499999999999</v>
      </c>
      <c r="P1785">
        <f t="shared" si="165"/>
        <v>-1746.5638454059226</v>
      </c>
      <c r="Q1785" t="str">
        <f t="shared" si="166"/>
        <v>photography</v>
      </c>
      <c r="R1785" t="str">
        <f t="shared" si="167"/>
        <v>photobooks</v>
      </c>
      <c r="S1785" s="11">
        <f t="shared" si="168"/>
        <v>42115.741643518515</v>
      </c>
      <c r="T1785" s="11">
        <f t="shared" si="169"/>
        <v>42145.741643518515</v>
      </c>
    </row>
    <row r="1786" spans="1:20" customFormat="1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0</v>
      </c>
      <c r="M1786" t="b">
        <v>0</v>
      </c>
      <c r="N1786" t="s">
        <v>8285</v>
      </c>
      <c r="O1786">
        <f t="shared" si="164"/>
        <v>39.76</v>
      </c>
      <c r="P1786">
        <f t="shared" si="165"/>
        <v>-9235.5638454059226</v>
      </c>
      <c r="Q1786" t="str">
        <f t="shared" si="166"/>
        <v>photography</v>
      </c>
      <c r="R1786" t="str">
        <f t="shared" si="167"/>
        <v>photobooks</v>
      </c>
      <c r="S1786" s="11">
        <f t="shared" si="168"/>
        <v>42003.447222222218</v>
      </c>
      <c r="T1786" s="11">
        <f t="shared" si="169"/>
        <v>42034.934027777774</v>
      </c>
    </row>
    <row r="1787" spans="1:20" customFormat="1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0</v>
      </c>
      <c r="M1787" t="b">
        <v>0</v>
      </c>
      <c r="N1787" t="s">
        <v>8285</v>
      </c>
      <c r="O1787">
        <f t="shared" si="164"/>
        <v>20.220833333333331</v>
      </c>
      <c r="P1787">
        <f t="shared" si="165"/>
        <v>-6370.5638454059226</v>
      </c>
      <c r="Q1787" t="str">
        <f t="shared" si="166"/>
        <v>photography</v>
      </c>
      <c r="R1787" t="str">
        <f t="shared" si="167"/>
        <v>photobooks</v>
      </c>
      <c r="S1787" s="11">
        <f t="shared" si="168"/>
        <v>41896.926562499997</v>
      </c>
      <c r="T1787" s="11">
        <f t="shared" si="169"/>
        <v>41927.791666666664</v>
      </c>
    </row>
    <row r="1788" spans="1:20" customFormat="1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0</v>
      </c>
      <c r="M1788" t="b">
        <v>0</v>
      </c>
      <c r="N1788" t="s">
        <v>8285</v>
      </c>
      <c r="O1788">
        <f t="shared" si="164"/>
        <v>47.631578947368418</v>
      </c>
      <c r="P1788">
        <f t="shared" si="165"/>
        <v>-10318.563845405923</v>
      </c>
      <c r="Q1788" t="str">
        <f t="shared" si="166"/>
        <v>photography</v>
      </c>
      <c r="R1788" t="str">
        <f t="shared" si="167"/>
        <v>photobooks</v>
      </c>
      <c r="S1788" s="11">
        <f t="shared" si="168"/>
        <v>41958.342326388891</v>
      </c>
      <c r="T1788" s="11">
        <f t="shared" si="169"/>
        <v>41988.342326388891</v>
      </c>
    </row>
    <row r="1789" spans="1:20" customFormat="1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0</v>
      </c>
      <c r="M1789" t="b">
        <v>0</v>
      </c>
      <c r="N1789" t="s">
        <v>8285</v>
      </c>
      <c r="O1789">
        <f t="shared" si="164"/>
        <v>15.329999999999998</v>
      </c>
      <c r="P1789">
        <f t="shared" si="165"/>
        <v>-9690.5638454059226</v>
      </c>
      <c r="Q1789" t="str">
        <f t="shared" si="166"/>
        <v>photography</v>
      </c>
      <c r="R1789" t="str">
        <f t="shared" si="167"/>
        <v>photobooks</v>
      </c>
      <c r="S1789" s="11">
        <f t="shared" si="168"/>
        <v>42068.447187499994</v>
      </c>
      <c r="T1789" s="11">
        <f t="shared" si="169"/>
        <v>42098.40552083333</v>
      </c>
    </row>
    <row r="1790" spans="1:20" customFormat="1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0</v>
      </c>
      <c r="M1790" t="b">
        <v>0</v>
      </c>
      <c r="N1790" t="s">
        <v>8285</v>
      </c>
      <c r="O1790">
        <f t="shared" si="164"/>
        <v>1.3818181818181818</v>
      </c>
      <c r="P1790">
        <f t="shared" si="165"/>
        <v>-11147.563845405923</v>
      </c>
      <c r="Q1790" t="str">
        <f t="shared" si="166"/>
        <v>photography</v>
      </c>
      <c r="R1790" t="str">
        <f t="shared" si="167"/>
        <v>photobooks</v>
      </c>
      <c r="S1790" s="11">
        <f t="shared" si="168"/>
        <v>41913.740069444444</v>
      </c>
      <c r="T1790" s="11">
        <f t="shared" si="169"/>
        <v>41943.740069444444</v>
      </c>
    </row>
    <row r="1791" spans="1:20" customFormat="1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0</v>
      </c>
      <c r="M1791" t="b">
        <v>0</v>
      </c>
      <c r="N1791" t="s">
        <v>8285</v>
      </c>
      <c r="O1791">
        <f t="shared" si="164"/>
        <v>0.5</v>
      </c>
      <c r="P1791">
        <f t="shared" si="165"/>
        <v>-11183.563845405923</v>
      </c>
      <c r="Q1791" t="str">
        <f t="shared" si="166"/>
        <v>photography</v>
      </c>
      <c r="R1791" t="str">
        <f t="shared" si="167"/>
        <v>photobooks</v>
      </c>
      <c r="S1791" s="11">
        <f t="shared" si="168"/>
        <v>41956.041701388887</v>
      </c>
      <c r="T1791" s="11">
        <f t="shared" si="169"/>
        <v>42016.041701388887</v>
      </c>
    </row>
    <row r="1792" spans="1:20" customFormat="1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0</v>
      </c>
      <c r="M1792" t="b">
        <v>0</v>
      </c>
      <c r="N1792" t="s">
        <v>8285</v>
      </c>
      <c r="O1792">
        <f t="shared" si="164"/>
        <v>4.957575757575758</v>
      </c>
      <c r="P1792">
        <f t="shared" si="165"/>
        <v>-9587.5638454059226</v>
      </c>
      <c r="Q1792" t="str">
        <f t="shared" si="166"/>
        <v>photography</v>
      </c>
      <c r="R1792" t="str">
        <f t="shared" si="167"/>
        <v>photobooks</v>
      </c>
      <c r="S1792" s="11">
        <f t="shared" si="168"/>
        <v>42010.466180555552</v>
      </c>
      <c r="T1792" s="11">
        <f t="shared" si="169"/>
        <v>42040.466180555552</v>
      </c>
    </row>
    <row r="1793" spans="1:20" customFormat="1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0</v>
      </c>
      <c r="M1793" t="b">
        <v>0</v>
      </c>
      <c r="N1793" t="s">
        <v>8285</v>
      </c>
      <c r="O1793">
        <f t="shared" si="164"/>
        <v>3.5666666666666664</v>
      </c>
      <c r="P1793">
        <f t="shared" si="165"/>
        <v>-11116.563845405923</v>
      </c>
      <c r="Q1793" t="str">
        <f t="shared" si="166"/>
        <v>photography</v>
      </c>
      <c r="R1793" t="str">
        <f t="shared" si="167"/>
        <v>photobooks</v>
      </c>
      <c r="S1793" s="11">
        <f t="shared" si="168"/>
        <v>41973.532002314816</v>
      </c>
      <c r="T1793" s="11">
        <f t="shared" si="169"/>
        <v>42033.532002314816</v>
      </c>
    </row>
    <row r="1794" spans="1:20" customFormat="1" ht="4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0</v>
      </c>
      <c r="M1794" t="b">
        <v>0</v>
      </c>
      <c r="N1794" t="s">
        <v>8285</v>
      </c>
      <c r="O1794">
        <f t="shared" si="164"/>
        <v>61.124000000000002</v>
      </c>
      <c r="P1794">
        <f t="shared" si="165"/>
        <v>4057.4361545940774</v>
      </c>
      <c r="Q1794" t="str">
        <f t="shared" si="166"/>
        <v>photography</v>
      </c>
      <c r="R1794" t="str">
        <f t="shared" si="167"/>
        <v>photobooks</v>
      </c>
      <c r="S1794" s="11">
        <f t="shared" si="168"/>
        <v>42188.822708333326</v>
      </c>
      <c r="T1794" s="11">
        <f t="shared" si="169"/>
        <v>42226.082638888889</v>
      </c>
    </row>
    <row r="1795" spans="1:20" customFormat="1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0</v>
      </c>
      <c r="M1795" t="b">
        <v>0</v>
      </c>
      <c r="N1795" t="s">
        <v>8285</v>
      </c>
      <c r="O1795">
        <f t="shared" ref="O1795:O1858" si="170">E1795/D1795*100</f>
        <v>1.3333333333333335</v>
      </c>
      <c r="P1795">
        <f t="shared" ref="P1795:P1858" si="171">E1795-$E$4116</f>
        <v>-11183.563845405923</v>
      </c>
      <c r="Q1795" t="str">
        <f t="shared" ref="Q1795:Q1858" si="172">IF(ISNUMBER(SEARCH("film &amp; video",N1795)),"film &amp; video",IF(ISNUMBER(SEARCH("food",N1795)),"food",IF(ISNUMBER(SEARCH("games",N1795)),"games",IF(ISNUMBER(SEARCH("journalism",N1795)),"journalism",IF(ISNUMBER(SEARCH("music",N1795)),"music",IF(ISNUMBER(SEARCH("photography",N1795)),"photography",IF(ISNUMBER(SEARCH("publishing",N1795)),"publishing",IF(ISNUMBER(SEARCH("technology",N1795)),"technology",IF(ISNUMBER(SEARCH("theater",N1795)),"theater",0)))))))))</f>
        <v>photography</v>
      </c>
      <c r="R1795" t="str">
        <f t="shared" ref="R1795:R1858" si="173">IF(ISNUMBER(SEARCH("animation",N1795)),"animation",IF(ISNUMBER(SEARCH("art books",N1795)),"art books",IF(ISNUMBER(SEARCH("audio",N1795)),"audio",IF(ISNUMBER(SEARCH("children's books",N1795)),"children's books",IF(ISNUMBER(SEARCH("classical music",N1795)),"classical music",IF(ISNUMBER(SEARCH("documentary",N1795)),"documentary",IF(ISNUMBER(SEARCH("drama",N1795)),"drama",IF(ISNUMBER(SEARCH("electronic music",N1795)),"electronic music",IF(ISNUMBER(SEARCH("faith",N1795)),"faith",IF(ISNUMBER(SEARCH("fiction",N1795)),"fiction",IF(ISNUMBER(SEARCH("food trucks",N1795)),"food trucks",IF(ISNUMBER(SEARCH("gadgets",N1795)),"gadgets",IF(ISNUMBER(SEARCH("hardware",N1795)),"hardware",IF(ISNUMBER(SEARCH("indie rock",N1795)),"indie rock",IF(ISNUMBER(SEARCH("jazz",N1795)),"jazz",IF(ISNUMBER(SEARCH("makerspaces",N1795)),"makerspaces",IF(ISNUMBER(SEARCH("metal",N1795)),"metal",IF(ISNUMBER(SEARCH("mobile games",N1795)),"mobile games",IF(ISNUMBER(SEARCH("musical",N1795)),"musical",IF(ISNUMBER(SEARCH("nature",N1795)),"nature",IF(ISNUMBER(SEARCH("nonfiction",N1795)),"nonfiction",IF(ISNUMBER(SEARCH("people",N1795)),"people",IF(ISNUMBER(SEARCH("photobooks",N1795)),"photobooks",IF(ISNUMBER(SEARCH("places",N1795)),"places",IF(ISNUMBER(SEARCH("plays",N1795)),"plays",IF(ISNUMBER(SEARCH("pop",N1795)),"pop",IF(ISNUMBER(SEARCH("radio &amp; podcasts",N1795)),"radio &amp; podcasts",IF(ISNUMBER(SEARCH("restaurants",N1795)),"restaurants",IF(ISNUMBER(SEARCH("rock",N1795)),"rock",IF(ISNUMBER(SEARCH("science fiction",N1795)),"science fiction",IF(ISNUMBER(SEARCH("shorts",N1795)),"shorts",IF(ISNUMBER(SEARCH("small batch",N1795)),"small batch",IF(ISNUMBER(SEARCH("space exploration",N1795)),"space exploration",IF(ISNUMBER(SEARCH("spaces",N1795)),"spaces",IF(ISNUMBER(SEARCH("tabletop games",N1795)),"tabletop games",IF(ISNUMBER(SEARCH("television",N1795)),"television",IF(ISNUMBER(SEARCH("translations",N1795)),"translations",IF(ISNUMBER(SEARCH("video games",N1795)),"video games",IF(ISNUMBER(SEARCH("wearables",N1795)),"wearables",IF(ISNUMBER(SEARCH("web",N1795)),"web",IF(ISNUMBER(SEARCH("world music",N1795)),"world music",0)))))))))))))))))))))))))))))))))))))))))</f>
        <v>photobooks</v>
      </c>
      <c r="S1795" s="11">
        <f t="shared" si="168"/>
        <v>41940.683333333327</v>
      </c>
      <c r="T1795" s="11">
        <f t="shared" si="169"/>
        <v>41970.724999999999</v>
      </c>
    </row>
    <row r="1796" spans="1:20" customFormat="1" ht="6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0</v>
      </c>
      <c r="M1796" t="b">
        <v>0</v>
      </c>
      <c r="N1796" t="s">
        <v>8285</v>
      </c>
      <c r="O1796">
        <f t="shared" si="170"/>
        <v>11.077777777777778</v>
      </c>
      <c r="P1796">
        <f t="shared" si="171"/>
        <v>-10226.563845405923</v>
      </c>
      <c r="Q1796" t="str">
        <f t="shared" si="172"/>
        <v>photography</v>
      </c>
      <c r="R1796" t="str">
        <f t="shared" si="173"/>
        <v>photobooks</v>
      </c>
      <c r="S1796" s="11">
        <f t="shared" si="168"/>
        <v>42011.342847222222</v>
      </c>
      <c r="T1796" s="11">
        <f t="shared" si="169"/>
        <v>42046.342847222222</v>
      </c>
    </row>
    <row r="1797" spans="1:20" customFormat="1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0</v>
      </c>
      <c r="M1797" t="b">
        <v>0</v>
      </c>
      <c r="N1797" t="s">
        <v>8285</v>
      </c>
      <c r="O1797">
        <f t="shared" si="170"/>
        <v>38.735714285714288</v>
      </c>
      <c r="P1797">
        <f t="shared" si="171"/>
        <v>-377.56384540592262</v>
      </c>
      <c r="Q1797" t="str">
        <f t="shared" si="172"/>
        <v>photography</v>
      </c>
      <c r="R1797" t="str">
        <f t="shared" si="173"/>
        <v>photobooks</v>
      </c>
      <c r="S1797" s="11">
        <f t="shared" si="168"/>
        <v>42628.080335648141</v>
      </c>
      <c r="T1797" s="11">
        <f t="shared" si="169"/>
        <v>42657.458333333336</v>
      </c>
    </row>
    <row r="1798" spans="1:20" customFormat="1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0</v>
      </c>
      <c r="M1798" t="b">
        <v>0</v>
      </c>
      <c r="N1798" t="s">
        <v>8285</v>
      </c>
      <c r="O1798">
        <f t="shared" si="170"/>
        <v>22.05263157894737</v>
      </c>
      <c r="P1798">
        <f t="shared" si="171"/>
        <v>-7033.5638454059226</v>
      </c>
      <c r="Q1798" t="str">
        <f t="shared" si="172"/>
        <v>photography</v>
      </c>
      <c r="R1798" t="str">
        <f t="shared" si="173"/>
        <v>photobooks</v>
      </c>
      <c r="S1798" s="11">
        <f t="shared" si="168"/>
        <v>42515.231087962959</v>
      </c>
      <c r="T1798" s="11">
        <f t="shared" si="169"/>
        <v>42575.231087962959</v>
      </c>
    </row>
    <row r="1799" spans="1:20" customFormat="1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0</v>
      </c>
      <c r="M1799" t="b">
        <v>0</v>
      </c>
      <c r="N1799" t="s">
        <v>8285</v>
      </c>
      <c r="O1799">
        <f t="shared" si="170"/>
        <v>67.55</v>
      </c>
      <c r="P1799">
        <f t="shared" si="171"/>
        <v>-4468.5638454059226</v>
      </c>
      <c r="Q1799" t="str">
        <f t="shared" si="172"/>
        <v>photography</v>
      </c>
      <c r="R1799" t="str">
        <f t="shared" si="173"/>
        <v>photobooks</v>
      </c>
      <c r="S1799" s="11">
        <f t="shared" si="168"/>
        <v>42689.360983796294</v>
      </c>
      <c r="T1799" s="11">
        <f t="shared" si="169"/>
        <v>42719.360983796294</v>
      </c>
    </row>
    <row r="1800" spans="1:20" customFormat="1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0</v>
      </c>
      <c r="M1800" t="b">
        <v>0</v>
      </c>
      <c r="N1800" t="s">
        <v>8285</v>
      </c>
      <c r="O1800">
        <f t="shared" si="170"/>
        <v>13.637499999999999</v>
      </c>
      <c r="P1800">
        <f t="shared" si="171"/>
        <v>-9041.5638454059226</v>
      </c>
      <c r="Q1800" t="str">
        <f t="shared" si="172"/>
        <v>photography</v>
      </c>
      <c r="R1800" t="str">
        <f t="shared" si="173"/>
        <v>photobooks</v>
      </c>
      <c r="S1800" s="11">
        <f t="shared" si="168"/>
        <v>42344.118437499994</v>
      </c>
      <c r="T1800" s="11">
        <f t="shared" si="169"/>
        <v>42404.118437499994</v>
      </c>
    </row>
    <row r="1801" spans="1:20" customFormat="1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0</v>
      </c>
      <c r="M1801" t="b">
        <v>0</v>
      </c>
      <c r="N1801" t="s">
        <v>8285</v>
      </c>
      <c r="O1801">
        <f t="shared" si="170"/>
        <v>1.7457500000000001</v>
      </c>
      <c r="P1801">
        <f t="shared" si="171"/>
        <v>-11153.733845405923</v>
      </c>
      <c r="Q1801" t="str">
        <f t="shared" si="172"/>
        <v>photography</v>
      </c>
      <c r="R1801" t="str">
        <f t="shared" si="173"/>
        <v>photobooks</v>
      </c>
      <c r="S1801" s="11">
        <f t="shared" si="168"/>
        <v>41934.634351851848</v>
      </c>
      <c r="T1801" s="11">
        <f t="shared" si="169"/>
        <v>41954.676018518519</v>
      </c>
    </row>
    <row r="1802" spans="1:20" customFormat="1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0</v>
      </c>
      <c r="M1802" t="b">
        <v>0</v>
      </c>
      <c r="N1802" t="s">
        <v>8285</v>
      </c>
      <c r="O1802">
        <f t="shared" si="170"/>
        <v>20.44963251188932</v>
      </c>
      <c r="P1802">
        <f t="shared" si="171"/>
        <v>-1763.5638454059226</v>
      </c>
      <c r="Q1802" t="str">
        <f t="shared" si="172"/>
        <v>photography</v>
      </c>
      <c r="R1802" t="str">
        <f t="shared" si="173"/>
        <v>photobooks</v>
      </c>
      <c r="S1802" s="11">
        <f t="shared" si="168"/>
        <v>42623.397800925923</v>
      </c>
      <c r="T1802" s="11">
        <f t="shared" si="169"/>
        <v>42653.397800925923</v>
      </c>
    </row>
    <row r="1803" spans="1:20" customFormat="1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0</v>
      </c>
      <c r="M1803" t="b">
        <v>0</v>
      </c>
      <c r="N1803" t="s">
        <v>8285</v>
      </c>
      <c r="O1803">
        <f t="shared" si="170"/>
        <v>13.852941176470587</v>
      </c>
      <c r="P1803">
        <f t="shared" si="171"/>
        <v>-8868.5638454059226</v>
      </c>
      <c r="Q1803" t="str">
        <f t="shared" si="172"/>
        <v>photography</v>
      </c>
      <c r="R1803" t="str">
        <f t="shared" si="173"/>
        <v>photobooks</v>
      </c>
      <c r="S1803" s="11">
        <f t="shared" si="168"/>
        <v>42321.452175925922</v>
      </c>
      <c r="T1803" s="11">
        <f t="shared" si="169"/>
        <v>42353.298611111109</v>
      </c>
    </row>
    <row r="1804" spans="1:20" customFormat="1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0</v>
      </c>
      <c r="M1804" t="b">
        <v>0</v>
      </c>
      <c r="N1804" t="s">
        <v>8285</v>
      </c>
      <c r="O1804">
        <f t="shared" si="170"/>
        <v>48.485714285714288</v>
      </c>
      <c r="P1804">
        <f t="shared" si="171"/>
        <v>-9526.5638454059226</v>
      </c>
      <c r="Q1804" t="str">
        <f t="shared" si="172"/>
        <v>photography</v>
      </c>
      <c r="R1804" t="str">
        <f t="shared" si="173"/>
        <v>photobooks</v>
      </c>
      <c r="S1804" s="11">
        <f t="shared" si="168"/>
        <v>42159.264236111114</v>
      </c>
      <c r="T1804" s="11">
        <f t="shared" si="169"/>
        <v>42182.707638888889</v>
      </c>
    </row>
    <row r="1805" spans="1:20" customFormat="1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0</v>
      </c>
      <c r="M1805" t="b">
        <v>0</v>
      </c>
      <c r="N1805" t="s">
        <v>8285</v>
      </c>
      <c r="O1805">
        <f t="shared" si="170"/>
        <v>30.8</v>
      </c>
      <c r="P1805">
        <f t="shared" si="171"/>
        <v>-5833.5638454059226</v>
      </c>
      <c r="Q1805" t="str">
        <f t="shared" si="172"/>
        <v>photography</v>
      </c>
      <c r="R1805" t="str">
        <f t="shared" si="173"/>
        <v>photobooks</v>
      </c>
      <c r="S1805" s="11">
        <f t="shared" si="168"/>
        <v>42017.863217592589</v>
      </c>
      <c r="T1805" s="11">
        <f t="shared" si="169"/>
        <v>42048.863217592589</v>
      </c>
    </row>
    <row r="1806" spans="1:20" customFormat="1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0</v>
      </c>
      <c r="M1806" t="b">
        <v>0</v>
      </c>
      <c r="N1806" t="s">
        <v>8285</v>
      </c>
      <c r="O1806">
        <f t="shared" si="170"/>
        <v>35.174193548387095</v>
      </c>
      <c r="P1806">
        <f t="shared" si="171"/>
        <v>-5771.5638454059226</v>
      </c>
      <c r="Q1806" t="str">
        <f t="shared" si="172"/>
        <v>photography</v>
      </c>
      <c r="R1806" t="str">
        <f t="shared" si="173"/>
        <v>photobooks</v>
      </c>
      <c r="S1806" s="11">
        <f t="shared" si="168"/>
        <v>42282.469953703701</v>
      </c>
      <c r="T1806" s="11">
        <f t="shared" si="169"/>
        <v>42322.511620370373</v>
      </c>
    </row>
    <row r="1807" spans="1:20" customFormat="1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0</v>
      </c>
      <c r="M1807" t="b">
        <v>0</v>
      </c>
      <c r="N1807" t="s">
        <v>8285</v>
      </c>
      <c r="O1807">
        <f t="shared" si="170"/>
        <v>36.404444444444444</v>
      </c>
      <c r="P1807">
        <f t="shared" si="171"/>
        <v>-3032.5638454059226</v>
      </c>
      <c r="Q1807" t="str">
        <f t="shared" si="172"/>
        <v>photography</v>
      </c>
      <c r="R1807" t="str">
        <f t="shared" si="173"/>
        <v>photobooks</v>
      </c>
      <c r="S1807" s="11">
        <f t="shared" si="168"/>
        <v>42247.595578703702</v>
      </c>
      <c r="T1807" s="11">
        <f t="shared" si="169"/>
        <v>42279.541666666664</v>
      </c>
    </row>
    <row r="1808" spans="1:20" customFormat="1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0</v>
      </c>
      <c r="M1808" t="b">
        <v>0</v>
      </c>
      <c r="N1808" t="s">
        <v>8285</v>
      </c>
      <c r="O1808">
        <f t="shared" si="170"/>
        <v>2.9550000000000001</v>
      </c>
      <c r="P1808">
        <f t="shared" si="171"/>
        <v>-10632.563845405923</v>
      </c>
      <c r="Q1808" t="str">
        <f t="shared" si="172"/>
        <v>photography</v>
      </c>
      <c r="R1808" t="str">
        <f t="shared" si="173"/>
        <v>photobooks</v>
      </c>
      <c r="S1808" s="11">
        <f t="shared" si="168"/>
        <v>41877.429965277777</v>
      </c>
      <c r="T1808" s="11">
        <f t="shared" si="169"/>
        <v>41912.429965277777</v>
      </c>
    </row>
    <row r="1809" spans="1:20" customFormat="1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0</v>
      </c>
      <c r="M1809" t="b">
        <v>0</v>
      </c>
      <c r="N1809" t="s">
        <v>8285</v>
      </c>
      <c r="O1809">
        <f t="shared" si="170"/>
        <v>11.06</v>
      </c>
      <c r="P1809">
        <f t="shared" si="171"/>
        <v>-10670.563845405923</v>
      </c>
      <c r="Q1809" t="str">
        <f t="shared" si="172"/>
        <v>photography</v>
      </c>
      <c r="R1809" t="str">
        <f t="shared" si="173"/>
        <v>photobooks</v>
      </c>
      <c r="S1809" s="11">
        <f t="shared" si="168"/>
        <v>41879.860104166662</v>
      </c>
      <c r="T1809" s="11">
        <f t="shared" si="169"/>
        <v>41909.860104166662</v>
      </c>
    </row>
    <row r="1810" spans="1:20" customFormat="1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0</v>
      </c>
      <c r="M1810" t="b">
        <v>0</v>
      </c>
      <c r="N1810" t="s">
        <v>8285</v>
      </c>
      <c r="O1810">
        <f t="shared" si="170"/>
        <v>41.407142857142858</v>
      </c>
      <c r="P1810">
        <f t="shared" si="171"/>
        <v>370.43615459407738</v>
      </c>
      <c r="Q1810" t="str">
        <f t="shared" si="172"/>
        <v>photography</v>
      </c>
      <c r="R1810" t="str">
        <f t="shared" si="173"/>
        <v>photobooks</v>
      </c>
      <c r="S1810" s="11">
        <f t="shared" si="168"/>
        <v>42742.472569444442</v>
      </c>
      <c r="T1810" s="11">
        <f t="shared" si="169"/>
        <v>42777.472569444442</v>
      </c>
    </row>
    <row r="1811" spans="1:20" customFormat="1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0</v>
      </c>
      <c r="M1811" t="b">
        <v>0</v>
      </c>
      <c r="N1811" t="s">
        <v>8285</v>
      </c>
      <c r="O1811">
        <f t="shared" si="170"/>
        <v>10.857142857142858</v>
      </c>
      <c r="P1811">
        <f t="shared" si="171"/>
        <v>-10843.563845405923</v>
      </c>
      <c r="Q1811" t="str">
        <f t="shared" si="172"/>
        <v>photography</v>
      </c>
      <c r="R1811" t="str">
        <f t="shared" si="173"/>
        <v>photobooks</v>
      </c>
      <c r="S1811" s="11">
        <f t="shared" si="168"/>
        <v>42029.699525462966</v>
      </c>
      <c r="T1811" s="11">
        <f t="shared" si="169"/>
        <v>42064.699525462966</v>
      </c>
    </row>
    <row r="1812" spans="1:20" customFormat="1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0</v>
      </c>
      <c r="M1812" t="b">
        <v>0</v>
      </c>
      <c r="N1812" t="s">
        <v>8285</v>
      </c>
      <c r="O1812">
        <f t="shared" si="170"/>
        <v>3.3333333333333335</v>
      </c>
      <c r="P1812">
        <f t="shared" si="171"/>
        <v>-11208.563845405923</v>
      </c>
      <c r="Q1812" t="str">
        <f t="shared" si="172"/>
        <v>photography</v>
      </c>
      <c r="R1812" t="str">
        <f t="shared" si="173"/>
        <v>photobooks</v>
      </c>
      <c r="S1812" s="11">
        <f t="shared" si="168"/>
        <v>41860.701689814814</v>
      </c>
      <c r="T1812" s="11">
        <f t="shared" si="169"/>
        <v>41872.701689814814</v>
      </c>
    </row>
    <row r="1813" spans="1:20" customFormat="1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0</v>
      </c>
      <c r="M1813" t="b">
        <v>0</v>
      </c>
      <c r="N1813" t="s">
        <v>8285</v>
      </c>
      <c r="O1813">
        <f t="shared" si="170"/>
        <v>7.407407407407407E-2</v>
      </c>
      <c r="P1813">
        <f t="shared" si="171"/>
        <v>-11183.563845405923</v>
      </c>
      <c r="Q1813" t="str">
        <f t="shared" si="172"/>
        <v>photography</v>
      </c>
      <c r="R1813" t="str">
        <f t="shared" si="173"/>
        <v>photobooks</v>
      </c>
      <c r="S1813" s="11">
        <f t="shared" si="168"/>
        <v>41876.225347222222</v>
      </c>
      <c r="T1813" s="11">
        <f t="shared" si="169"/>
        <v>41935.958333333328</v>
      </c>
    </row>
    <row r="1814" spans="1:20" customFormat="1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0</v>
      </c>
      <c r="M1814" t="b">
        <v>0</v>
      </c>
      <c r="N1814" t="s">
        <v>8285</v>
      </c>
      <c r="O1814">
        <f t="shared" si="170"/>
        <v>13.307692307692307</v>
      </c>
      <c r="P1814">
        <f t="shared" si="171"/>
        <v>-10358.563845405923</v>
      </c>
      <c r="Q1814" t="str">
        <f t="shared" si="172"/>
        <v>photography</v>
      </c>
      <c r="R1814" t="str">
        <f t="shared" si="173"/>
        <v>photobooks</v>
      </c>
      <c r="S1814" s="11">
        <f t="shared" si="168"/>
        <v>42524.110370370363</v>
      </c>
      <c r="T1814" s="11">
        <f t="shared" si="169"/>
        <v>42554.110370370363</v>
      </c>
    </row>
    <row r="1815" spans="1:20" customFormat="1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0"/>
        <v>0</v>
      </c>
      <c r="P1815">
        <f t="shared" si="171"/>
        <v>-11223.563845405923</v>
      </c>
      <c r="Q1815" t="str">
        <f t="shared" si="172"/>
        <v>photography</v>
      </c>
      <c r="R1815" t="str">
        <f t="shared" si="173"/>
        <v>photobooks</v>
      </c>
      <c r="S1815" s="11">
        <f t="shared" ref="S1815:S1878" si="174">(J1815/86400)+25569+(-5/24)</f>
        <v>41829.68069444444</v>
      </c>
      <c r="T1815" s="11">
        <f t="shared" ref="T1815:T1878" si="175">(I1815/86400)+25569+(-5/24)</f>
        <v>41859.68069444444</v>
      </c>
    </row>
    <row r="1816" spans="1:20" customFormat="1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0</v>
      </c>
      <c r="M1816" t="b">
        <v>0</v>
      </c>
      <c r="N1816" t="s">
        <v>8285</v>
      </c>
      <c r="O1816">
        <f t="shared" si="170"/>
        <v>49.183333333333337</v>
      </c>
      <c r="P1816">
        <f t="shared" si="171"/>
        <v>-5321.5638454059226</v>
      </c>
      <c r="Q1816" t="str">
        <f t="shared" si="172"/>
        <v>photography</v>
      </c>
      <c r="R1816" t="str">
        <f t="shared" si="173"/>
        <v>photobooks</v>
      </c>
      <c r="S1816" s="11">
        <f t="shared" si="174"/>
        <v>42033.105740740742</v>
      </c>
      <c r="T1816" s="11">
        <f t="shared" si="175"/>
        <v>42063.105740740742</v>
      </c>
    </row>
    <row r="1817" spans="1:20" customFormat="1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0"/>
        <v>0</v>
      </c>
      <c r="P1817">
        <f t="shared" si="171"/>
        <v>-11223.563845405923</v>
      </c>
      <c r="Q1817" t="str">
        <f t="shared" si="172"/>
        <v>photography</v>
      </c>
      <c r="R1817" t="str">
        <f t="shared" si="173"/>
        <v>photobooks</v>
      </c>
      <c r="S1817" s="11">
        <f t="shared" si="174"/>
        <v>42172.698344907403</v>
      </c>
      <c r="T1817" s="11">
        <f t="shared" si="175"/>
        <v>42186.698344907403</v>
      </c>
    </row>
    <row r="1818" spans="1:20" customFormat="1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0</v>
      </c>
      <c r="M1818" t="b">
        <v>0</v>
      </c>
      <c r="N1818" t="s">
        <v>8285</v>
      </c>
      <c r="O1818">
        <f t="shared" si="170"/>
        <v>2.036</v>
      </c>
      <c r="P1818">
        <f t="shared" si="171"/>
        <v>-10714.563845405923</v>
      </c>
      <c r="Q1818" t="str">
        <f t="shared" si="172"/>
        <v>photography</v>
      </c>
      <c r="R1818" t="str">
        <f t="shared" si="173"/>
        <v>photobooks</v>
      </c>
      <c r="S1818" s="11">
        <f t="shared" si="174"/>
        <v>42548.667858796289</v>
      </c>
      <c r="T1818" s="11">
        <f t="shared" si="175"/>
        <v>42576.583333333336</v>
      </c>
    </row>
    <row r="1819" spans="1:20" customFormat="1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0</v>
      </c>
      <c r="M1819" t="b">
        <v>0</v>
      </c>
      <c r="N1819" t="s">
        <v>8285</v>
      </c>
      <c r="O1819">
        <f t="shared" si="170"/>
        <v>52.327777777777776</v>
      </c>
      <c r="P1819">
        <f t="shared" si="171"/>
        <v>-1804.5638454059226</v>
      </c>
      <c r="Q1819" t="str">
        <f t="shared" si="172"/>
        <v>photography</v>
      </c>
      <c r="R1819" t="str">
        <f t="shared" si="173"/>
        <v>photobooks</v>
      </c>
      <c r="S1819" s="11">
        <f t="shared" si="174"/>
        <v>42705.453784722216</v>
      </c>
      <c r="T1819" s="11">
        <f t="shared" si="175"/>
        <v>42765.082638888889</v>
      </c>
    </row>
    <row r="1820" spans="1:20" customFormat="1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0"/>
        <v>0</v>
      </c>
      <c r="P1820">
        <f t="shared" si="171"/>
        <v>-11223.563845405923</v>
      </c>
      <c r="Q1820" t="str">
        <f t="shared" si="172"/>
        <v>photography</v>
      </c>
      <c r="R1820" t="str">
        <f t="shared" si="173"/>
        <v>photobooks</v>
      </c>
      <c r="S1820" s="11">
        <f t="shared" si="174"/>
        <v>42067.026041666664</v>
      </c>
      <c r="T1820" s="11">
        <f t="shared" si="175"/>
        <v>42096.984374999993</v>
      </c>
    </row>
    <row r="1821" spans="1:20" customFormat="1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0</v>
      </c>
      <c r="M1821" t="b">
        <v>0</v>
      </c>
      <c r="N1821" t="s">
        <v>8285</v>
      </c>
      <c r="O1821">
        <f t="shared" si="170"/>
        <v>2.083333333333333</v>
      </c>
      <c r="P1821">
        <f t="shared" si="171"/>
        <v>-11198.563845405923</v>
      </c>
      <c r="Q1821" t="str">
        <f t="shared" si="172"/>
        <v>photography</v>
      </c>
      <c r="R1821" t="str">
        <f t="shared" si="173"/>
        <v>photobooks</v>
      </c>
      <c r="S1821" s="11">
        <f t="shared" si="174"/>
        <v>41820.543935185182</v>
      </c>
      <c r="T1821" s="11">
        <f t="shared" si="175"/>
        <v>41850.543935185182</v>
      </c>
    </row>
    <row r="1822" spans="1:20" customFormat="1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0</v>
      </c>
      <c r="M1822" t="b">
        <v>0</v>
      </c>
      <c r="N1822" t="s">
        <v>8285</v>
      </c>
      <c r="O1822">
        <f t="shared" si="170"/>
        <v>6.565384615384616</v>
      </c>
      <c r="P1822">
        <f t="shared" si="171"/>
        <v>-9516.5638454059226</v>
      </c>
      <c r="Q1822" t="str">
        <f t="shared" si="172"/>
        <v>photography</v>
      </c>
      <c r="R1822" t="str">
        <f t="shared" si="173"/>
        <v>photobooks</v>
      </c>
      <c r="S1822" s="11">
        <f t="shared" si="174"/>
        <v>42064.876041666663</v>
      </c>
      <c r="T1822" s="11">
        <f t="shared" si="175"/>
        <v>42094.834374999999</v>
      </c>
    </row>
    <row r="1823" spans="1:20" customFormat="1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0</v>
      </c>
      <c r="M1823" t="b">
        <v>1</v>
      </c>
      <c r="N1823" t="s">
        <v>8276</v>
      </c>
      <c r="O1823">
        <f t="shared" si="170"/>
        <v>134.88999999999999</v>
      </c>
      <c r="P1823">
        <f t="shared" si="171"/>
        <v>-7851.3138454059226</v>
      </c>
      <c r="Q1823" t="str">
        <f t="shared" si="172"/>
        <v>music</v>
      </c>
      <c r="R1823" t="str">
        <f t="shared" si="173"/>
        <v>rock</v>
      </c>
      <c r="S1823" s="11">
        <f t="shared" si="174"/>
        <v>40926.110729166663</v>
      </c>
      <c r="T1823" s="11">
        <f t="shared" si="175"/>
        <v>40971.110729166663</v>
      </c>
    </row>
    <row r="1824" spans="1:20" customFormat="1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0</v>
      </c>
      <c r="M1824" t="b">
        <v>1</v>
      </c>
      <c r="N1824" t="s">
        <v>8276</v>
      </c>
      <c r="O1824">
        <f t="shared" si="170"/>
        <v>100</v>
      </c>
      <c r="P1824">
        <f t="shared" si="171"/>
        <v>-10923.563845405923</v>
      </c>
      <c r="Q1824" t="str">
        <f t="shared" si="172"/>
        <v>music</v>
      </c>
      <c r="R1824" t="str">
        <f t="shared" si="173"/>
        <v>rock</v>
      </c>
      <c r="S1824" s="11">
        <f t="shared" si="174"/>
        <v>41634.588680555556</v>
      </c>
      <c r="T1824" s="11">
        <f t="shared" si="175"/>
        <v>41670.584027777775</v>
      </c>
    </row>
    <row r="1825" spans="1:20" customFormat="1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0</v>
      </c>
      <c r="M1825" t="b">
        <v>1</v>
      </c>
      <c r="N1825" t="s">
        <v>8276</v>
      </c>
      <c r="O1825">
        <f t="shared" si="170"/>
        <v>115.85714285714286</v>
      </c>
      <c r="P1825">
        <f t="shared" si="171"/>
        <v>-10412.563845405923</v>
      </c>
      <c r="Q1825" t="str">
        <f t="shared" si="172"/>
        <v>music</v>
      </c>
      <c r="R1825" t="str">
        <f t="shared" si="173"/>
        <v>rock</v>
      </c>
      <c r="S1825" s="11">
        <f t="shared" si="174"/>
        <v>41176.47657407407</v>
      </c>
      <c r="T1825" s="11">
        <f t="shared" si="175"/>
        <v>41206.47657407407</v>
      </c>
    </row>
    <row r="1826" spans="1:20" customFormat="1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0</v>
      </c>
      <c r="M1826" t="b">
        <v>1</v>
      </c>
      <c r="N1826" t="s">
        <v>8276</v>
      </c>
      <c r="O1826">
        <f t="shared" si="170"/>
        <v>100.06666666666666</v>
      </c>
      <c r="P1826">
        <f t="shared" si="171"/>
        <v>-8221.5638454059226</v>
      </c>
      <c r="Q1826" t="str">
        <f t="shared" si="172"/>
        <v>music</v>
      </c>
      <c r="R1826" t="str">
        <f t="shared" si="173"/>
        <v>rock</v>
      </c>
      <c r="S1826" s="11">
        <f t="shared" si="174"/>
        <v>41626.707951388882</v>
      </c>
      <c r="T1826" s="11">
        <f t="shared" si="175"/>
        <v>41646.880555555552</v>
      </c>
    </row>
    <row r="1827" spans="1:20" customFormat="1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0</v>
      </c>
      <c r="M1827" t="b">
        <v>1</v>
      </c>
      <c r="N1827" t="s">
        <v>8276</v>
      </c>
      <c r="O1827">
        <f t="shared" si="170"/>
        <v>105.05</v>
      </c>
      <c r="P1827">
        <f t="shared" si="171"/>
        <v>-9122.5638454059226</v>
      </c>
      <c r="Q1827" t="str">
        <f t="shared" si="172"/>
        <v>music</v>
      </c>
      <c r="R1827" t="str">
        <f t="shared" si="173"/>
        <v>rock</v>
      </c>
      <c r="S1827" s="11">
        <f t="shared" si="174"/>
        <v>41443.626192129625</v>
      </c>
      <c r="T1827" s="11">
        <f t="shared" si="175"/>
        <v>41466.626192129625</v>
      </c>
    </row>
    <row r="1828" spans="1:20" customFormat="1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0</v>
      </c>
      <c r="M1828" t="b">
        <v>1</v>
      </c>
      <c r="N1828" t="s">
        <v>8276</v>
      </c>
      <c r="O1828">
        <f t="shared" si="170"/>
        <v>101</v>
      </c>
      <c r="P1828">
        <f t="shared" si="171"/>
        <v>-9203.5638454059226</v>
      </c>
      <c r="Q1828" t="str">
        <f t="shared" si="172"/>
        <v>music</v>
      </c>
      <c r="R1828" t="str">
        <f t="shared" si="173"/>
        <v>rock</v>
      </c>
      <c r="S1828" s="11">
        <f t="shared" si="174"/>
        <v>41657.715474537035</v>
      </c>
      <c r="T1828" s="11">
        <f t="shared" si="175"/>
        <v>41687.715474537035</v>
      </c>
    </row>
    <row r="1829" spans="1:20" customFormat="1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0</v>
      </c>
      <c r="M1829" t="b">
        <v>1</v>
      </c>
      <c r="N1829" t="s">
        <v>8276</v>
      </c>
      <c r="O1829">
        <f t="shared" si="170"/>
        <v>100.66250000000001</v>
      </c>
      <c r="P1829">
        <f t="shared" si="171"/>
        <v>-3170.5638454059226</v>
      </c>
      <c r="Q1829" t="str">
        <f t="shared" si="172"/>
        <v>music</v>
      </c>
      <c r="R1829" t="str">
        <f t="shared" si="173"/>
        <v>rock</v>
      </c>
      <c r="S1829" s="11">
        <f t="shared" si="174"/>
        <v>40555.117604166662</v>
      </c>
      <c r="T1829" s="11">
        <f t="shared" si="175"/>
        <v>40605.117604166662</v>
      </c>
    </row>
    <row r="1830" spans="1:20" customFormat="1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0</v>
      </c>
      <c r="M1830" t="b">
        <v>1</v>
      </c>
      <c r="N1830" t="s">
        <v>8276</v>
      </c>
      <c r="O1830">
        <f t="shared" si="170"/>
        <v>100.16000000000001</v>
      </c>
      <c r="P1830">
        <f t="shared" si="171"/>
        <v>8808.4361545940774</v>
      </c>
      <c r="Q1830" t="str">
        <f t="shared" si="172"/>
        <v>music</v>
      </c>
      <c r="R1830" t="str">
        <f t="shared" si="173"/>
        <v>rock</v>
      </c>
      <c r="S1830" s="11">
        <f t="shared" si="174"/>
        <v>41736.691319444442</v>
      </c>
      <c r="T1830" s="11">
        <f t="shared" si="175"/>
        <v>41768.708333333328</v>
      </c>
    </row>
    <row r="1831" spans="1:20" customFormat="1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0</v>
      </c>
      <c r="M1831" t="b">
        <v>1</v>
      </c>
      <c r="N1831" t="s">
        <v>8276</v>
      </c>
      <c r="O1831">
        <f t="shared" si="170"/>
        <v>166.68333333333334</v>
      </c>
      <c r="P1831">
        <f t="shared" si="171"/>
        <v>-8723.3138454059226</v>
      </c>
      <c r="Q1831" t="str">
        <f t="shared" si="172"/>
        <v>music</v>
      </c>
      <c r="R1831" t="str">
        <f t="shared" si="173"/>
        <v>rock</v>
      </c>
      <c r="S1831" s="11">
        <f t="shared" si="174"/>
        <v>40515.879293981481</v>
      </c>
      <c r="T1831" s="11">
        <f t="shared" si="175"/>
        <v>40564.708333333328</v>
      </c>
    </row>
    <row r="1832" spans="1:20" customFormat="1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0</v>
      </c>
      <c r="M1832" t="b">
        <v>1</v>
      </c>
      <c r="N1832" t="s">
        <v>8276</v>
      </c>
      <c r="O1832">
        <f t="shared" si="170"/>
        <v>101.53333333333335</v>
      </c>
      <c r="P1832">
        <f t="shared" si="171"/>
        <v>4006.4361545940774</v>
      </c>
      <c r="Q1832" t="str">
        <f t="shared" si="172"/>
        <v>music</v>
      </c>
      <c r="R1832" t="str">
        <f t="shared" si="173"/>
        <v>rock</v>
      </c>
      <c r="S1832" s="11">
        <f t="shared" si="174"/>
        <v>41664.475775462961</v>
      </c>
      <c r="T1832" s="11">
        <f t="shared" si="175"/>
        <v>41694.475775462961</v>
      </c>
    </row>
    <row r="1833" spans="1:20" customFormat="1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0</v>
      </c>
      <c r="M1833" t="b">
        <v>1</v>
      </c>
      <c r="N1833" t="s">
        <v>8276</v>
      </c>
      <c r="O1833">
        <f t="shared" si="170"/>
        <v>103</v>
      </c>
      <c r="P1833">
        <f t="shared" si="171"/>
        <v>-10193.563845405923</v>
      </c>
      <c r="Q1833" t="str">
        <f t="shared" si="172"/>
        <v>music</v>
      </c>
      <c r="R1833" t="str">
        <f t="shared" si="173"/>
        <v>rock</v>
      </c>
      <c r="S1833" s="11">
        <f t="shared" si="174"/>
        <v>41026.787766203699</v>
      </c>
      <c r="T1833" s="11">
        <f t="shared" si="175"/>
        <v>41041.787766203699</v>
      </c>
    </row>
    <row r="1834" spans="1:20" customFormat="1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0</v>
      </c>
      <c r="M1834" t="b">
        <v>1</v>
      </c>
      <c r="N1834" t="s">
        <v>8276</v>
      </c>
      <c r="O1834">
        <f t="shared" si="170"/>
        <v>142.85714285714286</v>
      </c>
      <c r="P1834">
        <f t="shared" si="171"/>
        <v>-10723.563845405923</v>
      </c>
      <c r="Q1834" t="str">
        <f t="shared" si="172"/>
        <v>music</v>
      </c>
      <c r="R1834" t="str">
        <f t="shared" si="173"/>
        <v>rock</v>
      </c>
      <c r="S1834" s="11">
        <f t="shared" si="174"/>
        <v>40576.331331018519</v>
      </c>
      <c r="T1834" s="11">
        <f t="shared" si="175"/>
        <v>40606.331331018519</v>
      </c>
    </row>
    <row r="1835" spans="1:20" customFormat="1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0</v>
      </c>
      <c r="M1835" t="b">
        <v>1</v>
      </c>
      <c r="N1835" t="s">
        <v>8276</v>
      </c>
      <c r="O1835">
        <f t="shared" si="170"/>
        <v>262.5</v>
      </c>
      <c r="P1835">
        <f t="shared" si="171"/>
        <v>-10173.563845405923</v>
      </c>
      <c r="Q1835" t="str">
        <f t="shared" si="172"/>
        <v>music</v>
      </c>
      <c r="R1835" t="str">
        <f t="shared" si="173"/>
        <v>rock</v>
      </c>
      <c r="S1835" s="11">
        <f t="shared" si="174"/>
        <v>41302.835682870369</v>
      </c>
      <c r="T1835" s="11">
        <f t="shared" si="175"/>
        <v>41335.124305555553</v>
      </c>
    </row>
    <row r="1836" spans="1:20" customFormat="1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0</v>
      </c>
      <c r="M1836" t="b">
        <v>1</v>
      </c>
      <c r="N1836" t="s">
        <v>8276</v>
      </c>
      <c r="O1836">
        <f t="shared" si="170"/>
        <v>118.05000000000001</v>
      </c>
      <c r="P1836">
        <f t="shared" si="171"/>
        <v>581.43615459407738</v>
      </c>
      <c r="Q1836" t="str">
        <f t="shared" si="172"/>
        <v>music</v>
      </c>
      <c r="R1836" t="str">
        <f t="shared" si="173"/>
        <v>rock</v>
      </c>
      <c r="S1836" s="11">
        <f t="shared" si="174"/>
        <v>41988.755729166667</v>
      </c>
      <c r="T1836" s="11">
        <f t="shared" si="175"/>
        <v>42028.755729166667</v>
      </c>
    </row>
    <row r="1837" spans="1:20" customFormat="1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0</v>
      </c>
      <c r="M1837" t="b">
        <v>1</v>
      </c>
      <c r="N1837" t="s">
        <v>8276</v>
      </c>
      <c r="O1837">
        <f t="shared" si="170"/>
        <v>104</v>
      </c>
      <c r="P1837">
        <f t="shared" si="171"/>
        <v>-10703.563845405923</v>
      </c>
      <c r="Q1837" t="str">
        <f t="shared" si="172"/>
        <v>music</v>
      </c>
      <c r="R1837" t="str">
        <f t="shared" si="173"/>
        <v>rock</v>
      </c>
      <c r="S1837" s="11">
        <f t="shared" si="174"/>
        <v>42430.49387731481</v>
      </c>
      <c r="T1837" s="11">
        <f t="shared" si="175"/>
        <v>42460.452210648145</v>
      </c>
    </row>
    <row r="1838" spans="1:20" customFormat="1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0</v>
      </c>
      <c r="M1838" t="b">
        <v>1</v>
      </c>
      <c r="N1838" t="s">
        <v>8276</v>
      </c>
      <c r="O1838">
        <f t="shared" si="170"/>
        <v>200.34</v>
      </c>
      <c r="P1838">
        <f t="shared" si="171"/>
        <v>-1206.5638454059226</v>
      </c>
      <c r="Q1838" t="str">
        <f t="shared" si="172"/>
        <v>music</v>
      </c>
      <c r="R1838" t="str">
        <f t="shared" si="173"/>
        <v>rock</v>
      </c>
      <c r="S1838" s="11">
        <f t="shared" si="174"/>
        <v>41305.601030092592</v>
      </c>
      <c r="T1838" s="11">
        <f t="shared" si="175"/>
        <v>41322.601030092592</v>
      </c>
    </row>
    <row r="1839" spans="1:20" customFormat="1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0</v>
      </c>
      <c r="M1839" t="b">
        <v>1</v>
      </c>
      <c r="N1839" t="s">
        <v>8276</v>
      </c>
      <c r="O1839">
        <f t="shared" si="170"/>
        <v>306.83333333333331</v>
      </c>
      <c r="P1839">
        <f t="shared" si="171"/>
        <v>-9382.5638454059226</v>
      </c>
      <c r="Q1839" t="str">
        <f t="shared" si="172"/>
        <v>music</v>
      </c>
      <c r="R1839" t="str">
        <f t="shared" si="173"/>
        <v>rock</v>
      </c>
      <c r="S1839" s="11">
        <f t="shared" si="174"/>
        <v>40925.839525462965</v>
      </c>
      <c r="T1839" s="11">
        <f t="shared" si="175"/>
        <v>40985.797858796293</v>
      </c>
    </row>
    <row r="1840" spans="1:20" customFormat="1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0</v>
      </c>
      <c r="M1840" t="b">
        <v>1</v>
      </c>
      <c r="N1840" t="s">
        <v>8276</v>
      </c>
      <c r="O1840">
        <f t="shared" si="170"/>
        <v>100.149</v>
      </c>
      <c r="P1840">
        <f t="shared" si="171"/>
        <v>-10222.073845405923</v>
      </c>
      <c r="Q1840" t="str">
        <f t="shared" si="172"/>
        <v>music</v>
      </c>
      <c r="R1840" t="str">
        <f t="shared" si="173"/>
        <v>rock</v>
      </c>
      <c r="S1840" s="11">
        <f t="shared" si="174"/>
        <v>40788.578206018516</v>
      </c>
      <c r="T1840" s="11">
        <f t="shared" si="175"/>
        <v>40816.916666666664</v>
      </c>
    </row>
    <row r="1841" spans="1:20" customFormat="1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0</v>
      </c>
      <c r="M1841" t="b">
        <v>1</v>
      </c>
      <c r="N1841" t="s">
        <v>8276</v>
      </c>
      <c r="O1841">
        <f t="shared" si="170"/>
        <v>205.29999999999998</v>
      </c>
      <c r="P1841">
        <f t="shared" si="171"/>
        <v>-9170.5638454059226</v>
      </c>
      <c r="Q1841" t="str">
        <f t="shared" si="172"/>
        <v>music</v>
      </c>
      <c r="R1841" t="str">
        <f t="shared" si="173"/>
        <v>rock</v>
      </c>
      <c r="S1841" s="11">
        <f t="shared" si="174"/>
        <v>42614.513680555552</v>
      </c>
      <c r="T1841" s="11">
        <f t="shared" si="175"/>
        <v>42644.513680555552</v>
      </c>
    </row>
    <row r="1842" spans="1:20" customFormat="1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0</v>
      </c>
      <c r="M1842" t="b">
        <v>1</v>
      </c>
      <c r="N1842" t="s">
        <v>8276</v>
      </c>
      <c r="O1842">
        <f t="shared" si="170"/>
        <v>108.88888888888889</v>
      </c>
      <c r="P1842">
        <f t="shared" si="171"/>
        <v>-10243.563845405923</v>
      </c>
      <c r="Q1842" t="str">
        <f t="shared" si="172"/>
        <v>music</v>
      </c>
      <c r="R1842" t="str">
        <f t="shared" si="173"/>
        <v>rock</v>
      </c>
      <c r="S1842" s="11">
        <f t="shared" si="174"/>
        <v>41381.88784722222</v>
      </c>
      <c r="T1842" s="11">
        <f t="shared" si="175"/>
        <v>41400.999305555553</v>
      </c>
    </row>
    <row r="1843" spans="1:20" customFormat="1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0</v>
      </c>
      <c r="M1843" t="b">
        <v>1</v>
      </c>
      <c r="N1843" t="s">
        <v>8276</v>
      </c>
      <c r="O1843">
        <f t="shared" si="170"/>
        <v>101.75</v>
      </c>
      <c r="P1843">
        <f t="shared" si="171"/>
        <v>-9188.5638454059226</v>
      </c>
      <c r="Q1843" t="str">
        <f t="shared" si="172"/>
        <v>music</v>
      </c>
      <c r="R1843" t="str">
        <f t="shared" si="173"/>
        <v>rock</v>
      </c>
      <c r="S1843" s="11">
        <f t="shared" si="174"/>
        <v>41745.637094907404</v>
      </c>
      <c r="T1843" s="11">
        <f t="shared" si="175"/>
        <v>41778.999305555553</v>
      </c>
    </row>
    <row r="1844" spans="1:20" customFormat="1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0</v>
      </c>
      <c r="M1844" t="b">
        <v>1</v>
      </c>
      <c r="N1844" t="s">
        <v>8276</v>
      </c>
      <c r="O1844">
        <f t="shared" si="170"/>
        <v>125.25</v>
      </c>
      <c r="P1844">
        <f t="shared" si="171"/>
        <v>-8718.5638454059226</v>
      </c>
      <c r="Q1844" t="str">
        <f t="shared" si="172"/>
        <v>music</v>
      </c>
      <c r="R1844" t="str">
        <f t="shared" si="173"/>
        <v>rock</v>
      </c>
      <c r="S1844" s="11">
        <f t="shared" si="174"/>
        <v>42031.423391203702</v>
      </c>
      <c r="T1844" s="11">
        <f t="shared" si="175"/>
        <v>42065.040972222218</v>
      </c>
    </row>
    <row r="1845" spans="1:20" customFormat="1" ht="6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0</v>
      </c>
      <c r="M1845" t="b">
        <v>1</v>
      </c>
      <c r="N1845" t="s">
        <v>8276</v>
      </c>
      <c r="O1845">
        <f t="shared" si="170"/>
        <v>124.0061</v>
      </c>
      <c r="P1845">
        <f t="shared" si="171"/>
        <v>1177.046154594078</v>
      </c>
      <c r="Q1845" t="str">
        <f t="shared" si="172"/>
        <v>music</v>
      </c>
      <c r="R1845" t="str">
        <f t="shared" si="173"/>
        <v>rock</v>
      </c>
      <c r="S1845" s="11">
        <f t="shared" si="174"/>
        <v>40564.786504629628</v>
      </c>
      <c r="T1845" s="11">
        <f t="shared" si="175"/>
        <v>40594.786504629628</v>
      </c>
    </row>
    <row r="1846" spans="1:20" customFormat="1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0</v>
      </c>
      <c r="M1846" t="b">
        <v>1</v>
      </c>
      <c r="N1846" t="s">
        <v>8276</v>
      </c>
      <c r="O1846">
        <f t="shared" si="170"/>
        <v>101.4</v>
      </c>
      <c r="P1846">
        <f t="shared" si="171"/>
        <v>-9702.5638454059226</v>
      </c>
      <c r="Q1846" t="str">
        <f t="shared" si="172"/>
        <v>music</v>
      </c>
      <c r="R1846" t="str">
        <f t="shared" si="173"/>
        <v>rock</v>
      </c>
      <c r="S1846" s="11">
        <f t="shared" si="174"/>
        <v>40666.765208333331</v>
      </c>
      <c r="T1846" s="11">
        <f t="shared" si="175"/>
        <v>40704.916666666664</v>
      </c>
    </row>
    <row r="1847" spans="1:20" customFormat="1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0</v>
      </c>
      <c r="M1847" t="b">
        <v>1</v>
      </c>
      <c r="N1847" t="s">
        <v>8276</v>
      </c>
      <c r="O1847">
        <f t="shared" si="170"/>
        <v>100</v>
      </c>
      <c r="P1847">
        <f t="shared" si="171"/>
        <v>-10223.563845405923</v>
      </c>
      <c r="Q1847" t="str">
        <f t="shared" si="172"/>
        <v>music</v>
      </c>
      <c r="R1847" t="str">
        <f t="shared" si="173"/>
        <v>rock</v>
      </c>
      <c r="S1847" s="11">
        <f t="shared" si="174"/>
        <v>42523.124976851854</v>
      </c>
      <c r="T1847" s="11">
        <f t="shared" si="175"/>
        <v>42537.996527777774</v>
      </c>
    </row>
    <row r="1848" spans="1:20" customFormat="1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0</v>
      </c>
      <c r="M1848" t="b">
        <v>1</v>
      </c>
      <c r="N1848" t="s">
        <v>8276</v>
      </c>
      <c r="O1848">
        <f t="shared" si="170"/>
        <v>137.92666666666668</v>
      </c>
      <c r="P1848">
        <f t="shared" si="171"/>
        <v>9465.4361545940774</v>
      </c>
      <c r="Q1848" t="str">
        <f t="shared" si="172"/>
        <v>music</v>
      </c>
      <c r="R1848" t="str">
        <f t="shared" si="173"/>
        <v>rock</v>
      </c>
      <c r="S1848" s="11">
        <f t="shared" si="174"/>
        <v>41228.441863425927</v>
      </c>
      <c r="T1848" s="11">
        <f t="shared" si="175"/>
        <v>41258.441863425927</v>
      </c>
    </row>
    <row r="1849" spans="1:20" customFormat="1" ht="6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0</v>
      </c>
      <c r="M1849" t="b">
        <v>1</v>
      </c>
      <c r="N1849" t="s">
        <v>8276</v>
      </c>
      <c r="O1849">
        <f t="shared" si="170"/>
        <v>120.88000000000001</v>
      </c>
      <c r="P1849">
        <f t="shared" si="171"/>
        <v>-8201.5638454059226</v>
      </c>
      <c r="Q1849" t="str">
        <f t="shared" si="172"/>
        <v>music</v>
      </c>
      <c r="R1849" t="str">
        <f t="shared" si="173"/>
        <v>rock</v>
      </c>
      <c r="S1849" s="11">
        <f t="shared" si="174"/>
        <v>42094.028148148143</v>
      </c>
      <c r="T1849" s="11">
        <f t="shared" si="175"/>
        <v>42115.028148148143</v>
      </c>
    </row>
    <row r="1850" spans="1:20" customFormat="1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0</v>
      </c>
      <c r="M1850" t="b">
        <v>1</v>
      </c>
      <c r="N1850" t="s">
        <v>8276</v>
      </c>
      <c r="O1850">
        <f t="shared" si="170"/>
        <v>107.36666666666667</v>
      </c>
      <c r="P1850">
        <f t="shared" si="171"/>
        <v>-8002.5638454059226</v>
      </c>
      <c r="Q1850" t="str">
        <f t="shared" si="172"/>
        <v>music</v>
      </c>
      <c r="R1850" t="str">
        <f t="shared" si="173"/>
        <v>rock</v>
      </c>
      <c r="S1850" s="11">
        <f t="shared" si="174"/>
        <v>40691.579722222217</v>
      </c>
      <c r="T1850" s="11">
        <f t="shared" si="175"/>
        <v>40755.082638888889</v>
      </c>
    </row>
    <row r="1851" spans="1:20" customFormat="1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0</v>
      </c>
      <c r="M1851" t="b">
        <v>1</v>
      </c>
      <c r="N1851" t="s">
        <v>8276</v>
      </c>
      <c r="O1851">
        <f t="shared" si="170"/>
        <v>100.33333333333334</v>
      </c>
      <c r="P1851">
        <f t="shared" si="171"/>
        <v>-10922.563845405923</v>
      </c>
      <c r="Q1851" t="str">
        <f t="shared" si="172"/>
        <v>music</v>
      </c>
      <c r="R1851" t="str">
        <f t="shared" si="173"/>
        <v>rock</v>
      </c>
      <c r="S1851" s="11">
        <f t="shared" si="174"/>
        <v>41169.637256944443</v>
      </c>
      <c r="T1851" s="11">
        <f t="shared" si="175"/>
        <v>41199.637256944443</v>
      </c>
    </row>
    <row r="1852" spans="1:20" customFormat="1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0</v>
      </c>
      <c r="M1852" t="b">
        <v>1</v>
      </c>
      <c r="N1852" t="s">
        <v>8276</v>
      </c>
      <c r="O1852">
        <f t="shared" si="170"/>
        <v>101.52222222222223</v>
      </c>
      <c r="P1852">
        <f t="shared" si="171"/>
        <v>-2086.5638454059226</v>
      </c>
      <c r="Q1852" t="str">
        <f t="shared" si="172"/>
        <v>music</v>
      </c>
      <c r="R1852" t="str">
        <f t="shared" si="173"/>
        <v>rock</v>
      </c>
      <c r="S1852" s="11">
        <f t="shared" si="174"/>
        <v>41800.751157407409</v>
      </c>
      <c r="T1852" s="11">
        <f t="shared" si="175"/>
        <v>41830.751157407409</v>
      </c>
    </row>
    <row r="1853" spans="1:20" customFormat="1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0</v>
      </c>
      <c r="M1853" t="b">
        <v>1</v>
      </c>
      <c r="N1853" t="s">
        <v>8276</v>
      </c>
      <c r="O1853">
        <f t="shared" si="170"/>
        <v>100.07692307692308</v>
      </c>
      <c r="P1853">
        <f t="shared" si="171"/>
        <v>-9922.5638454059226</v>
      </c>
      <c r="Q1853" t="str">
        <f t="shared" si="172"/>
        <v>music</v>
      </c>
      <c r="R1853" t="str">
        <f t="shared" si="173"/>
        <v>rock</v>
      </c>
      <c r="S1853" s="11">
        <f t="shared" si="174"/>
        <v>41827.69835648148</v>
      </c>
      <c r="T1853" s="11">
        <f t="shared" si="175"/>
        <v>41847.833333333328</v>
      </c>
    </row>
    <row r="1854" spans="1:20" customFormat="1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0</v>
      </c>
      <c r="M1854" t="b">
        <v>1</v>
      </c>
      <c r="N1854" t="s">
        <v>8276</v>
      </c>
      <c r="O1854">
        <f t="shared" si="170"/>
        <v>116.96666666666667</v>
      </c>
      <c r="P1854">
        <f t="shared" si="171"/>
        <v>6321.4361545940774</v>
      </c>
      <c r="Q1854" t="str">
        <f t="shared" si="172"/>
        <v>music</v>
      </c>
      <c r="R1854" t="str">
        <f t="shared" si="173"/>
        <v>rock</v>
      </c>
      <c r="S1854" s="11">
        <f t="shared" si="174"/>
        <v>42081.563101851854</v>
      </c>
      <c r="T1854" s="11">
        <f t="shared" si="175"/>
        <v>42118.791666666664</v>
      </c>
    </row>
    <row r="1855" spans="1:20" customFormat="1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0</v>
      </c>
      <c r="M1855" t="b">
        <v>1</v>
      </c>
      <c r="N1855" t="s">
        <v>8276</v>
      </c>
      <c r="O1855">
        <f t="shared" si="170"/>
        <v>101.875</v>
      </c>
      <c r="P1855">
        <f t="shared" si="171"/>
        <v>-10408.563845405923</v>
      </c>
      <c r="Q1855" t="str">
        <f t="shared" si="172"/>
        <v>music</v>
      </c>
      <c r="R1855" t="str">
        <f t="shared" si="173"/>
        <v>rock</v>
      </c>
      <c r="S1855" s="11">
        <f t="shared" si="174"/>
        <v>41176.852048611108</v>
      </c>
      <c r="T1855" s="11">
        <f t="shared" si="175"/>
        <v>41226.893715277773</v>
      </c>
    </row>
    <row r="1856" spans="1:20" customFormat="1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0</v>
      </c>
      <c r="M1856" t="b">
        <v>1</v>
      </c>
      <c r="N1856" t="s">
        <v>8276</v>
      </c>
      <c r="O1856">
        <f t="shared" si="170"/>
        <v>102.12366666666665</v>
      </c>
      <c r="P1856">
        <f t="shared" si="171"/>
        <v>4094.9861545940767</v>
      </c>
      <c r="Q1856" t="str">
        <f t="shared" si="172"/>
        <v>music</v>
      </c>
      <c r="R1856" t="str">
        <f t="shared" si="173"/>
        <v>rock</v>
      </c>
      <c r="S1856" s="11">
        <f t="shared" si="174"/>
        <v>41387.812928240739</v>
      </c>
      <c r="T1856" s="11">
        <f t="shared" si="175"/>
        <v>41417.812928240739</v>
      </c>
    </row>
    <row r="1857" spans="1:20" customFormat="1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0</v>
      </c>
      <c r="M1857" t="b">
        <v>1</v>
      </c>
      <c r="N1857" t="s">
        <v>8276</v>
      </c>
      <c r="O1857">
        <f t="shared" si="170"/>
        <v>154.05897142857143</v>
      </c>
      <c r="P1857">
        <f t="shared" si="171"/>
        <v>2256.5961545940772</v>
      </c>
      <c r="Q1857" t="str">
        <f t="shared" si="172"/>
        <v>music</v>
      </c>
      <c r="R1857" t="str">
        <f t="shared" si="173"/>
        <v>rock</v>
      </c>
      <c r="S1857" s="11">
        <f t="shared" si="174"/>
        <v>41600.330324074072</v>
      </c>
      <c r="T1857" s="11">
        <f t="shared" si="175"/>
        <v>41645.330324074072</v>
      </c>
    </row>
    <row r="1858" spans="1:20" customFormat="1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0</v>
      </c>
      <c r="M1858" t="b">
        <v>1</v>
      </c>
      <c r="N1858" t="s">
        <v>8276</v>
      </c>
      <c r="O1858">
        <f t="shared" si="170"/>
        <v>101.25</v>
      </c>
      <c r="P1858">
        <f t="shared" si="171"/>
        <v>-9198.5638454059226</v>
      </c>
      <c r="Q1858" t="str">
        <f t="shared" si="172"/>
        <v>music</v>
      </c>
      <c r="R1858" t="str">
        <f t="shared" si="173"/>
        <v>rock</v>
      </c>
      <c r="S1858" s="11">
        <f t="shared" si="174"/>
        <v>41817.64666666666</v>
      </c>
      <c r="T1858" s="11">
        <f t="shared" si="175"/>
        <v>41838.64666666666</v>
      </c>
    </row>
    <row r="1859" spans="1:20" customFormat="1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0</v>
      </c>
      <c r="M1859" t="b">
        <v>1</v>
      </c>
      <c r="N1859" t="s">
        <v>8276</v>
      </c>
      <c r="O1859">
        <f t="shared" ref="O1859:O1922" si="176">E1859/D1859*100</f>
        <v>100</v>
      </c>
      <c r="P1859">
        <f t="shared" ref="P1859:P1922" si="177">E1859-$E$4116</f>
        <v>-8223.5638454059226</v>
      </c>
      <c r="Q1859" t="str">
        <f t="shared" ref="Q1859:Q1922" si="178">IF(ISNUMBER(SEARCH("film &amp; video",N1859)),"film &amp; video",IF(ISNUMBER(SEARCH("food",N1859)),"food",IF(ISNUMBER(SEARCH("games",N1859)),"games",IF(ISNUMBER(SEARCH("journalism",N1859)),"journalism",IF(ISNUMBER(SEARCH("music",N1859)),"music",IF(ISNUMBER(SEARCH("photography",N1859)),"photography",IF(ISNUMBER(SEARCH("publishing",N1859)),"publishing",IF(ISNUMBER(SEARCH("technology",N1859)),"technology",IF(ISNUMBER(SEARCH("theater",N1859)),"theater",0)))))))))</f>
        <v>music</v>
      </c>
      <c r="R1859" t="str">
        <f t="shared" ref="R1859:R1922" si="179">IF(ISNUMBER(SEARCH("animation",N1859)),"animation",IF(ISNUMBER(SEARCH("art books",N1859)),"art books",IF(ISNUMBER(SEARCH("audio",N1859)),"audio",IF(ISNUMBER(SEARCH("children's books",N1859)),"children's books",IF(ISNUMBER(SEARCH("classical music",N1859)),"classical music",IF(ISNUMBER(SEARCH("documentary",N1859)),"documentary",IF(ISNUMBER(SEARCH("drama",N1859)),"drama",IF(ISNUMBER(SEARCH("electronic music",N1859)),"electronic music",IF(ISNUMBER(SEARCH("faith",N1859)),"faith",IF(ISNUMBER(SEARCH("fiction",N1859)),"fiction",IF(ISNUMBER(SEARCH("food trucks",N1859)),"food trucks",IF(ISNUMBER(SEARCH("gadgets",N1859)),"gadgets",IF(ISNUMBER(SEARCH("hardware",N1859)),"hardware",IF(ISNUMBER(SEARCH("indie rock",N1859)),"indie rock",IF(ISNUMBER(SEARCH("jazz",N1859)),"jazz",IF(ISNUMBER(SEARCH("makerspaces",N1859)),"makerspaces",IF(ISNUMBER(SEARCH("metal",N1859)),"metal",IF(ISNUMBER(SEARCH("mobile games",N1859)),"mobile games",IF(ISNUMBER(SEARCH("musical",N1859)),"musical",IF(ISNUMBER(SEARCH("nature",N1859)),"nature",IF(ISNUMBER(SEARCH("nonfiction",N1859)),"nonfiction",IF(ISNUMBER(SEARCH("people",N1859)),"people",IF(ISNUMBER(SEARCH("photobooks",N1859)),"photobooks",IF(ISNUMBER(SEARCH("places",N1859)),"places",IF(ISNUMBER(SEARCH("plays",N1859)),"plays",IF(ISNUMBER(SEARCH("pop",N1859)),"pop",IF(ISNUMBER(SEARCH("radio &amp; podcasts",N1859)),"radio &amp; podcasts",IF(ISNUMBER(SEARCH("restaurants",N1859)),"restaurants",IF(ISNUMBER(SEARCH("rock",N1859)),"rock",IF(ISNUMBER(SEARCH("science fiction",N1859)),"science fiction",IF(ISNUMBER(SEARCH("shorts",N1859)),"shorts",IF(ISNUMBER(SEARCH("small batch",N1859)),"small batch",IF(ISNUMBER(SEARCH("space exploration",N1859)),"space exploration",IF(ISNUMBER(SEARCH("spaces",N1859)),"spaces",IF(ISNUMBER(SEARCH("tabletop games",N1859)),"tabletop games",IF(ISNUMBER(SEARCH("television",N1859)),"television",IF(ISNUMBER(SEARCH("translations",N1859)),"translations",IF(ISNUMBER(SEARCH("video games",N1859)),"video games",IF(ISNUMBER(SEARCH("wearables",N1859)),"wearables",IF(ISNUMBER(SEARCH("web",N1859)),"web",IF(ISNUMBER(SEARCH("world music",N1859)),"world music",0)))))))))))))))))))))))))))))))))))))))))</f>
        <v>rock</v>
      </c>
      <c r="S1859" s="11">
        <f t="shared" si="174"/>
        <v>41864.560335648144</v>
      </c>
      <c r="T1859" s="11">
        <f t="shared" si="175"/>
        <v>41894.560335648144</v>
      </c>
    </row>
    <row r="1860" spans="1:20" customFormat="1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0</v>
      </c>
      <c r="M1860" t="b">
        <v>1</v>
      </c>
      <c r="N1860" t="s">
        <v>8276</v>
      </c>
      <c r="O1860">
        <f t="shared" si="176"/>
        <v>108.74800874800874</v>
      </c>
      <c r="P1860">
        <f t="shared" si="177"/>
        <v>-5182.0138454059224</v>
      </c>
      <c r="Q1860" t="str">
        <f t="shared" si="178"/>
        <v>music</v>
      </c>
      <c r="R1860" t="str">
        <f t="shared" si="179"/>
        <v>rock</v>
      </c>
      <c r="S1860" s="11">
        <f t="shared" si="174"/>
        <v>40832.9921412037</v>
      </c>
      <c r="T1860" s="11">
        <f t="shared" si="175"/>
        <v>40893.033807870372</v>
      </c>
    </row>
    <row r="1861" spans="1:20" customFormat="1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0</v>
      </c>
      <c r="M1861" t="b">
        <v>1</v>
      </c>
      <c r="N1861" t="s">
        <v>8276</v>
      </c>
      <c r="O1861">
        <f t="shared" si="176"/>
        <v>131.83333333333334</v>
      </c>
      <c r="P1861">
        <f t="shared" si="177"/>
        <v>-7268.5638454059226</v>
      </c>
      <c r="Q1861" t="str">
        <f t="shared" si="178"/>
        <v>music</v>
      </c>
      <c r="R1861" t="str">
        <f t="shared" si="179"/>
        <v>rock</v>
      </c>
      <c r="S1861" s="11">
        <f t="shared" si="174"/>
        <v>40778.561678240738</v>
      </c>
      <c r="T1861" s="11">
        <f t="shared" si="175"/>
        <v>40808.561678240738</v>
      </c>
    </row>
    <row r="1862" spans="1:20" customFormat="1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0</v>
      </c>
      <c r="M1862" t="b">
        <v>1</v>
      </c>
      <c r="N1862" t="s">
        <v>8276</v>
      </c>
      <c r="O1862">
        <f t="shared" si="176"/>
        <v>133.46666666666667</v>
      </c>
      <c r="P1862">
        <f t="shared" si="177"/>
        <v>-10222.563845405923</v>
      </c>
      <c r="Q1862" t="str">
        <f t="shared" si="178"/>
        <v>music</v>
      </c>
      <c r="R1862" t="str">
        <f t="shared" si="179"/>
        <v>rock</v>
      </c>
      <c r="S1862" s="11">
        <f t="shared" si="174"/>
        <v>41655.500972222224</v>
      </c>
      <c r="T1862" s="11">
        <f t="shared" si="175"/>
        <v>41676.500972222224</v>
      </c>
    </row>
    <row r="1863" spans="1:20" customFormat="1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6"/>
        <v>0</v>
      </c>
      <c r="P1863">
        <f t="shared" si="177"/>
        <v>-11223.563845405923</v>
      </c>
      <c r="Q1863" t="str">
        <f t="shared" si="178"/>
        <v>games</v>
      </c>
      <c r="R1863" t="str">
        <f t="shared" si="179"/>
        <v>mobile games</v>
      </c>
      <c r="S1863" s="11">
        <f t="shared" si="174"/>
        <v>42000.091909722221</v>
      </c>
      <c r="T1863" s="11">
        <f t="shared" si="175"/>
        <v>42030.091909722221</v>
      </c>
    </row>
    <row r="1864" spans="1:20" customFormat="1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0</v>
      </c>
      <c r="M1864" t="b">
        <v>0</v>
      </c>
      <c r="N1864" t="s">
        <v>8283</v>
      </c>
      <c r="O1864">
        <f t="shared" si="176"/>
        <v>8.0833333333333321</v>
      </c>
      <c r="P1864">
        <f t="shared" si="177"/>
        <v>-9768.5638454059226</v>
      </c>
      <c r="Q1864" t="str">
        <f t="shared" si="178"/>
        <v>games</v>
      </c>
      <c r="R1864" t="str">
        <f t="shared" si="179"/>
        <v>mobile games</v>
      </c>
      <c r="S1864" s="11">
        <f t="shared" si="174"/>
        <v>42755.284421296295</v>
      </c>
      <c r="T1864" s="11">
        <f t="shared" si="175"/>
        <v>42802.104166666664</v>
      </c>
    </row>
    <row r="1865" spans="1:20" customFormat="1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0</v>
      </c>
      <c r="M1865" t="b">
        <v>0</v>
      </c>
      <c r="N1865" t="s">
        <v>8283</v>
      </c>
      <c r="O1865">
        <f t="shared" si="176"/>
        <v>0.4</v>
      </c>
      <c r="P1865">
        <f t="shared" si="177"/>
        <v>-11213.563845405923</v>
      </c>
      <c r="Q1865" t="str">
        <f t="shared" si="178"/>
        <v>games</v>
      </c>
      <c r="R1865" t="str">
        <f t="shared" si="179"/>
        <v>mobile games</v>
      </c>
      <c r="S1865" s="11">
        <f t="shared" si="174"/>
        <v>41772.588946759257</v>
      </c>
      <c r="T1865" s="11">
        <f t="shared" si="175"/>
        <v>41802.588946759257</v>
      </c>
    </row>
    <row r="1866" spans="1:20" customFormat="1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0</v>
      </c>
      <c r="M1866" t="b">
        <v>0</v>
      </c>
      <c r="N1866" t="s">
        <v>8283</v>
      </c>
      <c r="O1866">
        <f t="shared" si="176"/>
        <v>42.892307692307689</v>
      </c>
      <c r="P1866">
        <f t="shared" si="177"/>
        <v>-8435.5638454059226</v>
      </c>
      <c r="Q1866" t="str">
        <f t="shared" si="178"/>
        <v>games</v>
      </c>
      <c r="R1866" t="str">
        <f t="shared" si="179"/>
        <v>mobile games</v>
      </c>
      <c r="S1866" s="11">
        <f t="shared" si="174"/>
        <v>41733.508101851847</v>
      </c>
      <c r="T1866" s="11">
        <f t="shared" si="175"/>
        <v>41763.508101851847</v>
      </c>
    </row>
    <row r="1867" spans="1:20" customFormat="1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0</v>
      </c>
      <c r="M1867" t="b">
        <v>0</v>
      </c>
      <c r="N1867" t="s">
        <v>8283</v>
      </c>
      <c r="O1867">
        <f t="shared" si="176"/>
        <v>3.6363636363636364E-3</v>
      </c>
      <c r="P1867">
        <f t="shared" si="177"/>
        <v>-11219.563845405923</v>
      </c>
      <c r="Q1867" t="str">
        <f t="shared" si="178"/>
        <v>games</v>
      </c>
      <c r="R1867" t="str">
        <f t="shared" si="179"/>
        <v>mobile games</v>
      </c>
      <c r="S1867" s="11">
        <f t="shared" si="174"/>
        <v>42645.159108796295</v>
      </c>
      <c r="T1867" s="11">
        <f t="shared" si="175"/>
        <v>42680.200775462959</v>
      </c>
    </row>
    <row r="1868" spans="1:20" customFormat="1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0</v>
      </c>
      <c r="M1868" t="b">
        <v>0</v>
      </c>
      <c r="N1868" t="s">
        <v>8283</v>
      </c>
      <c r="O1868">
        <f t="shared" si="176"/>
        <v>0.5</v>
      </c>
      <c r="P1868">
        <f t="shared" si="177"/>
        <v>-11098.563845405923</v>
      </c>
      <c r="Q1868" t="str">
        <f t="shared" si="178"/>
        <v>games</v>
      </c>
      <c r="R1868" t="str">
        <f t="shared" si="179"/>
        <v>mobile games</v>
      </c>
      <c r="S1868" s="11">
        <f t="shared" si="174"/>
        <v>42742.038159722222</v>
      </c>
      <c r="T1868" s="11">
        <f t="shared" si="175"/>
        <v>42794.958333333336</v>
      </c>
    </row>
    <row r="1869" spans="1:20" customFormat="1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0</v>
      </c>
      <c r="M1869" t="b">
        <v>0</v>
      </c>
      <c r="N1869" t="s">
        <v>8283</v>
      </c>
      <c r="O1869">
        <f t="shared" si="176"/>
        <v>0.05</v>
      </c>
      <c r="P1869">
        <f t="shared" si="177"/>
        <v>-11213.563845405923</v>
      </c>
      <c r="Q1869" t="str">
        <f t="shared" si="178"/>
        <v>games</v>
      </c>
      <c r="R1869" t="str">
        <f t="shared" si="179"/>
        <v>mobile games</v>
      </c>
      <c r="S1869" s="11">
        <f t="shared" si="174"/>
        <v>42649.716574074067</v>
      </c>
      <c r="T1869" s="11">
        <f t="shared" si="175"/>
        <v>42679.716574074067</v>
      </c>
    </row>
    <row r="1870" spans="1:20" customFormat="1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0</v>
      </c>
      <c r="M1870" t="b">
        <v>0</v>
      </c>
      <c r="N1870" t="s">
        <v>8283</v>
      </c>
      <c r="O1870">
        <f t="shared" si="176"/>
        <v>4.8680000000000003</v>
      </c>
      <c r="P1870">
        <f t="shared" si="177"/>
        <v>-10006.563845405923</v>
      </c>
      <c r="Q1870" t="str">
        <f t="shared" si="178"/>
        <v>games</v>
      </c>
      <c r="R1870" t="str">
        <f t="shared" si="179"/>
        <v>mobile games</v>
      </c>
      <c r="S1870" s="11">
        <f t="shared" si="174"/>
        <v>42328.570891203701</v>
      </c>
      <c r="T1870" s="11">
        <f t="shared" si="175"/>
        <v>42353.124305555553</v>
      </c>
    </row>
    <row r="1871" spans="1:20" customFormat="1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6"/>
        <v>0</v>
      </c>
      <c r="P1871">
        <f t="shared" si="177"/>
        <v>-11223.563845405923</v>
      </c>
      <c r="Q1871" t="str">
        <f t="shared" si="178"/>
        <v>games</v>
      </c>
      <c r="R1871" t="str">
        <f t="shared" si="179"/>
        <v>mobile games</v>
      </c>
      <c r="S1871" s="11">
        <f t="shared" si="174"/>
        <v>42708.794548611106</v>
      </c>
      <c r="T1871" s="11">
        <f t="shared" si="175"/>
        <v>42738.794548611106</v>
      </c>
    </row>
    <row r="1872" spans="1:20" customFormat="1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0</v>
      </c>
      <c r="M1872" t="b">
        <v>0</v>
      </c>
      <c r="N1872" t="s">
        <v>8283</v>
      </c>
      <c r="O1872">
        <f t="shared" si="176"/>
        <v>10.314285714285715</v>
      </c>
      <c r="P1872">
        <f t="shared" si="177"/>
        <v>-10862.563845405923</v>
      </c>
      <c r="Q1872" t="str">
        <f t="shared" si="178"/>
        <v>games</v>
      </c>
      <c r="R1872" t="str">
        <f t="shared" si="179"/>
        <v>mobile games</v>
      </c>
      <c r="S1872" s="11">
        <f t="shared" si="174"/>
        <v>42371.14739583333</v>
      </c>
      <c r="T1872" s="11">
        <f t="shared" si="175"/>
        <v>42399.970138888886</v>
      </c>
    </row>
    <row r="1873" spans="1:20" customFormat="1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0</v>
      </c>
      <c r="M1873" t="b">
        <v>0</v>
      </c>
      <c r="N1873" t="s">
        <v>8283</v>
      </c>
      <c r="O1873">
        <f t="shared" si="176"/>
        <v>71.784615384615378</v>
      </c>
      <c r="P1873">
        <f t="shared" si="177"/>
        <v>-6557.5638454059226</v>
      </c>
      <c r="Q1873" t="str">
        <f t="shared" si="178"/>
        <v>games</v>
      </c>
      <c r="R1873" t="str">
        <f t="shared" si="179"/>
        <v>mobile games</v>
      </c>
      <c r="S1873" s="11">
        <f t="shared" si="174"/>
        <v>41923.575243055551</v>
      </c>
      <c r="T1873" s="11">
        <f t="shared" si="175"/>
        <v>41963.616909722223</v>
      </c>
    </row>
    <row r="1874" spans="1:20" customFormat="1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0</v>
      </c>
      <c r="M1874" t="b">
        <v>0</v>
      </c>
      <c r="N1874" t="s">
        <v>8283</v>
      </c>
      <c r="O1874">
        <f t="shared" si="176"/>
        <v>1.06</v>
      </c>
      <c r="P1874">
        <f t="shared" si="177"/>
        <v>-11011.563845405923</v>
      </c>
      <c r="Q1874" t="str">
        <f t="shared" si="178"/>
        <v>games</v>
      </c>
      <c r="R1874" t="str">
        <f t="shared" si="179"/>
        <v>mobile games</v>
      </c>
      <c r="S1874" s="11">
        <f t="shared" si="174"/>
        <v>42154.921319444438</v>
      </c>
      <c r="T1874" s="11">
        <f t="shared" si="175"/>
        <v>42184.921319444438</v>
      </c>
    </row>
    <row r="1875" spans="1:20" customFormat="1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0</v>
      </c>
      <c r="M1875" t="b">
        <v>0</v>
      </c>
      <c r="N1875" t="s">
        <v>8283</v>
      </c>
      <c r="O1875">
        <f t="shared" si="176"/>
        <v>0.44999999999999996</v>
      </c>
      <c r="P1875">
        <f t="shared" si="177"/>
        <v>-11187.563845405923</v>
      </c>
      <c r="Q1875" t="str">
        <f t="shared" si="178"/>
        <v>games</v>
      </c>
      <c r="R1875" t="str">
        <f t="shared" si="179"/>
        <v>mobile games</v>
      </c>
      <c r="S1875" s="11">
        <f t="shared" si="174"/>
        <v>42164.407523148147</v>
      </c>
      <c r="T1875" s="11">
        <f t="shared" si="175"/>
        <v>42193.489583333336</v>
      </c>
    </row>
    <row r="1876" spans="1:20" customFormat="1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0</v>
      </c>
      <c r="M1876" t="b">
        <v>0</v>
      </c>
      <c r="N1876" t="s">
        <v>8283</v>
      </c>
      <c r="O1876">
        <f t="shared" si="176"/>
        <v>1.6250000000000001E-2</v>
      </c>
      <c r="P1876">
        <f t="shared" si="177"/>
        <v>-11197.563845405923</v>
      </c>
      <c r="Q1876" t="str">
        <f t="shared" si="178"/>
        <v>games</v>
      </c>
      <c r="R1876" t="str">
        <f t="shared" si="179"/>
        <v>mobile games</v>
      </c>
      <c r="S1876" s="11">
        <f t="shared" si="174"/>
        <v>42529.760798611103</v>
      </c>
      <c r="T1876" s="11">
        <f t="shared" si="175"/>
        <v>42549.760798611103</v>
      </c>
    </row>
    <row r="1877" spans="1:20" customFormat="1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0</v>
      </c>
      <c r="M1877" t="b">
        <v>0</v>
      </c>
      <c r="N1877" t="s">
        <v>8283</v>
      </c>
      <c r="O1877">
        <f t="shared" si="176"/>
        <v>0.51</v>
      </c>
      <c r="P1877">
        <f t="shared" si="177"/>
        <v>-11172.563845405923</v>
      </c>
      <c r="Q1877" t="str">
        <f t="shared" si="178"/>
        <v>games</v>
      </c>
      <c r="R1877" t="str">
        <f t="shared" si="179"/>
        <v>mobile games</v>
      </c>
      <c r="S1877" s="11">
        <f t="shared" si="174"/>
        <v>42528.691064814811</v>
      </c>
      <c r="T1877" s="11">
        <f t="shared" si="175"/>
        <v>42588.691064814811</v>
      </c>
    </row>
    <row r="1878" spans="1:20" customFormat="1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6"/>
        <v>0</v>
      </c>
      <c r="P1878">
        <f t="shared" si="177"/>
        <v>-11223.563845405923</v>
      </c>
      <c r="Q1878" t="str">
        <f t="shared" si="178"/>
        <v>games</v>
      </c>
      <c r="R1878" t="str">
        <f t="shared" si="179"/>
        <v>mobile games</v>
      </c>
      <c r="S1878" s="11">
        <f t="shared" si="174"/>
        <v>41776.07644675926</v>
      </c>
      <c r="T1878" s="11">
        <f t="shared" si="175"/>
        <v>41806.07644675926</v>
      </c>
    </row>
    <row r="1879" spans="1:20" customFormat="1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6"/>
        <v>0</v>
      </c>
      <c r="P1879">
        <f t="shared" si="177"/>
        <v>-11223.563845405923</v>
      </c>
      <c r="Q1879" t="str">
        <f t="shared" si="178"/>
        <v>games</v>
      </c>
      <c r="R1879" t="str">
        <f t="shared" si="179"/>
        <v>mobile games</v>
      </c>
      <c r="S1879" s="11">
        <f t="shared" ref="S1879:S1942" si="180">(J1879/86400)+25569+(-5/24)</f>
        <v>42034.820891203701</v>
      </c>
      <c r="T1879" s="11">
        <f t="shared" ref="T1879:T1942" si="181">(I1879/86400)+25569+(-5/24)</f>
        <v>42063.820891203701</v>
      </c>
    </row>
    <row r="1880" spans="1:20" customFormat="1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6"/>
        <v>0</v>
      </c>
      <c r="P1880">
        <f t="shared" si="177"/>
        <v>-11223.563845405923</v>
      </c>
      <c r="Q1880" t="str">
        <f t="shared" si="178"/>
        <v>games</v>
      </c>
      <c r="R1880" t="str">
        <f t="shared" si="179"/>
        <v>mobile games</v>
      </c>
      <c r="S1880" s="11">
        <f t="shared" si="180"/>
        <v>41772.800405092588</v>
      </c>
      <c r="T1880" s="11">
        <f t="shared" si="181"/>
        <v>41802.800405092588</v>
      </c>
    </row>
    <row r="1881" spans="1:20" customFormat="1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0</v>
      </c>
      <c r="M1881" t="b">
        <v>0</v>
      </c>
      <c r="N1881" t="s">
        <v>8283</v>
      </c>
      <c r="O1881">
        <f t="shared" si="176"/>
        <v>0.12</v>
      </c>
      <c r="P1881">
        <f t="shared" si="177"/>
        <v>-11217.563845405923</v>
      </c>
      <c r="Q1881" t="str">
        <f t="shared" si="178"/>
        <v>games</v>
      </c>
      <c r="R1881" t="str">
        <f t="shared" si="179"/>
        <v>mobile games</v>
      </c>
      <c r="S1881" s="11">
        <f t="shared" si="180"/>
        <v>42413.441307870373</v>
      </c>
      <c r="T1881" s="11">
        <f t="shared" si="181"/>
        <v>42443.399641203701</v>
      </c>
    </row>
    <row r="1882" spans="1:20" customFormat="1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0</v>
      </c>
      <c r="M1882" t="b">
        <v>0</v>
      </c>
      <c r="N1882" t="s">
        <v>8283</v>
      </c>
      <c r="O1882">
        <f t="shared" si="176"/>
        <v>20.080000000000002</v>
      </c>
      <c r="P1882">
        <f t="shared" si="177"/>
        <v>-10219.563845405923</v>
      </c>
      <c r="Q1882" t="str">
        <f t="shared" si="178"/>
        <v>games</v>
      </c>
      <c r="R1882" t="str">
        <f t="shared" si="179"/>
        <v>mobile games</v>
      </c>
      <c r="S1882" s="11">
        <f t="shared" si="180"/>
        <v>42430.358564814807</v>
      </c>
      <c r="T1882" s="11">
        <f t="shared" si="181"/>
        <v>42459.31689814815</v>
      </c>
    </row>
    <row r="1883" spans="1:20" customFormat="1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0</v>
      </c>
      <c r="M1883" t="b">
        <v>1</v>
      </c>
      <c r="N1883" t="s">
        <v>8279</v>
      </c>
      <c r="O1883">
        <f t="shared" si="176"/>
        <v>172.68449999999999</v>
      </c>
      <c r="P1883">
        <f t="shared" si="177"/>
        <v>-7769.8738454059221</v>
      </c>
      <c r="Q1883" t="str">
        <f t="shared" si="178"/>
        <v>music</v>
      </c>
      <c r="R1883" t="str">
        <f t="shared" si="179"/>
        <v>indie rock</v>
      </c>
      <c r="S1883" s="11">
        <f t="shared" si="180"/>
        <v>42042.944317129623</v>
      </c>
      <c r="T1883" s="11">
        <f t="shared" si="181"/>
        <v>42072.902650462966</v>
      </c>
    </row>
    <row r="1884" spans="1:20" customFormat="1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0</v>
      </c>
      <c r="M1884" t="b">
        <v>1</v>
      </c>
      <c r="N1884" t="s">
        <v>8279</v>
      </c>
      <c r="O1884">
        <f t="shared" si="176"/>
        <v>100.8955223880597</v>
      </c>
      <c r="P1884">
        <f t="shared" si="177"/>
        <v>-7843.5638454059226</v>
      </c>
      <c r="Q1884" t="str">
        <f t="shared" si="178"/>
        <v>music</v>
      </c>
      <c r="R1884" t="str">
        <f t="shared" si="179"/>
        <v>indie rock</v>
      </c>
      <c r="S1884" s="11">
        <f t="shared" si="180"/>
        <v>41067.740879629629</v>
      </c>
      <c r="T1884" s="11">
        <f t="shared" si="181"/>
        <v>41100.783333333333</v>
      </c>
    </row>
    <row r="1885" spans="1:20" customFormat="1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0</v>
      </c>
      <c r="M1885" t="b">
        <v>1</v>
      </c>
      <c r="N1885" t="s">
        <v>8279</v>
      </c>
      <c r="O1885">
        <f t="shared" si="176"/>
        <v>104.8048048048048</v>
      </c>
      <c r="P1885">
        <f t="shared" si="177"/>
        <v>-10176.563845405923</v>
      </c>
      <c r="Q1885" t="str">
        <f t="shared" si="178"/>
        <v>music</v>
      </c>
      <c r="R1885" t="str">
        <f t="shared" si="179"/>
        <v>indie rock</v>
      </c>
      <c r="S1885" s="11">
        <f t="shared" si="180"/>
        <v>40977.739675925921</v>
      </c>
      <c r="T1885" s="11">
        <f t="shared" si="181"/>
        <v>41007.698009259257</v>
      </c>
    </row>
    <row r="1886" spans="1:20" customFormat="1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0</v>
      </c>
      <c r="M1886" t="b">
        <v>1</v>
      </c>
      <c r="N1886" t="s">
        <v>8279</v>
      </c>
      <c r="O1886">
        <f t="shared" si="176"/>
        <v>135.1</v>
      </c>
      <c r="P1886">
        <f t="shared" si="177"/>
        <v>-9872.5638454059226</v>
      </c>
      <c r="Q1886" t="str">
        <f t="shared" si="178"/>
        <v>music</v>
      </c>
      <c r="R1886" t="str">
        <f t="shared" si="179"/>
        <v>indie rock</v>
      </c>
      <c r="S1886" s="11">
        <f t="shared" si="180"/>
        <v>41204.989988425921</v>
      </c>
      <c r="T1886" s="11">
        <f t="shared" si="181"/>
        <v>41240.291666666664</v>
      </c>
    </row>
    <row r="1887" spans="1:20" customFormat="1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0</v>
      </c>
      <c r="M1887" t="b">
        <v>1</v>
      </c>
      <c r="N1887" t="s">
        <v>8279</v>
      </c>
      <c r="O1887">
        <f t="shared" si="176"/>
        <v>116.32786885245903</v>
      </c>
      <c r="P1887">
        <f t="shared" si="177"/>
        <v>-5901.5638454059226</v>
      </c>
      <c r="Q1887" t="str">
        <f t="shared" si="178"/>
        <v>music</v>
      </c>
      <c r="R1887" t="str">
        <f t="shared" si="179"/>
        <v>indie rock</v>
      </c>
      <c r="S1887" s="11">
        <f t="shared" si="180"/>
        <v>41098.885532407403</v>
      </c>
      <c r="T1887" s="11">
        <f t="shared" si="181"/>
        <v>41131.708333333328</v>
      </c>
    </row>
    <row r="1888" spans="1:20" customFormat="1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0</v>
      </c>
      <c r="M1888" t="b">
        <v>1</v>
      </c>
      <c r="N1888" t="s">
        <v>8279</v>
      </c>
      <c r="O1888">
        <f t="shared" si="176"/>
        <v>102.08333333333333</v>
      </c>
      <c r="P1888">
        <f t="shared" si="177"/>
        <v>-9998.5638454059226</v>
      </c>
      <c r="Q1888" t="str">
        <f t="shared" si="178"/>
        <v>music</v>
      </c>
      <c r="R1888" t="str">
        <f t="shared" si="179"/>
        <v>indie rock</v>
      </c>
      <c r="S1888" s="11">
        <f t="shared" si="180"/>
        <v>41925.69835648148</v>
      </c>
      <c r="T1888" s="11">
        <f t="shared" si="181"/>
        <v>41955.740023148144</v>
      </c>
    </row>
    <row r="1889" spans="1:20" customFormat="1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0</v>
      </c>
      <c r="M1889" t="b">
        <v>1</v>
      </c>
      <c r="N1889" t="s">
        <v>8279</v>
      </c>
      <c r="O1889">
        <f t="shared" si="176"/>
        <v>111.16666666666666</v>
      </c>
      <c r="P1889">
        <f t="shared" si="177"/>
        <v>-7888.5638454059226</v>
      </c>
      <c r="Q1889" t="str">
        <f t="shared" si="178"/>
        <v>music</v>
      </c>
      <c r="R1889" t="str">
        <f t="shared" si="179"/>
        <v>indie rock</v>
      </c>
      <c r="S1889" s="11">
        <f t="shared" si="180"/>
        <v>42323.591805555552</v>
      </c>
      <c r="T1889" s="11">
        <f t="shared" si="181"/>
        <v>42341.687499999993</v>
      </c>
    </row>
    <row r="1890" spans="1:20" customFormat="1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0</v>
      </c>
      <c r="M1890" t="b">
        <v>1</v>
      </c>
      <c r="N1890" t="s">
        <v>8279</v>
      </c>
      <c r="O1890">
        <f t="shared" si="176"/>
        <v>166.08</v>
      </c>
      <c r="P1890">
        <f t="shared" si="177"/>
        <v>-7071.5638454059226</v>
      </c>
      <c r="Q1890" t="str">
        <f t="shared" si="178"/>
        <v>music</v>
      </c>
      <c r="R1890" t="str">
        <f t="shared" si="179"/>
        <v>indie rock</v>
      </c>
      <c r="S1890" s="11">
        <f t="shared" si="180"/>
        <v>40299.03162037037</v>
      </c>
      <c r="T1890" s="11">
        <f t="shared" si="181"/>
        <v>40329.999305555553</v>
      </c>
    </row>
    <row r="1891" spans="1:20" customFormat="1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0</v>
      </c>
      <c r="M1891" t="b">
        <v>1</v>
      </c>
      <c r="N1891" t="s">
        <v>8279</v>
      </c>
      <c r="O1891">
        <f t="shared" si="176"/>
        <v>106.60000000000001</v>
      </c>
      <c r="P1891">
        <f t="shared" si="177"/>
        <v>-9091.5638454059226</v>
      </c>
      <c r="Q1891" t="str">
        <f t="shared" si="178"/>
        <v>music</v>
      </c>
      <c r="R1891" t="str">
        <f t="shared" si="179"/>
        <v>indie rock</v>
      </c>
      <c r="S1891" s="11">
        <f t="shared" si="180"/>
        <v>41299.585023148145</v>
      </c>
      <c r="T1891" s="11">
        <f t="shared" si="181"/>
        <v>41344.543356481481</v>
      </c>
    </row>
    <row r="1892" spans="1:20" customFormat="1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0</v>
      </c>
      <c r="M1892" t="b">
        <v>1</v>
      </c>
      <c r="N1892" t="s">
        <v>8279</v>
      </c>
      <c r="O1892">
        <f t="shared" si="176"/>
        <v>144.58441666666667</v>
      </c>
      <c r="P1892">
        <f t="shared" si="177"/>
        <v>6126.5661545940784</v>
      </c>
      <c r="Q1892" t="str">
        <f t="shared" si="178"/>
        <v>music</v>
      </c>
      <c r="R1892" t="str">
        <f t="shared" si="179"/>
        <v>indie rock</v>
      </c>
      <c r="S1892" s="11">
        <f t="shared" si="180"/>
        <v>41228.577870370369</v>
      </c>
      <c r="T1892" s="11">
        <f t="shared" si="181"/>
        <v>41258.577870370369</v>
      </c>
    </row>
    <row r="1893" spans="1:20" customFormat="1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0</v>
      </c>
      <c r="M1893" t="b">
        <v>1</v>
      </c>
      <c r="N1893" t="s">
        <v>8279</v>
      </c>
      <c r="O1893">
        <f t="shared" si="176"/>
        <v>105.55000000000001</v>
      </c>
      <c r="P1893">
        <f t="shared" si="177"/>
        <v>-668.56384540592262</v>
      </c>
      <c r="Q1893" t="str">
        <f t="shared" si="178"/>
        <v>music</v>
      </c>
      <c r="R1893" t="str">
        <f t="shared" si="179"/>
        <v>indie rock</v>
      </c>
      <c r="S1893" s="11">
        <f t="shared" si="180"/>
        <v>40335.589745370366</v>
      </c>
      <c r="T1893" s="11">
        <f t="shared" si="181"/>
        <v>40381.041666666664</v>
      </c>
    </row>
    <row r="1894" spans="1:20" customFormat="1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0</v>
      </c>
      <c r="M1894" t="b">
        <v>1</v>
      </c>
      <c r="N1894" t="s">
        <v>8279</v>
      </c>
      <c r="O1894">
        <f t="shared" si="176"/>
        <v>136.60000000000002</v>
      </c>
      <c r="P1894">
        <f t="shared" si="177"/>
        <v>-10540.563845405923</v>
      </c>
      <c r="Q1894" t="str">
        <f t="shared" si="178"/>
        <v>music</v>
      </c>
      <c r="R1894" t="str">
        <f t="shared" si="179"/>
        <v>indie rock</v>
      </c>
      <c r="S1894" s="11">
        <f t="shared" si="180"/>
        <v>40671.429178240738</v>
      </c>
      <c r="T1894" s="11">
        <f t="shared" si="181"/>
        <v>40701.429178240738</v>
      </c>
    </row>
    <row r="1895" spans="1:20" customFormat="1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0</v>
      </c>
      <c r="M1895" t="b">
        <v>1</v>
      </c>
      <c r="N1895" t="s">
        <v>8279</v>
      </c>
      <c r="O1895">
        <f t="shared" si="176"/>
        <v>104</v>
      </c>
      <c r="P1895">
        <f t="shared" si="177"/>
        <v>-8623.5638454059226</v>
      </c>
      <c r="Q1895" t="str">
        <f t="shared" si="178"/>
        <v>music</v>
      </c>
      <c r="R1895" t="str">
        <f t="shared" si="179"/>
        <v>indie rock</v>
      </c>
      <c r="S1895" s="11">
        <f t="shared" si="180"/>
        <v>40632.733622685184</v>
      </c>
      <c r="T1895" s="11">
        <f t="shared" si="181"/>
        <v>40648.957638888889</v>
      </c>
    </row>
    <row r="1896" spans="1:20" customFormat="1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0</v>
      </c>
      <c r="M1896" t="b">
        <v>1</v>
      </c>
      <c r="N1896" t="s">
        <v>8279</v>
      </c>
      <c r="O1896">
        <f t="shared" si="176"/>
        <v>114.5</v>
      </c>
      <c r="P1896">
        <f t="shared" si="177"/>
        <v>-10078.563845405923</v>
      </c>
      <c r="Q1896" t="str">
        <f t="shared" si="178"/>
        <v>music</v>
      </c>
      <c r="R1896" t="str">
        <f t="shared" si="179"/>
        <v>indie rock</v>
      </c>
      <c r="S1896" s="11">
        <f t="shared" si="180"/>
        <v>40920.696562499994</v>
      </c>
      <c r="T1896" s="11">
        <f t="shared" si="181"/>
        <v>40951.696562499994</v>
      </c>
    </row>
    <row r="1897" spans="1:20" customFormat="1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0</v>
      </c>
      <c r="M1897" t="b">
        <v>1</v>
      </c>
      <c r="N1897" t="s">
        <v>8279</v>
      </c>
      <c r="O1897">
        <f t="shared" si="176"/>
        <v>101.71957671957672</v>
      </c>
      <c r="P1897">
        <f t="shared" si="177"/>
        <v>-1995.5638454059226</v>
      </c>
      <c r="Q1897" t="str">
        <f t="shared" si="178"/>
        <v>music</v>
      </c>
      <c r="R1897" t="str">
        <f t="shared" si="179"/>
        <v>indie rock</v>
      </c>
      <c r="S1897" s="11">
        <f t="shared" si="180"/>
        <v>42267.538449074076</v>
      </c>
      <c r="T1897" s="11">
        <f t="shared" si="181"/>
        <v>42297.538449074076</v>
      </c>
    </row>
    <row r="1898" spans="1:20" customFormat="1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0</v>
      </c>
      <c r="M1898" t="b">
        <v>1</v>
      </c>
      <c r="N1898" t="s">
        <v>8279</v>
      </c>
      <c r="O1898">
        <f t="shared" si="176"/>
        <v>123.94678492239468</v>
      </c>
      <c r="P1898">
        <f t="shared" si="177"/>
        <v>-10664.563845405923</v>
      </c>
      <c r="Q1898" t="str">
        <f t="shared" si="178"/>
        <v>music</v>
      </c>
      <c r="R1898" t="str">
        <f t="shared" si="179"/>
        <v>indie rock</v>
      </c>
      <c r="S1898" s="11">
        <f t="shared" si="180"/>
        <v>40981.501909722218</v>
      </c>
      <c r="T1898" s="11">
        <f t="shared" si="181"/>
        <v>41011.501909722218</v>
      </c>
    </row>
    <row r="1899" spans="1:20" customFormat="1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0</v>
      </c>
      <c r="M1899" t="b">
        <v>1</v>
      </c>
      <c r="N1899" t="s">
        <v>8279</v>
      </c>
      <c r="O1899">
        <f t="shared" si="176"/>
        <v>102.45669291338582</v>
      </c>
      <c r="P1899">
        <f t="shared" si="177"/>
        <v>-4717.5638454059226</v>
      </c>
      <c r="Q1899" t="str">
        <f t="shared" si="178"/>
        <v>music</v>
      </c>
      <c r="R1899" t="str">
        <f t="shared" si="179"/>
        <v>indie rock</v>
      </c>
      <c r="S1899" s="11">
        <f t="shared" si="180"/>
        <v>41680.375069444439</v>
      </c>
      <c r="T1899" s="11">
        <f t="shared" si="181"/>
        <v>41702.666666666664</v>
      </c>
    </row>
    <row r="1900" spans="1:20" customFormat="1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0</v>
      </c>
      <c r="M1900" t="b">
        <v>1</v>
      </c>
      <c r="N1900" t="s">
        <v>8279</v>
      </c>
      <c r="O1900">
        <f t="shared" si="176"/>
        <v>144.5</v>
      </c>
      <c r="P1900">
        <f t="shared" si="177"/>
        <v>-9778.5638454059226</v>
      </c>
      <c r="Q1900" t="str">
        <f t="shared" si="178"/>
        <v>music</v>
      </c>
      <c r="R1900" t="str">
        <f t="shared" si="179"/>
        <v>indie rock</v>
      </c>
      <c r="S1900" s="11">
        <f t="shared" si="180"/>
        <v>42365.9846412037</v>
      </c>
      <c r="T1900" s="11">
        <f t="shared" si="181"/>
        <v>42401.541666666664</v>
      </c>
    </row>
    <row r="1901" spans="1:20" customFormat="1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0</v>
      </c>
      <c r="M1901" t="b">
        <v>1</v>
      </c>
      <c r="N1901" t="s">
        <v>8279</v>
      </c>
      <c r="O1901">
        <f t="shared" si="176"/>
        <v>133.33333333333331</v>
      </c>
      <c r="P1901">
        <f t="shared" si="177"/>
        <v>-10023.563845405923</v>
      </c>
      <c r="Q1901" t="str">
        <f t="shared" si="178"/>
        <v>music</v>
      </c>
      <c r="R1901" t="str">
        <f t="shared" si="179"/>
        <v>indie rock</v>
      </c>
      <c r="S1901" s="11">
        <f t="shared" si="180"/>
        <v>42058.733402777776</v>
      </c>
      <c r="T1901" s="11">
        <f t="shared" si="181"/>
        <v>42088.691736111105</v>
      </c>
    </row>
    <row r="1902" spans="1:20" customFormat="1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0</v>
      </c>
      <c r="M1902" t="b">
        <v>1</v>
      </c>
      <c r="N1902" t="s">
        <v>8279</v>
      </c>
      <c r="O1902">
        <f t="shared" si="176"/>
        <v>109.3644</v>
      </c>
      <c r="P1902">
        <f t="shared" si="177"/>
        <v>-8489.453845405922</v>
      </c>
      <c r="Q1902" t="str">
        <f t="shared" si="178"/>
        <v>music</v>
      </c>
      <c r="R1902" t="str">
        <f t="shared" si="179"/>
        <v>indie rock</v>
      </c>
      <c r="S1902" s="11">
        <f t="shared" si="180"/>
        <v>41160.663553240738</v>
      </c>
      <c r="T1902" s="11">
        <f t="shared" si="181"/>
        <v>41188.207638888889</v>
      </c>
    </row>
    <row r="1903" spans="1:20" customFormat="1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0</v>
      </c>
      <c r="M1903" t="b">
        <v>0</v>
      </c>
      <c r="N1903" t="s">
        <v>8294</v>
      </c>
      <c r="O1903">
        <f t="shared" si="176"/>
        <v>2.6969696969696968</v>
      </c>
      <c r="P1903">
        <f t="shared" si="177"/>
        <v>-8553.5638454059226</v>
      </c>
      <c r="Q1903" t="str">
        <f t="shared" si="178"/>
        <v>technology</v>
      </c>
      <c r="R1903" t="str">
        <f t="shared" si="179"/>
        <v>gadgets</v>
      </c>
      <c r="S1903" s="11">
        <f t="shared" si="180"/>
        <v>42116.334826388884</v>
      </c>
      <c r="T1903" s="11">
        <f t="shared" si="181"/>
        <v>42146.333333333336</v>
      </c>
    </row>
    <row r="1904" spans="1:20" customFormat="1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0</v>
      </c>
      <c r="M1904" t="b">
        <v>0</v>
      </c>
      <c r="N1904" t="s">
        <v>8294</v>
      </c>
      <c r="O1904">
        <f t="shared" si="176"/>
        <v>1.2</v>
      </c>
      <c r="P1904">
        <f t="shared" si="177"/>
        <v>-11211.563845405923</v>
      </c>
      <c r="Q1904" t="str">
        <f t="shared" si="178"/>
        <v>technology</v>
      </c>
      <c r="R1904" t="str">
        <f t="shared" si="179"/>
        <v>gadgets</v>
      </c>
      <c r="S1904" s="11">
        <f t="shared" si="180"/>
        <v>42037.581562499996</v>
      </c>
      <c r="T1904" s="11">
        <f t="shared" si="181"/>
        <v>42067.581562499996</v>
      </c>
    </row>
    <row r="1905" spans="1:20" customFormat="1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0</v>
      </c>
      <c r="M1905" t="b">
        <v>0</v>
      </c>
      <c r="N1905" t="s">
        <v>8294</v>
      </c>
      <c r="O1905">
        <f t="shared" si="176"/>
        <v>46.6</v>
      </c>
      <c r="P1905">
        <f t="shared" si="177"/>
        <v>-9825.5638454059226</v>
      </c>
      <c r="Q1905" t="str">
        <f t="shared" si="178"/>
        <v>technology</v>
      </c>
      <c r="R1905" t="str">
        <f t="shared" si="179"/>
        <v>gadgets</v>
      </c>
      <c r="S1905" s="11">
        <f t="shared" si="180"/>
        <v>42702.562395833331</v>
      </c>
      <c r="T1905" s="11">
        <f t="shared" si="181"/>
        <v>42762.562395833331</v>
      </c>
    </row>
    <row r="1906" spans="1:20" customFormat="1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0</v>
      </c>
      <c r="M1906" t="b">
        <v>0</v>
      </c>
      <c r="N1906" t="s">
        <v>8294</v>
      </c>
      <c r="O1906">
        <f t="shared" si="176"/>
        <v>0.1</v>
      </c>
      <c r="P1906">
        <f t="shared" si="177"/>
        <v>-11173.563845405923</v>
      </c>
      <c r="Q1906" t="str">
        <f t="shared" si="178"/>
        <v>technology</v>
      </c>
      <c r="R1906" t="str">
        <f t="shared" si="179"/>
        <v>gadgets</v>
      </c>
      <c r="S1906" s="11">
        <f t="shared" si="180"/>
        <v>42326.477094907408</v>
      </c>
      <c r="T1906" s="11">
        <f t="shared" si="181"/>
        <v>42371.477094907408</v>
      </c>
    </row>
    <row r="1907" spans="1:20" customFormat="1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0</v>
      </c>
      <c r="M1907" t="b">
        <v>0</v>
      </c>
      <c r="N1907" t="s">
        <v>8294</v>
      </c>
      <c r="O1907">
        <f t="shared" si="176"/>
        <v>0.16800000000000001</v>
      </c>
      <c r="P1907">
        <f t="shared" si="177"/>
        <v>-11181.563845405923</v>
      </c>
      <c r="Q1907" t="str">
        <f t="shared" si="178"/>
        <v>technology</v>
      </c>
      <c r="R1907" t="str">
        <f t="shared" si="179"/>
        <v>gadgets</v>
      </c>
      <c r="S1907" s="11">
        <f t="shared" si="180"/>
        <v>41859.717523148145</v>
      </c>
      <c r="T1907" s="11">
        <f t="shared" si="181"/>
        <v>41889.717523148145</v>
      </c>
    </row>
    <row r="1908" spans="1:20" customFormat="1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0</v>
      </c>
      <c r="M1908" t="b">
        <v>0</v>
      </c>
      <c r="N1908" t="s">
        <v>8294</v>
      </c>
      <c r="O1908">
        <f t="shared" si="176"/>
        <v>42.76</v>
      </c>
      <c r="P1908">
        <f t="shared" si="177"/>
        <v>10156.436154594077</v>
      </c>
      <c r="Q1908" t="str">
        <f t="shared" si="178"/>
        <v>technology</v>
      </c>
      <c r="R1908" t="str">
        <f t="shared" si="179"/>
        <v>gadgets</v>
      </c>
      <c r="S1908" s="11">
        <f t="shared" si="180"/>
        <v>42514.462766203702</v>
      </c>
      <c r="T1908" s="11">
        <f t="shared" si="181"/>
        <v>42544.462766203702</v>
      </c>
    </row>
    <row r="1909" spans="1:20" customFormat="1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0</v>
      </c>
      <c r="M1909" t="b">
        <v>0</v>
      </c>
      <c r="N1909" t="s">
        <v>8294</v>
      </c>
      <c r="O1909">
        <f t="shared" si="176"/>
        <v>0.28333333333333333</v>
      </c>
      <c r="P1909">
        <f t="shared" si="177"/>
        <v>-11138.563845405923</v>
      </c>
      <c r="Q1909" t="str">
        <f t="shared" si="178"/>
        <v>technology</v>
      </c>
      <c r="R1909" t="str">
        <f t="shared" si="179"/>
        <v>gadgets</v>
      </c>
      <c r="S1909" s="11">
        <f t="shared" si="180"/>
        <v>41767.378761574073</v>
      </c>
      <c r="T1909" s="11">
        <f t="shared" si="181"/>
        <v>41782.378761574073</v>
      </c>
    </row>
    <row r="1910" spans="1:20" customFormat="1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0</v>
      </c>
      <c r="M1910" t="b">
        <v>0</v>
      </c>
      <c r="N1910" t="s">
        <v>8294</v>
      </c>
      <c r="O1910">
        <f t="shared" si="176"/>
        <v>1.7319999999999998</v>
      </c>
      <c r="P1910">
        <f t="shared" si="177"/>
        <v>-10790.563845405923</v>
      </c>
      <c r="Q1910" t="str">
        <f t="shared" si="178"/>
        <v>technology</v>
      </c>
      <c r="R1910" t="str">
        <f t="shared" si="179"/>
        <v>gadgets</v>
      </c>
      <c r="S1910" s="11">
        <f t="shared" si="180"/>
        <v>42703.709490740737</v>
      </c>
      <c r="T1910" s="11">
        <f t="shared" si="181"/>
        <v>42733.709490740737</v>
      </c>
    </row>
    <row r="1911" spans="1:20" customFormat="1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0</v>
      </c>
      <c r="M1911" t="b">
        <v>0</v>
      </c>
      <c r="N1911" t="s">
        <v>8294</v>
      </c>
      <c r="O1911">
        <f t="shared" si="176"/>
        <v>14.111428571428572</v>
      </c>
      <c r="P1911">
        <f t="shared" si="177"/>
        <v>-6284.5638454059226</v>
      </c>
      <c r="Q1911" t="str">
        <f t="shared" si="178"/>
        <v>technology</v>
      </c>
      <c r="R1911" t="str">
        <f t="shared" si="179"/>
        <v>gadgets</v>
      </c>
      <c r="S1911" s="11">
        <f t="shared" si="180"/>
        <v>41905.220821759256</v>
      </c>
      <c r="T1911" s="11">
        <f t="shared" si="181"/>
        <v>41935.220821759256</v>
      </c>
    </row>
    <row r="1912" spans="1:20" customFormat="1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0</v>
      </c>
      <c r="M1912" t="b">
        <v>0</v>
      </c>
      <c r="N1912" t="s">
        <v>8294</v>
      </c>
      <c r="O1912">
        <f t="shared" si="176"/>
        <v>39.395294117647055</v>
      </c>
      <c r="P1912">
        <f t="shared" si="177"/>
        <v>22262.436154594077</v>
      </c>
      <c r="Q1912" t="str">
        <f t="shared" si="178"/>
        <v>technology</v>
      </c>
      <c r="R1912" t="str">
        <f t="shared" si="179"/>
        <v>gadgets</v>
      </c>
      <c r="S1912" s="11">
        <f t="shared" si="180"/>
        <v>42264.754826388882</v>
      </c>
      <c r="T1912" s="11">
        <f t="shared" si="181"/>
        <v>42308.739583333336</v>
      </c>
    </row>
    <row r="1913" spans="1:20" customFormat="1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0</v>
      </c>
      <c r="M1913" t="b">
        <v>0</v>
      </c>
      <c r="N1913" t="s">
        <v>8294</v>
      </c>
      <c r="O1913">
        <f t="shared" si="176"/>
        <v>2.3529411764705882E-2</v>
      </c>
      <c r="P1913">
        <f t="shared" si="177"/>
        <v>-11213.563845405923</v>
      </c>
      <c r="Q1913" t="str">
        <f t="shared" si="178"/>
        <v>technology</v>
      </c>
      <c r="R1913" t="str">
        <f t="shared" si="179"/>
        <v>gadgets</v>
      </c>
      <c r="S1913" s="11">
        <f t="shared" si="180"/>
        <v>41829.825624999998</v>
      </c>
      <c r="T1913" s="11">
        <f t="shared" si="181"/>
        <v>41859.825624999998</v>
      </c>
    </row>
    <row r="1914" spans="1:20" customFormat="1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0</v>
      </c>
      <c r="M1914" t="b">
        <v>0</v>
      </c>
      <c r="N1914" t="s">
        <v>8294</v>
      </c>
      <c r="O1914">
        <f t="shared" si="176"/>
        <v>59.3</v>
      </c>
      <c r="P1914">
        <f t="shared" si="177"/>
        <v>-8258.5638454059226</v>
      </c>
      <c r="Q1914" t="str">
        <f t="shared" si="178"/>
        <v>technology</v>
      </c>
      <c r="R1914" t="str">
        <f t="shared" si="179"/>
        <v>gadgets</v>
      </c>
      <c r="S1914" s="11">
        <f t="shared" si="180"/>
        <v>42129.018055555549</v>
      </c>
      <c r="T1914" s="11">
        <f t="shared" si="181"/>
        <v>42159.018055555549</v>
      </c>
    </row>
    <row r="1915" spans="1:20" customFormat="1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0</v>
      </c>
      <c r="M1915" t="b">
        <v>0</v>
      </c>
      <c r="N1915" t="s">
        <v>8294</v>
      </c>
      <c r="O1915">
        <f t="shared" si="176"/>
        <v>1.3270833333333334</v>
      </c>
      <c r="P1915">
        <f t="shared" si="177"/>
        <v>-10586.563845405923</v>
      </c>
      <c r="Q1915" t="str">
        <f t="shared" si="178"/>
        <v>technology</v>
      </c>
      <c r="R1915" t="str">
        <f t="shared" si="179"/>
        <v>gadgets</v>
      </c>
      <c r="S1915" s="11">
        <f t="shared" si="180"/>
        <v>41890.302986111106</v>
      </c>
      <c r="T1915" s="11">
        <f t="shared" si="181"/>
        <v>41920.302986111106</v>
      </c>
    </row>
    <row r="1916" spans="1:20" customFormat="1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0</v>
      </c>
      <c r="M1916" t="b">
        <v>0</v>
      </c>
      <c r="N1916" t="s">
        <v>8294</v>
      </c>
      <c r="O1916">
        <f t="shared" si="176"/>
        <v>9.0090090090090094</v>
      </c>
      <c r="P1916">
        <f t="shared" si="177"/>
        <v>-11163.563845405923</v>
      </c>
      <c r="Q1916" t="str">
        <f t="shared" si="178"/>
        <v>technology</v>
      </c>
      <c r="R1916" t="str">
        <f t="shared" si="179"/>
        <v>gadgets</v>
      </c>
      <c r="S1916" s="11">
        <f t="shared" si="180"/>
        <v>41928.966122685182</v>
      </c>
      <c r="T1916" s="11">
        <f t="shared" si="181"/>
        <v>41943.957638888889</v>
      </c>
    </row>
    <row r="1917" spans="1:20" customFormat="1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0</v>
      </c>
      <c r="M1917" t="b">
        <v>0</v>
      </c>
      <c r="N1917" t="s">
        <v>8294</v>
      </c>
      <c r="O1917">
        <f t="shared" si="176"/>
        <v>1.6</v>
      </c>
      <c r="P1917">
        <f t="shared" si="177"/>
        <v>-11215.563845405923</v>
      </c>
      <c r="Q1917" t="str">
        <f t="shared" si="178"/>
        <v>technology</v>
      </c>
      <c r="R1917" t="str">
        <f t="shared" si="179"/>
        <v>gadgets</v>
      </c>
      <c r="S1917" s="11">
        <f t="shared" si="180"/>
        <v>41863.840532407405</v>
      </c>
      <c r="T1917" s="11">
        <f t="shared" si="181"/>
        <v>41883.840532407405</v>
      </c>
    </row>
    <row r="1918" spans="1:20" customFormat="1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0</v>
      </c>
      <c r="M1918" t="b">
        <v>0</v>
      </c>
      <c r="N1918" t="s">
        <v>8294</v>
      </c>
      <c r="O1918">
        <f t="shared" si="176"/>
        <v>0.51</v>
      </c>
      <c r="P1918">
        <f t="shared" si="177"/>
        <v>-11121.563845405923</v>
      </c>
      <c r="Q1918" t="str">
        <f t="shared" si="178"/>
        <v>technology</v>
      </c>
      <c r="R1918" t="str">
        <f t="shared" si="179"/>
        <v>gadgets</v>
      </c>
      <c r="S1918" s="11">
        <f t="shared" si="180"/>
        <v>42656.508969907409</v>
      </c>
      <c r="T1918" s="11">
        <f t="shared" si="181"/>
        <v>42681.550636574073</v>
      </c>
    </row>
    <row r="1919" spans="1:20" customFormat="1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0</v>
      </c>
      <c r="M1919" t="b">
        <v>0</v>
      </c>
      <c r="N1919" t="s">
        <v>8294</v>
      </c>
      <c r="O1919">
        <f t="shared" si="176"/>
        <v>52.570512820512818</v>
      </c>
      <c r="P1919">
        <f t="shared" si="177"/>
        <v>193801.43615459406</v>
      </c>
      <c r="Q1919" t="str">
        <f t="shared" si="178"/>
        <v>technology</v>
      </c>
      <c r="R1919" t="str">
        <f t="shared" si="179"/>
        <v>gadgets</v>
      </c>
      <c r="S1919" s="11">
        <f t="shared" si="180"/>
        <v>42746.06172453703</v>
      </c>
      <c r="T1919" s="11">
        <f t="shared" si="181"/>
        <v>42776.06172453703</v>
      </c>
    </row>
    <row r="1920" spans="1:20" customFormat="1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0</v>
      </c>
      <c r="M1920" t="b">
        <v>0</v>
      </c>
      <c r="N1920" t="s">
        <v>8294</v>
      </c>
      <c r="O1920">
        <f t="shared" si="176"/>
        <v>1.04</v>
      </c>
      <c r="P1920">
        <f t="shared" si="177"/>
        <v>-10963.563845405923</v>
      </c>
      <c r="Q1920" t="str">
        <f t="shared" si="178"/>
        <v>technology</v>
      </c>
      <c r="R1920" t="str">
        <f t="shared" si="179"/>
        <v>gadgets</v>
      </c>
      <c r="S1920" s="11">
        <f t="shared" si="180"/>
        <v>41828.581608796296</v>
      </c>
      <c r="T1920" s="11">
        <f t="shared" si="181"/>
        <v>41863.581608796296</v>
      </c>
    </row>
    <row r="1921" spans="1:20" customFormat="1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0</v>
      </c>
      <c r="M1921" t="b">
        <v>0</v>
      </c>
      <c r="N1921" t="s">
        <v>8294</v>
      </c>
      <c r="O1921">
        <f t="shared" si="176"/>
        <v>47.4</v>
      </c>
      <c r="P1921">
        <f t="shared" si="177"/>
        <v>-10986.563845405923</v>
      </c>
      <c r="Q1921" t="str">
        <f t="shared" si="178"/>
        <v>technology</v>
      </c>
      <c r="R1921" t="str">
        <f t="shared" si="179"/>
        <v>gadgets</v>
      </c>
      <c r="S1921" s="11">
        <f t="shared" si="180"/>
        <v>42113.667233796295</v>
      </c>
      <c r="T1921" s="11">
        <f t="shared" si="181"/>
        <v>42143.667233796295</v>
      </c>
    </row>
    <row r="1922" spans="1:20" customFormat="1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0</v>
      </c>
      <c r="M1922" t="b">
        <v>0</v>
      </c>
      <c r="N1922" t="s">
        <v>8294</v>
      </c>
      <c r="O1922">
        <f t="shared" si="176"/>
        <v>43.03</v>
      </c>
      <c r="P1922">
        <f t="shared" si="177"/>
        <v>-6920.5638454059226</v>
      </c>
      <c r="Q1922" t="str">
        <f t="shared" si="178"/>
        <v>technology</v>
      </c>
      <c r="R1922" t="str">
        <f t="shared" si="179"/>
        <v>gadgets</v>
      </c>
      <c r="S1922" s="11">
        <f t="shared" si="180"/>
        <v>42270.66737268518</v>
      </c>
      <c r="T1922" s="11">
        <f t="shared" si="181"/>
        <v>42298.749999999993</v>
      </c>
    </row>
    <row r="1923" spans="1:20" customFormat="1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0</v>
      </c>
      <c r="M1923" t="b">
        <v>1</v>
      </c>
      <c r="N1923" t="s">
        <v>8279</v>
      </c>
      <c r="O1923">
        <f t="shared" ref="O1923:O1986" si="182">E1923/D1923*100</f>
        <v>136.80000000000001</v>
      </c>
      <c r="P1923">
        <f t="shared" ref="P1923:P1986" si="183">E1923-$E$4116</f>
        <v>-9171.5638454059226</v>
      </c>
      <c r="Q1923" t="str">
        <f t="shared" ref="Q1923:Q1986" si="184">IF(ISNUMBER(SEARCH("film &amp; video",N1923)),"film &amp; video",IF(ISNUMBER(SEARCH("food",N1923)),"food",IF(ISNUMBER(SEARCH("games",N1923)),"games",IF(ISNUMBER(SEARCH("journalism",N1923)),"journalism",IF(ISNUMBER(SEARCH("music",N1923)),"music",IF(ISNUMBER(SEARCH("photography",N1923)),"photography",IF(ISNUMBER(SEARCH("publishing",N1923)),"publishing",IF(ISNUMBER(SEARCH("technology",N1923)),"technology",IF(ISNUMBER(SEARCH("theater",N1923)),"theater",0)))))))))</f>
        <v>music</v>
      </c>
      <c r="R1923" t="str">
        <f t="shared" ref="R1923:R1986" si="185">IF(ISNUMBER(SEARCH("animation",N1923)),"animation",IF(ISNUMBER(SEARCH("art books",N1923)),"art books",IF(ISNUMBER(SEARCH("audio",N1923)),"audio",IF(ISNUMBER(SEARCH("children's books",N1923)),"children's books",IF(ISNUMBER(SEARCH("classical music",N1923)),"classical music",IF(ISNUMBER(SEARCH("documentary",N1923)),"documentary",IF(ISNUMBER(SEARCH("drama",N1923)),"drama",IF(ISNUMBER(SEARCH("electronic music",N1923)),"electronic music",IF(ISNUMBER(SEARCH("faith",N1923)),"faith",IF(ISNUMBER(SEARCH("fiction",N1923)),"fiction",IF(ISNUMBER(SEARCH("food trucks",N1923)),"food trucks",IF(ISNUMBER(SEARCH("gadgets",N1923)),"gadgets",IF(ISNUMBER(SEARCH("hardware",N1923)),"hardware",IF(ISNUMBER(SEARCH("indie rock",N1923)),"indie rock",IF(ISNUMBER(SEARCH("jazz",N1923)),"jazz",IF(ISNUMBER(SEARCH("makerspaces",N1923)),"makerspaces",IF(ISNUMBER(SEARCH("metal",N1923)),"metal",IF(ISNUMBER(SEARCH("mobile games",N1923)),"mobile games",IF(ISNUMBER(SEARCH("musical",N1923)),"musical",IF(ISNUMBER(SEARCH("nature",N1923)),"nature",IF(ISNUMBER(SEARCH("nonfiction",N1923)),"nonfiction",IF(ISNUMBER(SEARCH("people",N1923)),"people",IF(ISNUMBER(SEARCH("photobooks",N1923)),"photobooks",IF(ISNUMBER(SEARCH("places",N1923)),"places",IF(ISNUMBER(SEARCH("plays",N1923)),"plays",IF(ISNUMBER(SEARCH("pop",N1923)),"pop",IF(ISNUMBER(SEARCH("radio &amp; podcasts",N1923)),"radio &amp; podcasts",IF(ISNUMBER(SEARCH("restaurants",N1923)),"restaurants",IF(ISNUMBER(SEARCH("rock",N1923)),"rock",IF(ISNUMBER(SEARCH("science fiction",N1923)),"science fiction",IF(ISNUMBER(SEARCH("shorts",N1923)),"shorts",IF(ISNUMBER(SEARCH("small batch",N1923)),"small batch",IF(ISNUMBER(SEARCH("space exploration",N1923)),"space exploration",IF(ISNUMBER(SEARCH("spaces",N1923)),"spaces",IF(ISNUMBER(SEARCH("tabletop games",N1923)),"tabletop games",IF(ISNUMBER(SEARCH("television",N1923)),"television",IF(ISNUMBER(SEARCH("translations",N1923)),"translations",IF(ISNUMBER(SEARCH("video games",N1923)),"video games",IF(ISNUMBER(SEARCH("wearables",N1923)),"wearables",IF(ISNUMBER(SEARCH("web",N1923)),"web",IF(ISNUMBER(SEARCH("world music",N1923)),"world music",0)))))))))))))))))))))))))))))))))))))))))</f>
        <v>indie rock</v>
      </c>
      <c r="S1923" s="11">
        <f t="shared" si="180"/>
        <v>41074.013229166667</v>
      </c>
      <c r="T1923" s="11">
        <f t="shared" si="181"/>
        <v>41104.013229166667</v>
      </c>
    </row>
    <row r="1924" spans="1:20" customFormat="1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0</v>
      </c>
      <c r="M1924" t="b">
        <v>1</v>
      </c>
      <c r="N1924" t="s">
        <v>8279</v>
      </c>
      <c r="O1924">
        <f t="shared" si="182"/>
        <v>115.55</v>
      </c>
      <c r="P1924">
        <f t="shared" si="183"/>
        <v>-8912.5638454059226</v>
      </c>
      <c r="Q1924" t="str">
        <f t="shared" si="184"/>
        <v>music</v>
      </c>
      <c r="R1924" t="str">
        <f t="shared" si="185"/>
        <v>indie rock</v>
      </c>
      <c r="S1924" s="11">
        <f t="shared" si="180"/>
        <v>41590.047534722216</v>
      </c>
      <c r="T1924" s="11">
        <f t="shared" si="181"/>
        <v>41620.047534722216</v>
      </c>
    </row>
    <row r="1925" spans="1:20" customFormat="1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0</v>
      </c>
      <c r="M1925" t="b">
        <v>1</v>
      </c>
      <c r="N1925" t="s">
        <v>8279</v>
      </c>
      <c r="O1925">
        <f t="shared" si="182"/>
        <v>240.79999999999998</v>
      </c>
      <c r="P1925">
        <f t="shared" si="183"/>
        <v>-10922.563845405923</v>
      </c>
      <c r="Q1925" t="str">
        <f t="shared" si="184"/>
        <v>music</v>
      </c>
      <c r="R1925" t="str">
        <f t="shared" si="185"/>
        <v>indie rock</v>
      </c>
      <c r="S1925" s="11">
        <f t="shared" si="180"/>
        <v>40772.640416666662</v>
      </c>
      <c r="T1925" s="11">
        <f t="shared" si="181"/>
        <v>40812.999305555553</v>
      </c>
    </row>
    <row r="1926" spans="1:20" customFormat="1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0</v>
      </c>
      <c r="M1926" t="b">
        <v>1</v>
      </c>
      <c r="N1926" t="s">
        <v>8279</v>
      </c>
      <c r="O1926">
        <f t="shared" si="182"/>
        <v>114.39999999999999</v>
      </c>
      <c r="P1926">
        <f t="shared" si="183"/>
        <v>-7791.5638454059226</v>
      </c>
      <c r="Q1926" t="str">
        <f t="shared" si="184"/>
        <v>music</v>
      </c>
      <c r="R1926" t="str">
        <f t="shared" si="185"/>
        <v>indie rock</v>
      </c>
      <c r="S1926" s="11">
        <f t="shared" si="180"/>
        <v>41626.552719907406</v>
      </c>
      <c r="T1926" s="11">
        <f t="shared" si="181"/>
        <v>41654.606249999997</v>
      </c>
    </row>
    <row r="1927" spans="1:20" customFormat="1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0</v>
      </c>
      <c r="M1927" t="b">
        <v>1</v>
      </c>
      <c r="N1927" t="s">
        <v>8279</v>
      </c>
      <c r="O1927">
        <f t="shared" si="182"/>
        <v>110.33333333333333</v>
      </c>
      <c r="P1927">
        <f t="shared" si="183"/>
        <v>-9568.5638454059226</v>
      </c>
      <c r="Q1927" t="str">
        <f t="shared" si="184"/>
        <v>music</v>
      </c>
      <c r="R1927" t="str">
        <f t="shared" si="185"/>
        <v>indie rock</v>
      </c>
      <c r="S1927" s="11">
        <f t="shared" si="180"/>
        <v>41535.693148148144</v>
      </c>
      <c r="T1927" s="11">
        <f t="shared" si="181"/>
        <v>41557.791666666664</v>
      </c>
    </row>
    <row r="1928" spans="1:20" customFormat="1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0</v>
      </c>
      <c r="M1928" t="b">
        <v>1</v>
      </c>
      <c r="N1928" t="s">
        <v>8279</v>
      </c>
      <c r="O1928">
        <f t="shared" si="182"/>
        <v>195.37933333333334</v>
      </c>
      <c r="P1928">
        <f t="shared" si="183"/>
        <v>-8292.8738454059221</v>
      </c>
      <c r="Q1928" t="str">
        <f t="shared" si="184"/>
        <v>music</v>
      </c>
      <c r="R1928" t="str">
        <f t="shared" si="185"/>
        <v>indie rock</v>
      </c>
      <c r="S1928" s="11">
        <f t="shared" si="180"/>
        <v>40456.746018518512</v>
      </c>
      <c r="T1928" s="11">
        <f t="shared" si="181"/>
        <v>40483.80972222222</v>
      </c>
    </row>
    <row r="1929" spans="1:20" customFormat="1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0</v>
      </c>
      <c r="M1929" t="b">
        <v>1</v>
      </c>
      <c r="N1929" t="s">
        <v>8279</v>
      </c>
      <c r="O1929">
        <f t="shared" si="182"/>
        <v>103.33333333333334</v>
      </c>
      <c r="P1929">
        <f t="shared" si="183"/>
        <v>-10603.563845405923</v>
      </c>
      <c r="Q1929" t="str">
        <f t="shared" si="184"/>
        <v>music</v>
      </c>
      <c r="R1929" t="str">
        <f t="shared" si="185"/>
        <v>indie rock</v>
      </c>
      <c r="S1929" s="11">
        <f t="shared" si="180"/>
        <v>40960.653229166666</v>
      </c>
      <c r="T1929" s="11">
        <f t="shared" si="181"/>
        <v>40975.999305555553</v>
      </c>
    </row>
    <row r="1930" spans="1:20" customFormat="1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0</v>
      </c>
      <c r="M1930" t="b">
        <v>1</v>
      </c>
      <c r="N1930" t="s">
        <v>8279</v>
      </c>
      <c r="O1930">
        <f t="shared" si="182"/>
        <v>103.1372549019608</v>
      </c>
      <c r="P1930">
        <f t="shared" si="183"/>
        <v>-8593.5638454059226</v>
      </c>
      <c r="Q1930" t="str">
        <f t="shared" si="184"/>
        <v>music</v>
      </c>
      <c r="R1930" t="str">
        <f t="shared" si="185"/>
        <v>indie rock</v>
      </c>
      <c r="S1930" s="11">
        <f t="shared" si="180"/>
        <v>41371.439745370364</v>
      </c>
      <c r="T1930" s="11">
        <f t="shared" si="181"/>
        <v>41401.439745370364</v>
      </c>
    </row>
    <row r="1931" spans="1:20" customFormat="1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0</v>
      </c>
      <c r="M1931" t="b">
        <v>1</v>
      </c>
      <c r="N1931" t="s">
        <v>8279</v>
      </c>
      <c r="O1931">
        <f t="shared" si="182"/>
        <v>100.3125</v>
      </c>
      <c r="P1931">
        <f t="shared" si="183"/>
        <v>-8013.5638454059226</v>
      </c>
      <c r="Q1931" t="str">
        <f t="shared" si="184"/>
        <v>music</v>
      </c>
      <c r="R1931" t="str">
        <f t="shared" si="185"/>
        <v>indie rock</v>
      </c>
      <c r="S1931" s="11">
        <f t="shared" si="180"/>
        <v>40686.813263888886</v>
      </c>
      <c r="T1931" s="11">
        <f t="shared" si="181"/>
        <v>40728.813263888886</v>
      </c>
    </row>
    <row r="1932" spans="1:20" customFormat="1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0</v>
      </c>
      <c r="M1932" t="b">
        <v>1</v>
      </c>
      <c r="N1932" t="s">
        <v>8279</v>
      </c>
      <c r="O1932">
        <f t="shared" si="182"/>
        <v>127</v>
      </c>
      <c r="P1932">
        <f t="shared" si="183"/>
        <v>-9953.5638454059226</v>
      </c>
      <c r="Q1932" t="str">
        <f t="shared" si="184"/>
        <v>music</v>
      </c>
      <c r="R1932" t="str">
        <f t="shared" si="185"/>
        <v>indie rock</v>
      </c>
      <c r="S1932" s="11">
        <f t="shared" si="180"/>
        <v>41402.350486111107</v>
      </c>
      <c r="T1932" s="11">
        <f t="shared" si="181"/>
        <v>41462.350486111107</v>
      </c>
    </row>
    <row r="1933" spans="1:20" customFormat="1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0</v>
      </c>
      <c r="M1933" t="b">
        <v>1</v>
      </c>
      <c r="N1933" t="s">
        <v>8279</v>
      </c>
      <c r="O1933">
        <f t="shared" si="182"/>
        <v>120.601</v>
      </c>
      <c r="P1933">
        <f t="shared" si="183"/>
        <v>-8811.5438454059222</v>
      </c>
      <c r="Q1933" t="str">
        <f t="shared" si="184"/>
        <v>music</v>
      </c>
      <c r="R1933" t="str">
        <f t="shared" si="185"/>
        <v>indie rock</v>
      </c>
      <c r="S1933" s="11">
        <f t="shared" si="180"/>
        <v>41037.684131944443</v>
      </c>
      <c r="T1933" s="11">
        <f t="shared" si="181"/>
        <v>41050.9375</v>
      </c>
    </row>
    <row r="1934" spans="1:20" customFormat="1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0</v>
      </c>
      <c r="M1934" t="b">
        <v>1</v>
      </c>
      <c r="N1934" t="s">
        <v>8279</v>
      </c>
      <c r="O1934">
        <f t="shared" si="182"/>
        <v>106.99047619047619</v>
      </c>
      <c r="P1934">
        <f t="shared" si="183"/>
        <v>-5606.5638454059226</v>
      </c>
      <c r="Q1934" t="str">
        <f t="shared" si="184"/>
        <v>music</v>
      </c>
      <c r="R1934" t="str">
        <f t="shared" si="185"/>
        <v>indie rock</v>
      </c>
      <c r="S1934" s="11">
        <f t="shared" si="180"/>
        <v>40911.601539351854</v>
      </c>
      <c r="T1934" s="11">
        <f t="shared" si="181"/>
        <v>40932.601539351854</v>
      </c>
    </row>
    <row r="1935" spans="1:20" customFormat="1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0</v>
      </c>
      <c r="M1935" t="b">
        <v>1</v>
      </c>
      <c r="N1935" t="s">
        <v>8279</v>
      </c>
      <c r="O1935">
        <f t="shared" si="182"/>
        <v>172.43333333333334</v>
      </c>
      <c r="P1935">
        <f t="shared" si="183"/>
        <v>-877.56384540592262</v>
      </c>
      <c r="Q1935" t="str">
        <f t="shared" si="184"/>
        <v>music</v>
      </c>
      <c r="R1935" t="str">
        <f t="shared" si="185"/>
        <v>indie rock</v>
      </c>
      <c r="S1935" s="11">
        <f t="shared" si="180"/>
        <v>41878.922534722216</v>
      </c>
      <c r="T1935" s="11">
        <f t="shared" si="181"/>
        <v>41908.922534722216</v>
      </c>
    </row>
    <row r="1936" spans="1:20" customFormat="1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0</v>
      </c>
      <c r="M1936" t="b">
        <v>1</v>
      </c>
      <c r="N1936" t="s">
        <v>8279</v>
      </c>
      <c r="O1936">
        <f t="shared" si="182"/>
        <v>123.61999999999999</v>
      </c>
      <c r="P1936">
        <f t="shared" si="183"/>
        <v>-5042.5638454059226</v>
      </c>
      <c r="Q1936" t="str">
        <f t="shared" si="184"/>
        <v>music</v>
      </c>
      <c r="R1936" t="str">
        <f t="shared" si="185"/>
        <v>indie rock</v>
      </c>
      <c r="S1936" s="11">
        <f t="shared" si="180"/>
        <v>40865.658807870372</v>
      </c>
      <c r="T1936" s="11">
        <f t="shared" si="181"/>
        <v>40902</v>
      </c>
    </row>
    <row r="1937" spans="1:20" customFormat="1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0</v>
      </c>
      <c r="M1937" t="b">
        <v>1</v>
      </c>
      <c r="N1937" t="s">
        <v>8279</v>
      </c>
      <c r="O1937">
        <f t="shared" si="182"/>
        <v>108.4</v>
      </c>
      <c r="P1937">
        <f t="shared" si="183"/>
        <v>-8513.5638454059226</v>
      </c>
      <c r="Q1937" t="str">
        <f t="shared" si="184"/>
        <v>music</v>
      </c>
      <c r="R1937" t="str">
        <f t="shared" si="185"/>
        <v>indie rock</v>
      </c>
      <c r="S1937" s="11">
        <f t="shared" si="180"/>
        <v>41773.724201388883</v>
      </c>
      <c r="T1937" s="11">
        <f t="shared" si="181"/>
        <v>41810.999305555553</v>
      </c>
    </row>
    <row r="1938" spans="1:20" customFormat="1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0</v>
      </c>
      <c r="M1938" t="b">
        <v>1</v>
      </c>
      <c r="N1938" t="s">
        <v>8279</v>
      </c>
      <c r="O1938">
        <f t="shared" si="182"/>
        <v>116.52013333333333</v>
      </c>
      <c r="P1938">
        <f t="shared" si="183"/>
        <v>-2484.5538454059224</v>
      </c>
      <c r="Q1938" t="str">
        <f t="shared" si="184"/>
        <v>music</v>
      </c>
      <c r="R1938" t="str">
        <f t="shared" si="185"/>
        <v>indie rock</v>
      </c>
      <c r="S1938" s="11">
        <f t="shared" si="180"/>
        <v>40852.68136574074</v>
      </c>
      <c r="T1938" s="11">
        <f t="shared" si="181"/>
        <v>40883.040972222218</v>
      </c>
    </row>
    <row r="1939" spans="1:20" customFormat="1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0</v>
      </c>
      <c r="M1939" t="b">
        <v>1</v>
      </c>
      <c r="N1939" t="s">
        <v>8279</v>
      </c>
      <c r="O1939">
        <f t="shared" si="182"/>
        <v>187.245</v>
      </c>
      <c r="P1939">
        <f t="shared" si="183"/>
        <v>-10100.093845405923</v>
      </c>
      <c r="Q1939" t="str">
        <f t="shared" si="184"/>
        <v>music</v>
      </c>
      <c r="R1939" t="str">
        <f t="shared" si="185"/>
        <v>indie rock</v>
      </c>
      <c r="S1939" s="11">
        <f t="shared" si="180"/>
        <v>41058.91065972222</v>
      </c>
      <c r="T1939" s="11">
        <f t="shared" si="181"/>
        <v>41074.957638888889</v>
      </c>
    </row>
    <row r="1940" spans="1:20" customFormat="1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0</v>
      </c>
      <c r="M1940" t="b">
        <v>1</v>
      </c>
      <c r="N1940" t="s">
        <v>8279</v>
      </c>
      <c r="O1940">
        <f t="shared" si="182"/>
        <v>115.93333333333334</v>
      </c>
      <c r="P1940">
        <f t="shared" si="183"/>
        <v>6166.4361545940774</v>
      </c>
      <c r="Q1940" t="str">
        <f t="shared" si="184"/>
        <v>music</v>
      </c>
      <c r="R1940" t="str">
        <f t="shared" si="185"/>
        <v>indie rock</v>
      </c>
      <c r="S1940" s="11">
        <f t="shared" si="180"/>
        <v>41426.05128472222</v>
      </c>
      <c r="T1940" s="11">
        <f t="shared" si="181"/>
        <v>41457</v>
      </c>
    </row>
    <row r="1941" spans="1:20" customFormat="1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0</v>
      </c>
      <c r="M1941" t="b">
        <v>1</v>
      </c>
      <c r="N1941" t="s">
        <v>8279</v>
      </c>
      <c r="O1941">
        <f t="shared" si="182"/>
        <v>110.7</v>
      </c>
      <c r="P1941">
        <f t="shared" si="183"/>
        <v>-153.56384540592262</v>
      </c>
      <c r="Q1941" t="str">
        <f t="shared" si="184"/>
        <v>music</v>
      </c>
      <c r="R1941" t="str">
        <f t="shared" si="185"/>
        <v>indie rock</v>
      </c>
      <c r="S1941" s="11">
        <f t="shared" si="180"/>
        <v>41313.776712962957</v>
      </c>
      <c r="T1941" s="11">
        <f t="shared" si="181"/>
        <v>41343.735046296293</v>
      </c>
    </row>
    <row r="1942" spans="1:20" customFormat="1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0</v>
      </c>
      <c r="M1942" t="b">
        <v>1</v>
      </c>
      <c r="N1942" t="s">
        <v>8279</v>
      </c>
      <c r="O1942">
        <f t="shared" si="182"/>
        <v>170.92307692307693</v>
      </c>
      <c r="P1942">
        <f t="shared" si="183"/>
        <v>-10112.563845405923</v>
      </c>
      <c r="Q1942" t="str">
        <f t="shared" si="184"/>
        <v>music</v>
      </c>
      <c r="R1942" t="str">
        <f t="shared" si="185"/>
        <v>indie rock</v>
      </c>
      <c r="S1942" s="11">
        <f t="shared" si="180"/>
        <v>40670.298993055556</v>
      </c>
      <c r="T1942" s="11">
        <f t="shared" si="181"/>
        <v>40708.957638888889</v>
      </c>
    </row>
    <row r="1943" spans="1:20" customFormat="1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0</v>
      </c>
      <c r="M1943" t="b">
        <v>1</v>
      </c>
      <c r="N1943" t="s">
        <v>8295</v>
      </c>
      <c r="O1943">
        <f t="shared" si="182"/>
        <v>126.11835600000001</v>
      </c>
      <c r="P1943">
        <f t="shared" si="183"/>
        <v>304072.32615459408</v>
      </c>
      <c r="Q1943" t="str">
        <f t="shared" si="184"/>
        <v>technology</v>
      </c>
      <c r="R1943" t="str">
        <f t="shared" si="185"/>
        <v>hardware</v>
      </c>
      <c r="S1943" s="11">
        <f t="shared" ref="S1943:S2006" si="186">(J1943/86400)+25569+(-5/24)</f>
        <v>41744.08253472222</v>
      </c>
      <c r="T1943" s="11">
        <f t="shared" ref="T1943:T2006" si="187">(I1943/86400)+25569+(-5/24)</f>
        <v>41774.08253472222</v>
      </c>
    </row>
    <row r="1944" spans="1:20" customFormat="1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0</v>
      </c>
      <c r="M1944" t="b">
        <v>1</v>
      </c>
      <c r="N1944" t="s">
        <v>8295</v>
      </c>
      <c r="O1944">
        <f t="shared" si="182"/>
        <v>138.44033333333334</v>
      </c>
      <c r="P1944">
        <f t="shared" si="183"/>
        <v>-2917.1438454059225</v>
      </c>
      <c r="Q1944" t="str">
        <f t="shared" si="184"/>
        <v>technology</v>
      </c>
      <c r="R1944" t="str">
        <f t="shared" si="185"/>
        <v>hardware</v>
      </c>
      <c r="S1944" s="11">
        <f t="shared" si="186"/>
        <v>40638.619675925926</v>
      </c>
      <c r="T1944" s="11">
        <f t="shared" si="187"/>
        <v>40728.619675925926</v>
      </c>
    </row>
    <row r="1945" spans="1:20" customFormat="1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0</v>
      </c>
      <c r="M1945" t="b">
        <v>1</v>
      </c>
      <c r="N1945" t="s">
        <v>8295</v>
      </c>
      <c r="O1945">
        <f t="shared" si="182"/>
        <v>1705.2499999999998</v>
      </c>
      <c r="P1945">
        <f t="shared" si="183"/>
        <v>159301.43615459406</v>
      </c>
      <c r="Q1945" t="str">
        <f t="shared" si="184"/>
        <v>technology</v>
      </c>
      <c r="R1945" t="str">
        <f t="shared" si="185"/>
        <v>hardware</v>
      </c>
      <c r="S1945" s="11">
        <f t="shared" si="186"/>
        <v>42548.061527777776</v>
      </c>
      <c r="T1945" s="11">
        <f t="shared" si="187"/>
        <v>42593.061527777776</v>
      </c>
    </row>
    <row r="1946" spans="1:20" customFormat="1" ht="6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0</v>
      </c>
      <c r="M1946" t="b">
        <v>1</v>
      </c>
      <c r="N1946" t="s">
        <v>8295</v>
      </c>
      <c r="O1946">
        <f t="shared" si="182"/>
        <v>788.05550000000005</v>
      </c>
      <c r="P1946">
        <f t="shared" si="183"/>
        <v>303998.63615459407</v>
      </c>
      <c r="Q1946" t="str">
        <f t="shared" si="184"/>
        <v>technology</v>
      </c>
      <c r="R1946" t="str">
        <f t="shared" si="185"/>
        <v>hardware</v>
      </c>
      <c r="S1946" s="11">
        <f t="shared" si="186"/>
        <v>41730.376041666663</v>
      </c>
      <c r="T1946" s="11">
        <f t="shared" si="187"/>
        <v>41760.376041666663</v>
      </c>
    </row>
    <row r="1947" spans="1:20" customFormat="1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0</v>
      </c>
      <c r="M1947" t="b">
        <v>1</v>
      </c>
      <c r="N1947" t="s">
        <v>8295</v>
      </c>
      <c r="O1947">
        <f t="shared" si="182"/>
        <v>348.01799999999997</v>
      </c>
      <c r="P1947">
        <f t="shared" si="183"/>
        <v>336794.43615459406</v>
      </c>
      <c r="Q1947" t="str">
        <f t="shared" si="184"/>
        <v>technology</v>
      </c>
      <c r="R1947" t="str">
        <f t="shared" si="185"/>
        <v>hardware</v>
      </c>
      <c r="S1947" s="11">
        <f t="shared" si="186"/>
        <v>42157.043495370366</v>
      </c>
      <c r="T1947" s="11">
        <f t="shared" si="187"/>
        <v>42197.043495370366</v>
      </c>
    </row>
    <row r="1948" spans="1:20" customFormat="1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0</v>
      </c>
      <c r="M1948" t="b">
        <v>1</v>
      </c>
      <c r="N1948" t="s">
        <v>8295</v>
      </c>
      <c r="O1948">
        <f t="shared" si="182"/>
        <v>149.74666666666667</v>
      </c>
      <c r="P1948">
        <f t="shared" si="183"/>
        <v>7.4361545940773794</v>
      </c>
      <c r="Q1948" t="str">
        <f t="shared" si="184"/>
        <v>technology</v>
      </c>
      <c r="R1948" t="str">
        <f t="shared" si="185"/>
        <v>hardware</v>
      </c>
      <c r="S1948" s="11">
        <f t="shared" si="186"/>
        <v>41688.941678240742</v>
      </c>
      <c r="T1948" s="11">
        <f t="shared" si="187"/>
        <v>41748.900011574071</v>
      </c>
    </row>
    <row r="1949" spans="1:20" customFormat="1" ht="6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0</v>
      </c>
      <c r="M1949" t="b">
        <v>1</v>
      </c>
      <c r="N1949" t="s">
        <v>8295</v>
      </c>
      <c r="O1949">
        <f t="shared" si="182"/>
        <v>100.63375000000001</v>
      </c>
      <c r="P1949">
        <f t="shared" si="183"/>
        <v>-10418.493845405923</v>
      </c>
      <c r="Q1949" t="str">
        <f t="shared" si="184"/>
        <v>technology</v>
      </c>
      <c r="R1949" t="str">
        <f t="shared" si="185"/>
        <v>hardware</v>
      </c>
      <c r="S1949" s="11">
        <f t="shared" si="186"/>
        <v>40102.709722222222</v>
      </c>
      <c r="T1949" s="11">
        <f t="shared" si="187"/>
        <v>40140.040972222218</v>
      </c>
    </row>
    <row r="1950" spans="1:20" customFormat="1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0</v>
      </c>
      <c r="M1950" t="b">
        <v>1</v>
      </c>
      <c r="N1950" t="s">
        <v>8295</v>
      </c>
      <c r="O1950">
        <f t="shared" si="182"/>
        <v>800.21100000000001</v>
      </c>
      <c r="P1950">
        <f t="shared" si="183"/>
        <v>788987.43615459406</v>
      </c>
      <c r="Q1950" t="str">
        <f t="shared" si="184"/>
        <v>technology</v>
      </c>
      <c r="R1950" t="str">
        <f t="shared" si="185"/>
        <v>hardware</v>
      </c>
      <c r="S1950" s="11">
        <f t="shared" si="186"/>
        <v>42473.395937499998</v>
      </c>
      <c r="T1950" s="11">
        <f t="shared" si="187"/>
        <v>42527.501388888886</v>
      </c>
    </row>
    <row r="1951" spans="1:20" customFormat="1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0</v>
      </c>
      <c r="M1951" t="b">
        <v>1</v>
      </c>
      <c r="N1951" t="s">
        <v>8295</v>
      </c>
      <c r="O1951">
        <f t="shared" si="182"/>
        <v>106.00260000000002</v>
      </c>
      <c r="P1951">
        <f t="shared" si="183"/>
        <v>41777.73615459408</v>
      </c>
      <c r="Q1951" t="str">
        <f t="shared" si="184"/>
        <v>technology</v>
      </c>
      <c r="R1951" t="str">
        <f t="shared" si="185"/>
        <v>hardware</v>
      </c>
      <c r="S1951" s="11">
        <f t="shared" si="186"/>
        <v>41800.21471064815</v>
      </c>
      <c r="T1951" s="11">
        <f t="shared" si="187"/>
        <v>41830.21471064815</v>
      </c>
    </row>
    <row r="1952" spans="1:20" customFormat="1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0</v>
      </c>
      <c r="M1952" t="b">
        <v>1</v>
      </c>
      <c r="N1952" t="s">
        <v>8295</v>
      </c>
      <c r="O1952">
        <f t="shared" si="182"/>
        <v>200.51866666666669</v>
      </c>
      <c r="P1952">
        <f t="shared" si="183"/>
        <v>85025.396154594084</v>
      </c>
      <c r="Q1952" t="str">
        <f t="shared" si="184"/>
        <v>technology</v>
      </c>
      <c r="R1952" t="str">
        <f t="shared" si="185"/>
        <v>hardware</v>
      </c>
      <c r="S1952" s="11">
        <f t="shared" si="186"/>
        <v>40623.973067129627</v>
      </c>
      <c r="T1952" s="11">
        <f t="shared" si="187"/>
        <v>40654.973067129627</v>
      </c>
    </row>
    <row r="1953" spans="1:20" customFormat="1" ht="6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0</v>
      </c>
      <c r="M1953" t="b">
        <v>1</v>
      </c>
      <c r="N1953" t="s">
        <v>8295</v>
      </c>
      <c r="O1953">
        <f t="shared" si="182"/>
        <v>212.44399999999999</v>
      </c>
      <c r="P1953">
        <f t="shared" si="183"/>
        <v>94998.436154594077</v>
      </c>
      <c r="Q1953" t="str">
        <f t="shared" si="184"/>
        <v>technology</v>
      </c>
      <c r="R1953" t="str">
        <f t="shared" si="185"/>
        <v>hardware</v>
      </c>
      <c r="S1953" s="11">
        <f t="shared" si="186"/>
        <v>42651.212233796294</v>
      </c>
      <c r="T1953" s="11">
        <f t="shared" si="187"/>
        <v>42681.253900462958</v>
      </c>
    </row>
    <row r="1954" spans="1:20" customFormat="1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0</v>
      </c>
      <c r="M1954" t="b">
        <v>1</v>
      </c>
      <c r="N1954" t="s">
        <v>8295</v>
      </c>
      <c r="O1954">
        <f t="shared" si="182"/>
        <v>198.47237142857145</v>
      </c>
      <c r="P1954">
        <f t="shared" si="183"/>
        <v>58241.766154594079</v>
      </c>
      <c r="Q1954" t="str">
        <f t="shared" si="184"/>
        <v>technology</v>
      </c>
      <c r="R1954" t="str">
        <f t="shared" si="185"/>
        <v>hardware</v>
      </c>
      <c r="S1954" s="11">
        <f t="shared" si="186"/>
        <v>41526.398321759254</v>
      </c>
      <c r="T1954" s="11">
        <f t="shared" si="187"/>
        <v>41563.398321759254</v>
      </c>
    </row>
    <row r="1955" spans="1:20" customFormat="1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0</v>
      </c>
      <c r="M1955" t="b">
        <v>1</v>
      </c>
      <c r="N1955" t="s">
        <v>8295</v>
      </c>
      <c r="O1955">
        <f t="shared" si="182"/>
        <v>225.94666666666666</v>
      </c>
      <c r="P1955">
        <f t="shared" si="183"/>
        <v>22668.436154594077</v>
      </c>
      <c r="Q1955" t="str">
        <f t="shared" si="184"/>
        <v>technology</v>
      </c>
      <c r="R1955" t="str">
        <f t="shared" si="185"/>
        <v>hardware</v>
      </c>
      <c r="S1955" s="11">
        <f t="shared" si="186"/>
        <v>40940.991493055553</v>
      </c>
      <c r="T1955" s="11">
        <f t="shared" si="187"/>
        <v>40969.916666666664</v>
      </c>
    </row>
    <row r="1956" spans="1:20" customFormat="1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0</v>
      </c>
      <c r="M1956" t="b">
        <v>1</v>
      </c>
      <c r="N1956" t="s">
        <v>8295</v>
      </c>
      <c r="O1956">
        <f t="shared" si="182"/>
        <v>698.94800000000009</v>
      </c>
      <c r="P1956">
        <f t="shared" si="183"/>
        <v>338250.43615459406</v>
      </c>
      <c r="Q1956" t="str">
        <f t="shared" si="184"/>
        <v>technology</v>
      </c>
      <c r="R1956" t="str">
        <f t="shared" si="185"/>
        <v>hardware</v>
      </c>
      <c r="S1956" s="11">
        <f t="shared" si="186"/>
        <v>42394.372407407405</v>
      </c>
      <c r="T1956" s="11">
        <f t="shared" si="187"/>
        <v>42440.999999999993</v>
      </c>
    </row>
    <row r="1957" spans="1:20" customFormat="1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0</v>
      </c>
      <c r="M1957" t="b">
        <v>1</v>
      </c>
      <c r="N1957" t="s">
        <v>8295</v>
      </c>
      <c r="O1957">
        <f t="shared" si="182"/>
        <v>398.59528571428569</v>
      </c>
      <c r="P1957">
        <f t="shared" si="183"/>
        <v>156186.45615459408</v>
      </c>
      <c r="Q1957" t="str">
        <f t="shared" si="184"/>
        <v>technology</v>
      </c>
      <c r="R1957" t="str">
        <f t="shared" si="185"/>
        <v>hardware</v>
      </c>
      <c r="S1957" s="11">
        <f t="shared" si="186"/>
        <v>41020.063437500001</v>
      </c>
      <c r="T1957" s="11">
        <f t="shared" si="187"/>
        <v>41052.583333333328</v>
      </c>
    </row>
    <row r="1958" spans="1:20" customFormat="1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0</v>
      </c>
      <c r="M1958" t="b">
        <v>1</v>
      </c>
      <c r="N1958" t="s">
        <v>8295</v>
      </c>
      <c r="O1958">
        <f t="shared" si="182"/>
        <v>294.0333333333333</v>
      </c>
      <c r="P1958">
        <f t="shared" si="183"/>
        <v>165196.43615459406</v>
      </c>
      <c r="Q1958" t="str">
        <f t="shared" si="184"/>
        <v>technology</v>
      </c>
      <c r="R1958" t="str">
        <f t="shared" si="185"/>
        <v>hardware</v>
      </c>
      <c r="S1958" s="11">
        <f t="shared" si="186"/>
        <v>42067.71533564815</v>
      </c>
      <c r="T1958" s="11">
        <f t="shared" si="187"/>
        <v>42112.673668981479</v>
      </c>
    </row>
    <row r="1959" spans="1:20" customFormat="1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0</v>
      </c>
      <c r="M1959" t="b">
        <v>1</v>
      </c>
      <c r="N1959" t="s">
        <v>8295</v>
      </c>
      <c r="O1959">
        <f t="shared" si="182"/>
        <v>167.50470000000001</v>
      </c>
      <c r="P1959">
        <f t="shared" si="183"/>
        <v>39027.846154594081</v>
      </c>
      <c r="Q1959" t="str">
        <f t="shared" si="184"/>
        <v>technology</v>
      </c>
      <c r="R1959" t="str">
        <f t="shared" si="185"/>
        <v>hardware</v>
      </c>
      <c r="S1959" s="11">
        <f t="shared" si="186"/>
        <v>41178.890196759261</v>
      </c>
      <c r="T1959" s="11">
        <f t="shared" si="187"/>
        <v>41208.890196759261</v>
      </c>
    </row>
    <row r="1960" spans="1:20" customFormat="1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0</v>
      </c>
      <c r="M1960" t="b">
        <v>1</v>
      </c>
      <c r="N1960" t="s">
        <v>8295</v>
      </c>
      <c r="O1960">
        <f t="shared" si="182"/>
        <v>1435.5717142857143</v>
      </c>
      <c r="P1960">
        <f t="shared" si="183"/>
        <v>89266.456154594081</v>
      </c>
      <c r="Q1960" t="str">
        <f t="shared" si="184"/>
        <v>technology</v>
      </c>
      <c r="R1960" t="str">
        <f t="shared" si="185"/>
        <v>hardware</v>
      </c>
      <c r="S1960" s="11">
        <f t="shared" si="186"/>
        <v>41326.779641203699</v>
      </c>
      <c r="T1960" s="11">
        <f t="shared" si="187"/>
        <v>41356.737974537034</v>
      </c>
    </row>
    <row r="1961" spans="1:20" customFormat="1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0</v>
      </c>
      <c r="M1961" t="b">
        <v>1</v>
      </c>
      <c r="N1961" t="s">
        <v>8295</v>
      </c>
      <c r="O1961">
        <f t="shared" si="182"/>
        <v>156.73439999999999</v>
      </c>
      <c r="P1961">
        <f t="shared" si="183"/>
        <v>4449.8761545940779</v>
      </c>
      <c r="Q1961" t="str">
        <f t="shared" si="184"/>
        <v>technology</v>
      </c>
      <c r="R1961" t="str">
        <f t="shared" si="185"/>
        <v>hardware</v>
      </c>
      <c r="S1961" s="11">
        <f t="shared" si="186"/>
        <v>41871.637268518512</v>
      </c>
      <c r="T1961" s="11">
        <f t="shared" si="187"/>
        <v>41912.791666666664</v>
      </c>
    </row>
    <row r="1962" spans="1:20" customFormat="1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0</v>
      </c>
      <c r="M1962" t="b">
        <v>1</v>
      </c>
      <c r="N1962" t="s">
        <v>8295</v>
      </c>
      <c r="O1962">
        <f t="shared" si="182"/>
        <v>117.90285714285716</v>
      </c>
      <c r="P1962">
        <f t="shared" si="183"/>
        <v>71308.436154594077</v>
      </c>
      <c r="Q1962" t="str">
        <f t="shared" si="184"/>
        <v>technology</v>
      </c>
      <c r="R1962" t="str">
        <f t="shared" si="185"/>
        <v>hardware</v>
      </c>
      <c r="S1962" s="11">
        <f t="shared" si="186"/>
        <v>41964.154409722221</v>
      </c>
      <c r="T1962" s="11">
        <f t="shared" si="187"/>
        <v>41994.154409722221</v>
      </c>
    </row>
    <row r="1963" spans="1:20" customFormat="1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0</v>
      </c>
      <c r="M1963" t="b">
        <v>1</v>
      </c>
      <c r="N1963" t="s">
        <v>8295</v>
      </c>
      <c r="O1963">
        <f t="shared" si="182"/>
        <v>1105.3811999999998</v>
      </c>
      <c r="P1963">
        <f t="shared" si="183"/>
        <v>99314.556154594073</v>
      </c>
      <c r="Q1963" t="str">
        <f t="shared" si="184"/>
        <v>technology</v>
      </c>
      <c r="R1963" t="str">
        <f t="shared" si="185"/>
        <v>hardware</v>
      </c>
      <c r="S1963" s="11">
        <f t="shared" si="186"/>
        <v>41147.986307870371</v>
      </c>
      <c r="T1963" s="11">
        <f t="shared" si="187"/>
        <v>41187.957638888889</v>
      </c>
    </row>
    <row r="1964" spans="1:20" customFormat="1" ht="6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0</v>
      </c>
      <c r="M1964" t="b">
        <v>1</v>
      </c>
      <c r="N1964" t="s">
        <v>8295</v>
      </c>
      <c r="O1964">
        <f t="shared" si="182"/>
        <v>192.92499999999998</v>
      </c>
      <c r="P1964">
        <f t="shared" si="183"/>
        <v>8068.9361545940774</v>
      </c>
      <c r="Q1964" t="str">
        <f t="shared" si="184"/>
        <v>technology</v>
      </c>
      <c r="R1964" t="str">
        <f t="shared" si="185"/>
        <v>hardware</v>
      </c>
      <c r="S1964" s="11">
        <f t="shared" si="186"/>
        <v>41742.572175925925</v>
      </c>
      <c r="T1964" s="11">
        <f t="shared" si="187"/>
        <v>41772.572175925925</v>
      </c>
    </row>
    <row r="1965" spans="1:20" customFormat="1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0</v>
      </c>
      <c r="M1965" t="b">
        <v>1</v>
      </c>
      <c r="N1965" t="s">
        <v>8295</v>
      </c>
      <c r="O1965">
        <f t="shared" si="182"/>
        <v>126.8842105263158</v>
      </c>
      <c r="P1965">
        <f t="shared" si="183"/>
        <v>12884.436154594077</v>
      </c>
      <c r="Q1965" t="str">
        <f t="shared" si="184"/>
        <v>technology</v>
      </c>
      <c r="R1965" t="str">
        <f t="shared" si="185"/>
        <v>hardware</v>
      </c>
      <c r="S1965" s="11">
        <f t="shared" si="186"/>
        <v>41863.221458333333</v>
      </c>
      <c r="T1965" s="11">
        <f t="shared" si="187"/>
        <v>41898.221458333333</v>
      </c>
    </row>
    <row r="1966" spans="1:20" customFormat="1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0</v>
      </c>
      <c r="M1966" t="b">
        <v>1</v>
      </c>
      <c r="N1966" t="s">
        <v>8295</v>
      </c>
      <c r="O1966">
        <f t="shared" si="182"/>
        <v>259.57748878923763</v>
      </c>
      <c r="P1966">
        <f t="shared" si="183"/>
        <v>220319.55615459406</v>
      </c>
      <c r="Q1966" t="str">
        <f t="shared" si="184"/>
        <v>technology</v>
      </c>
      <c r="R1966" t="str">
        <f t="shared" si="185"/>
        <v>hardware</v>
      </c>
      <c r="S1966" s="11">
        <f t="shared" si="186"/>
        <v>42452.064490740733</v>
      </c>
      <c r="T1966" s="11">
        <f t="shared" si="187"/>
        <v>42482.064490740733</v>
      </c>
    </row>
    <row r="1967" spans="1:20" customFormat="1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0</v>
      </c>
      <c r="M1967" t="b">
        <v>1</v>
      </c>
      <c r="N1967" t="s">
        <v>8295</v>
      </c>
      <c r="O1967">
        <f t="shared" si="182"/>
        <v>262.27999999999997</v>
      </c>
      <c r="P1967">
        <f t="shared" si="183"/>
        <v>1890.4361545940774</v>
      </c>
      <c r="Q1967" t="str">
        <f t="shared" si="184"/>
        <v>technology</v>
      </c>
      <c r="R1967" t="str">
        <f t="shared" si="185"/>
        <v>hardware</v>
      </c>
      <c r="S1967" s="11">
        <f t="shared" si="186"/>
        <v>40897.880902777775</v>
      </c>
      <c r="T1967" s="11">
        <f t="shared" si="187"/>
        <v>40919.833333333328</v>
      </c>
    </row>
    <row r="1968" spans="1:20" customFormat="1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0</v>
      </c>
      <c r="M1968" t="b">
        <v>1</v>
      </c>
      <c r="N1968" t="s">
        <v>8295</v>
      </c>
      <c r="O1968">
        <f t="shared" si="182"/>
        <v>206.74309000000002</v>
      </c>
      <c r="P1968">
        <f t="shared" si="183"/>
        <v>195519.52615459409</v>
      </c>
      <c r="Q1968" t="str">
        <f t="shared" si="184"/>
        <v>technology</v>
      </c>
      <c r="R1968" t="str">
        <f t="shared" si="185"/>
        <v>hardware</v>
      </c>
      <c r="S1968" s="11">
        <f t="shared" si="186"/>
        <v>41835.332152777773</v>
      </c>
      <c r="T1968" s="11">
        <f t="shared" si="187"/>
        <v>41865.332152777773</v>
      </c>
    </row>
    <row r="1969" spans="1:20" customFormat="1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0</v>
      </c>
      <c r="M1969" t="b">
        <v>1</v>
      </c>
      <c r="N1969" t="s">
        <v>8295</v>
      </c>
      <c r="O1969">
        <f t="shared" si="182"/>
        <v>370.13</v>
      </c>
      <c r="P1969">
        <f t="shared" si="183"/>
        <v>62802.436154594077</v>
      </c>
      <c r="Q1969" t="str">
        <f t="shared" si="184"/>
        <v>technology</v>
      </c>
      <c r="R1969" t="str">
        <f t="shared" si="185"/>
        <v>hardware</v>
      </c>
      <c r="S1969" s="11">
        <f t="shared" si="186"/>
        <v>41730.455196759256</v>
      </c>
      <c r="T1969" s="11">
        <f t="shared" si="187"/>
        <v>41760.455196759256</v>
      </c>
    </row>
    <row r="1970" spans="1:20" customFormat="1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0</v>
      </c>
      <c r="M1970" t="b">
        <v>1</v>
      </c>
      <c r="N1970" t="s">
        <v>8295</v>
      </c>
      <c r="O1970">
        <f t="shared" si="182"/>
        <v>284.96600000000001</v>
      </c>
      <c r="P1970">
        <f t="shared" si="183"/>
        <v>131259.43615459406</v>
      </c>
      <c r="Q1970" t="str">
        <f t="shared" si="184"/>
        <v>technology</v>
      </c>
      <c r="R1970" t="str">
        <f t="shared" si="185"/>
        <v>hardware</v>
      </c>
      <c r="S1970" s="11">
        <f t="shared" si="186"/>
        <v>42676.378645833327</v>
      </c>
      <c r="T1970" s="11">
        <f t="shared" si="187"/>
        <v>42707.420312499999</v>
      </c>
    </row>
    <row r="1971" spans="1:20" customFormat="1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0</v>
      </c>
      <c r="M1971" t="b">
        <v>1</v>
      </c>
      <c r="N1971" t="s">
        <v>8295</v>
      </c>
      <c r="O1971">
        <f t="shared" si="182"/>
        <v>579.08000000000004</v>
      </c>
      <c r="P1971">
        <f t="shared" si="183"/>
        <v>104592.43615459408</v>
      </c>
      <c r="Q1971" t="str">
        <f t="shared" si="184"/>
        <v>technology</v>
      </c>
      <c r="R1971" t="str">
        <f t="shared" si="185"/>
        <v>hardware</v>
      </c>
      <c r="S1971" s="11">
        <f t="shared" si="186"/>
        <v>42557.584120370368</v>
      </c>
      <c r="T1971" s="11">
        <f t="shared" si="187"/>
        <v>42587.584120370368</v>
      </c>
    </row>
    <row r="1972" spans="1:20" customFormat="1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0</v>
      </c>
      <c r="M1972" t="b">
        <v>1</v>
      </c>
      <c r="N1972" t="s">
        <v>8295</v>
      </c>
      <c r="O1972">
        <f t="shared" si="182"/>
        <v>1131.8</v>
      </c>
      <c r="P1972">
        <f t="shared" si="183"/>
        <v>45366.436154594077</v>
      </c>
      <c r="Q1972" t="str">
        <f t="shared" si="184"/>
        <v>technology</v>
      </c>
      <c r="R1972" t="str">
        <f t="shared" si="185"/>
        <v>hardware</v>
      </c>
      <c r="S1972" s="11">
        <f t="shared" si="186"/>
        <v>41323.984965277778</v>
      </c>
      <c r="T1972" s="11">
        <f t="shared" si="187"/>
        <v>41383.943298611106</v>
      </c>
    </row>
    <row r="1973" spans="1:20" customFormat="1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0</v>
      </c>
      <c r="M1973" t="b">
        <v>1</v>
      </c>
      <c r="N1973" t="s">
        <v>8295</v>
      </c>
      <c r="O1973">
        <f t="shared" si="182"/>
        <v>263.02771750000005</v>
      </c>
      <c r="P1973">
        <f t="shared" si="183"/>
        <v>1040887.3061545942</v>
      </c>
      <c r="Q1973" t="str">
        <f t="shared" si="184"/>
        <v>technology</v>
      </c>
      <c r="R1973" t="str">
        <f t="shared" si="185"/>
        <v>hardware</v>
      </c>
      <c r="S1973" s="11">
        <f t="shared" si="186"/>
        <v>41561.29237268518</v>
      </c>
      <c r="T1973" s="11">
        <f t="shared" si="187"/>
        <v>41592.958333333328</v>
      </c>
    </row>
    <row r="1974" spans="1:20" customFormat="1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0</v>
      </c>
      <c r="M1974" t="b">
        <v>1</v>
      </c>
      <c r="N1974" t="s">
        <v>8295</v>
      </c>
      <c r="O1974">
        <f t="shared" si="182"/>
        <v>674.48</v>
      </c>
      <c r="P1974">
        <f t="shared" si="183"/>
        <v>5638.4361545940774</v>
      </c>
      <c r="Q1974" t="str">
        <f t="shared" si="184"/>
        <v>technology</v>
      </c>
      <c r="R1974" t="str">
        <f t="shared" si="185"/>
        <v>hardware</v>
      </c>
      <c r="S1974" s="11">
        <f t="shared" si="186"/>
        <v>41200.803749999999</v>
      </c>
      <c r="T1974" s="11">
        <f t="shared" si="187"/>
        <v>41230.845416666663</v>
      </c>
    </row>
    <row r="1975" spans="1:20" customFormat="1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0</v>
      </c>
      <c r="M1975" t="b">
        <v>1</v>
      </c>
      <c r="N1975" t="s">
        <v>8295</v>
      </c>
      <c r="O1975">
        <f t="shared" si="182"/>
        <v>256.83081313131316</v>
      </c>
      <c r="P1975">
        <f t="shared" si="183"/>
        <v>497301.44615459407</v>
      </c>
      <c r="Q1975" t="str">
        <f t="shared" si="184"/>
        <v>technology</v>
      </c>
      <c r="R1975" t="str">
        <f t="shared" si="185"/>
        <v>hardware</v>
      </c>
      <c r="S1975" s="11">
        <f t="shared" si="186"/>
        <v>42549.514629629623</v>
      </c>
      <c r="T1975" s="11">
        <f t="shared" si="187"/>
        <v>42588.083333333336</v>
      </c>
    </row>
    <row r="1976" spans="1:20" customFormat="1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0</v>
      </c>
      <c r="M1976" t="b">
        <v>1</v>
      </c>
      <c r="N1976" t="s">
        <v>8295</v>
      </c>
      <c r="O1976">
        <f t="shared" si="182"/>
        <v>375.49599999999998</v>
      </c>
      <c r="P1976">
        <f t="shared" si="183"/>
        <v>63875.636154594074</v>
      </c>
      <c r="Q1976" t="str">
        <f t="shared" si="184"/>
        <v>technology</v>
      </c>
      <c r="R1976" t="str">
        <f t="shared" si="185"/>
        <v>hardware</v>
      </c>
      <c r="S1976" s="11">
        <f t="shared" si="186"/>
        <v>41445.125798611109</v>
      </c>
      <c r="T1976" s="11">
        <f t="shared" si="187"/>
        <v>41505.125798611109</v>
      </c>
    </row>
    <row r="1977" spans="1:20" customFormat="1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0</v>
      </c>
      <c r="M1977" t="b">
        <v>1</v>
      </c>
      <c r="N1977" t="s">
        <v>8295</v>
      </c>
      <c r="O1977">
        <f t="shared" si="182"/>
        <v>208.70837499999996</v>
      </c>
      <c r="P1977">
        <f t="shared" si="183"/>
        <v>22169.776154594074</v>
      </c>
      <c r="Q1977" t="str">
        <f t="shared" si="184"/>
        <v>technology</v>
      </c>
      <c r="R1977" t="str">
        <f t="shared" si="185"/>
        <v>hardware</v>
      </c>
      <c r="S1977" s="11">
        <f t="shared" si="186"/>
        <v>41313.54688657407</v>
      </c>
      <c r="T1977" s="11">
        <f t="shared" si="187"/>
        <v>41343.54688657407</v>
      </c>
    </row>
    <row r="1978" spans="1:20" customFormat="1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0</v>
      </c>
      <c r="M1978" t="b">
        <v>1</v>
      </c>
      <c r="N1978" t="s">
        <v>8295</v>
      </c>
      <c r="O1978">
        <f t="shared" si="182"/>
        <v>346.6</v>
      </c>
      <c r="P1978">
        <f t="shared" si="183"/>
        <v>2640.4361545940774</v>
      </c>
      <c r="Q1978" t="str">
        <f t="shared" si="184"/>
        <v>technology</v>
      </c>
      <c r="R1978" t="str">
        <f t="shared" si="185"/>
        <v>hardware</v>
      </c>
      <c r="S1978" s="11">
        <f t="shared" si="186"/>
        <v>41438.691261574073</v>
      </c>
      <c r="T1978" s="11">
        <f t="shared" si="187"/>
        <v>41468.691261574073</v>
      </c>
    </row>
    <row r="1979" spans="1:20" customFormat="1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0</v>
      </c>
      <c r="M1979" t="b">
        <v>1</v>
      </c>
      <c r="N1979" t="s">
        <v>8295</v>
      </c>
      <c r="O1979">
        <f t="shared" si="182"/>
        <v>402.33</v>
      </c>
      <c r="P1979">
        <f t="shared" si="183"/>
        <v>189941.43615459406</v>
      </c>
      <c r="Q1979" t="str">
        <f t="shared" si="184"/>
        <v>technology</v>
      </c>
      <c r="R1979" t="str">
        <f t="shared" si="185"/>
        <v>hardware</v>
      </c>
      <c r="S1979" s="11">
        <f t="shared" si="186"/>
        <v>42311.008564814816</v>
      </c>
      <c r="T1979" s="11">
        <f t="shared" si="187"/>
        <v>42357.124305555553</v>
      </c>
    </row>
    <row r="1980" spans="1:20" customFormat="1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0</v>
      </c>
      <c r="M1980" t="b">
        <v>1</v>
      </c>
      <c r="N1980" t="s">
        <v>8295</v>
      </c>
      <c r="O1980">
        <f t="shared" si="182"/>
        <v>1026.8451399999999</v>
      </c>
      <c r="P1980">
        <f t="shared" si="183"/>
        <v>502199.00615459407</v>
      </c>
      <c r="Q1980" t="str">
        <f t="shared" si="184"/>
        <v>technology</v>
      </c>
      <c r="R1980" t="str">
        <f t="shared" si="185"/>
        <v>hardware</v>
      </c>
      <c r="S1980" s="11">
        <f t="shared" si="186"/>
        <v>41039.017268518517</v>
      </c>
      <c r="T1980" s="11">
        <f t="shared" si="187"/>
        <v>41072.083333333328</v>
      </c>
    </row>
    <row r="1981" spans="1:20" customFormat="1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0</v>
      </c>
      <c r="M1981" t="b">
        <v>1</v>
      </c>
      <c r="N1981" t="s">
        <v>8295</v>
      </c>
      <c r="O1981">
        <f t="shared" si="182"/>
        <v>114.901155</v>
      </c>
      <c r="P1981">
        <f t="shared" si="183"/>
        <v>218578.74615459406</v>
      </c>
      <c r="Q1981" t="str">
        <f t="shared" si="184"/>
        <v>technology</v>
      </c>
      <c r="R1981" t="str">
        <f t="shared" si="185"/>
        <v>hardware</v>
      </c>
      <c r="S1981" s="11">
        <f t="shared" si="186"/>
        <v>42290.25168981481</v>
      </c>
      <c r="T1981" s="11">
        <f t="shared" si="187"/>
        <v>42326.999305555553</v>
      </c>
    </row>
    <row r="1982" spans="1:20" customFormat="1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0</v>
      </c>
      <c r="M1982" t="b">
        <v>1</v>
      </c>
      <c r="N1982" t="s">
        <v>8295</v>
      </c>
      <c r="O1982">
        <f t="shared" si="182"/>
        <v>354.82402000000002</v>
      </c>
      <c r="P1982">
        <f t="shared" si="183"/>
        <v>166188.44615459407</v>
      </c>
      <c r="Q1982" t="str">
        <f t="shared" si="184"/>
        <v>technology</v>
      </c>
      <c r="R1982" t="str">
        <f t="shared" si="185"/>
        <v>hardware</v>
      </c>
      <c r="S1982" s="11">
        <f t="shared" si="186"/>
        <v>42423.334050925921</v>
      </c>
      <c r="T1982" s="11">
        <f t="shared" si="187"/>
        <v>42463.292384259257</v>
      </c>
    </row>
    <row r="1983" spans="1:20" customFormat="1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0</v>
      </c>
      <c r="M1983" t="b">
        <v>0</v>
      </c>
      <c r="N1983" t="s">
        <v>8296</v>
      </c>
      <c r="O1983">
        <f t="shared" si="182"/>
        <v>5.08</v>
      </c>
      <c r="P1983">
        <f t="shared" si="183"/>
        <v>-10842.563845405923</v>
      </c>
      <c r="Q1983" t="str">
        <f t="shared" si="184"/>
        <v>photography</v>
      </c>
      <c r="R1983" t="str">
        <f t="shared" si="185"/>
        <v>people</v>
      </c>
      <c r="S1983" s="11">
        <f t="shared" si="186"/>
        <v>41799.516956018517</v>
      </c>
      <c r="T1983" s="11">
        <f t="shared" si="187"/>
        <v>41829.516956018517</v>
      </c>
    </row>
    <row r="1984" spans="1:20" customFormat="1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2"/>
        <v>0</v>
      </c>
      <c r="P1984">
        <f t="shared" si="183"/>
        <v>-11223.563845405923</v>
      </c>
      <c r="Q1984" t="str">
        <f t="shared" si="184"/>
        <v>photography</v>
      </c>
      <c r="R1984" t="str">
        <f t="shared" si="185"/>
        <v>people</v>
      </c>
      <c r="S1984" s="11">
        <f t="shared" si="186"/>
        <v>42678.378321759257</v>
      </c>
      <c r="T1984" s="11">
        <f t="shared" si="187"/>
        <v>42708.419988425921</v>
      </c>
    </row>
    <row r="1985" spans="1:20" customFormat="1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0</v>
      </c>
      <c r="M1985" t="b">
        <v>0</v>
      </c>
      <c r="N1985" t="s">
        <v>8296</v>
      </c>
      <c r="O1985">
        <f t="shared" si="182"/>
        <v>4.3</v>
      </c>
      <c r="P1985">
        <f t="shared" si="183"/>
        <v>-9804.5638454059226</v>
      </c>
      <c r="Q1985" t="str">
        <f t="shared" si="184"/>
        <v>photography</v>
      </c>
      <c r="R1985" t="str">
        <f t="shared" si="185"/>
        <v>people</v>
      </c>
      <c r="S1985" s="11">
        <f t="shared" si="186"/>
        <v>42592.803449074076</v>
      </c>
      <c r="T1985" s="11">
        <f t="shared" si="187"/>
        <v>42615.083333333336</v>
      </c>
    </row>
    <row r="1986" spans="1:20" customFormat="1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0</v>
      </c>
      <c r="M1986" t="b">
        <v>0</v>
      </c>
      <c r="N1986" t="s">
        <v>8296</v>
      </c>
      <c r="O1986">
        <f t="shared" si="182"/>
        <v>21.146666666666665</v>
      </c>
      <c r="P1986">
        <f t="shared" si="183"/>
        <v>-8051.5638454059226</v>
      </c>
      <c r="Q1986" t="str">
        <f t="shared" si="184"/>
        <v>photography</v>
      </c>
      <c r="R1986" t="str">
        <f t="shared" si="185"/>
        <v>people</v>
      </c>
      <c r="S1986" s="11">
        <f t="shared" si="186"/>
        <v>41913.581956018512</v>
      </c>
      <c r="T1986" s="11">
        <f t="shared" si="187"/>
        <v>41973.623622685183</v>
      </c>
    </row>
    <row r="1987" spans="1:20" customFormat="1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0</v>
      </c>
      <c r="M1987" t="b">
        <v>0</v>
      </c>
      <c r="N1987" t="s">
        <v>8296</v>
      </c>
      <c r="O1987">
        <f t="shared" ref="O1987:O2050" si="188">E1987/D1987*100</f>
        <v>3.1875</v>
      </c>
      <c r="P1987">
        <f t="shared" ref="P1987:P2050" si="189">E1987-$E$4116</f>
        <v>-11172.563845405923</v>
      </c>
      <c r="Q1987" t="str">
        <f t="shared" ref="Q1987:Q2050" si="190">IF(ISNUMBER(SEARCH("film &amp; video",N1987)),"film &amp; video",IF(ISNUMBER(SEARCH("food",N1987)),"food",IF(ISNUMBER(SEARCH("games",N1987)),"games",IF(ISNUMBER(SEARCH("journalism",N1987)),"journalism",IF(ISNUMBER(SEARCH("music",N1987)),"music",IF(ISNUMBER(SEARCH("photography",N1987)),"photography",IF(ISNUMBER(SEARCH("publishing",N1987)),"publishing",IF(ISNUMBER(SEARCH("technology",N1987)),"technology",IF(ISNUMBER(SEARCH("theater",N1987)),"theater",0)))))))))</f>
        <v>photography</v>
      </c>
      <c r="R1987" t="str">
        <f t="shared" ref="R1987:R2050" si="191">IF(ISNUMBER(SEARCH("animation",N1987)),"animation",IF(ISNUMBER(SEARCH("art books",N1987)),"art books",IF(ISNUMBER(SEARCH("audio",N1987)),"audio",IF(ISNUMBER(SEARCH("children's books",N1987)),"children's books",IF(ISNUMBER(SEARCH("classical music",N1987)),"classical music",IF(ISNUMBER(SEARCH("documentary",N1987)),"documentary",IF(ISNUMBER(SEARCH("drama",N1987)),"drama",IF(ISNUMBER(SEARCH("electronic music",N1987)),"electronic music",IF(ISNUMBER(SEARCH("faith",N1987)),"faith",IF(ISNUMBER(SEARCH("fiction",N1987)),"fiction",IF(ISNUMBER(SEARCH("food trucks",N1987)),"food trucks",IF(ISNUMBER(SEARCH("gadgets",N1987)),"gadgets",IF(ISNUMBER(SEARCH("hardware",N1987)),"hardware",IF(ISNUMBER(SEARCH("indie rock",N1987)),"indie rock",IF(ISNUMBER(SEARCH("jazz",N1987)),"jazz",IF(ISNUMBER(SEARCH("makerspaces",N1987)),"makerspaces",IF(ISNUMBER(SEARCH("metal",N1987)),"metal",IF(ISNUMBER(SEARCH("mobile games",N1987)),"mobile games",IF(ISNUMBER(SEARCH("musical",N1987)),"musical",IF(ISNUMBER(SEARCH("nature",N1987)),"nature",IF(ISNUMBER(SEARCH("nonfiction",N1987)),"nonfiction",IF(ISNUMBER(SEARCH("people",N1987)),"people",IF(ISNUMBER(SEARCH("photobooks",N1987)),"photobooks",IF(ISNUMBER(SEARCH("places",N1987)),"places",IF(ISNUMBER(SEARCH("plays",N1987)),"plays",IF(ISNUMBER(SEARCH("pop",N1987)),"pop",IF(ISNUMBER(SEARCH("radio &amp; podcasts",N1987)),"radio &amp; podcasts",IF(ISNUMBER(SEARCH("restaurants",N1987)),"restaurants",IF(ISNUMBER(SEARCH("rock",N1987)),"rock",IF(ISNUMBER(SEARCH("science fiction",N1987)),"science fiction",IF(ISNUMBER(SEARCH("shorts",N1987)),"shorts",IF(ISNUMBER(SEARCH("small batch",N1987)),"small batch",IF(ISNUMBER(SEARCH("space exploration",N1987)),"space exploration",IF(ISNUMBER(SEARCH("spaces",N1987)),"spaces",IF(ISNUMBER(SEARCH("tabletop games",N1987)),"tabletop games",IF(ISNUMBER(SEARCH("television",N1987)),"television",IF(ISNUMBER(SEARCH("translations",N1987)),"translations",IF(ISNUMBER(SEARCH("video games",N1987)),"video games",IF(ISNUMBER(SEARCH("wearables",N1987)),"wearables",IF(ISNUMBER(SEARCH("web",N1987)),"web",IF(ISNUMBER(SEARCH("world music",N1987)),"world music",0)))))))))))))))))))))))))))))))))))))))))</f>
        <v>people</v>
      </c>
      <c r="S1987" s="11">
        <f t="shared" si="186"/>
        <v>42555.490405092591</v>
      </c>
      <c r="T1987" s="11">
        <f t="shared" si="187"/>
        <v>42584.749999999993</v>
      </c>
    </row>
    <row r="1988" spans="1:20" customFormat="1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0</v>
      </c>
      <c r="M1988" t="b">
        <v>0</v>
      </c>
      <c r="N1988" t="s">
        <v>8296</v>
      </c>
      <c r="O1988">
        <f t="shared" si="188"/>
        <v>0.05</v>
      </c>
      <c r="P1988">
        <f t="shared" si="189"/>
        <v>-11222.563845405923</v>
      </c>
      <c r="Q1988" t="str">
        <f t="shared" si="190"/>
        <v>photography</v>
      </c>
      <c r="R1988" t="str">
        <f t="shared" si="191"/>
        <v>people</v>
      </c>
      <c r="S1988" s="11">
        <f t="shared" si="186"/>
        <v>42413.225497685184</v>
      </c>
      <c r="T1988" s="11">
        <f t="shared" si="187"/>
        <v>42443.183831018519</v>
      </c>
    </row>
    <row r="1989" spans="1:20" customFormat="1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0</v>
      </c>
      <c r="M1989" t="b">
        <v>0</v>
      </c>
      <c r="N1989" t="s">
        <v>8296</v>
      </c>
      <c r="O1989">
        <f t="shared" si="188"/>
        <v>42.472727272727276</v>
      </c>
      <c r="P1989">
        <f t="shared" si="189"/>
        <v>-8887.5638454059226</v>
      </c>
      <c r="Q1989" t="str">
        <f t="shared" si="190"/>
        <v>photography</v>
      </c>
      <c r="R1989" t="str">
        <f t="shared" si="191"/>
        <v>people</v>
      </c>
      <c r="S1989" s="11">
        <f t="shared" si="186"/>
        <v>42034.431435185186</v>
      </c>
      <c r="T1989" s="11">
        <f t="shared" si="187"/>
        <v>42064.431435185186</v>
      </c>
    </row>
    <row r="1990" spans="1:20" customFormat="1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0</v>
      </c>
      <c r="M1990" t="b">
        <v>0</v>
      </c>
      <c r="N1990" t="s">
        <v>8296</v>
      </c>
      <c r="O1990">
        <f t="shared" si="188"/>
        <v>0.41666666666666669</v>
      </c>
      <c r="P1990">
        <f t="shared" si="189"/>
        <v>-11198.563845405923</v>
      </c>
      <c r="Q1990" t="str">
        <f t="shared" si="190"/>
        <v>photography</v>
      </c>
      <c r="R1990" t="str">
        <f t="shared" si="191"/>
        <v>people</v>
      </c>
      <c r="S1990" s="11">
        <f t="shared" si="186"/>
        <v>42206.554884259262</v>
      </c>
      <c r="T1990" s="11">
        <f t="shared" si="187"/>
        <v>42236.554884259262</v>
      </c>
    </row>
    <row r="1991" spans="1:20" customFormat="1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0</v>
      </c>
      <c r="M1991" t="b">
        <v>0</v>
      </c>
      <c r="N1991" t="s">
        <v>8296</v>
      </c>
      <c r="O1991">
        <f t="shared" si="188"/>
        <v>1</v>
      </c>
      <c r="P1991">
        <f t="shared" si="189"/>
        <v>-11173.563845405923</v>
      </c>
      <c r="Q1991" t="str">
        <f t="shared" si="190"/>
        <v>photography</v>
      </c>
      <c r="R1991" t="str">
        <f t="shared" si="191"/>
        <v>people</v>
      </c>
      <c r="S1991" s="11">
        <f t="shared" si="186"/>
        <v>42685.472314814811</v>
      </c>
      <c r="T1991" s="11">
        <f t="shared" si="187"/>
        <v>42715.472314814811</v>
      </c>
    </row>
    <row r="1992" spans="1:20" customFormat="1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0</v>
      </c>
      <c r="M1992" t="b">
        <v>0</v>
      </c>
      <c r="N1992" t="s">
        <v>8296</v>
      </c>
      <c r="O1992">
        <f t="shared" si="188"/>
        <v>16.966666666666665</v>
      </c>
      <c r="P1992">
        <f t="shared" si="189"/>
        <v>-10714.563845405923</v>
      </c>
      <c r="Q1992" t="str">
        <f t="shared" si="190"/>
        <v>photography</v>
      </c>
      <c r="R1992" t="str">
        <f t="shared" si="191"/>
        <v>people</v>
      </c>
      <c r="S1992" s="11">
        <f t="shared" si="186"/>
        <v>42397.987638888888</v>
      </c>
      <c r="T1992" s="11">
        <f t="shared" si="187"/>
        <v>42412.987638888888</v>
      </c>
    </row>
    <row r="1993" spans="1:20" customFormat="1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0</v>
      </c>
      <c r="M1993" t="b">
        <v>0</v>
      </c>
      <c r="N1993" t="s">
        <v>8296</v>
      </c>
      <c r="O1993">
        <f t="shared" si="188"/>
        <v>7.0000000000000009</v>
      </c>
      <c r="P1993">
        <f t="shared" si="189"/>
        <v>-11083.563845405923</v>
      </c>
      <c r="Q1993" t="str">
        <f t="shared" si="190"/>
        <v>photography</v>
      </c>
      <c r="R1993" t="str">
        <f t="shared" si="191"/>
        <v>people</v>
      </c>
      <c r="S1993" s="11">
        <f t="shared" si="186"/>
        <v>42167.685023148144</v>
      </c>
      <c r="T1993" s="11">
        <f t="shared" si="187"/>
        <v>42188.685023148144</v>
      </c>
    </row>
    <row r="1994" spans="1:20" customFormat="1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0</v>
      </c>
      <c r="M1994" t="b">
        <v>0</v>
      </c>
      <c r="N1994" t="s">
        <v>8296</v>
      </c>
      <c r="O1994">
        <f t="shared" si="188"/>
        <v>0.13333333333333333</v>
      </c>
      <c r="P1994">
        <f t="shared" si="189"/>
        <v>-11221.563845405923</v>
      </c>
      <c r="Q1994" t="str">
        <f t="shared" si="190"/>
        <v>photography</v>
      </c>
      <c r="R1994" t="str">
        <f t="shared" si="191"/>
        <v>people</v>
      </c>
      <c r="S1994" s="11">
        <f t="shared" si="186"/>
        <v>42022.935081018521</v>
      </c>
      <c r="T1994" s="11">
        <f t="shared" si="187"/>
        <v>42052.935081018521</v>
      </c>
    </row>
    <row r="1995" spans="1:20" customFormat="1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8"/>
        <v>0</v>
      </c>
      <c r="P1995">
        <f t="shared" si="189"/>
        <v>-11223.563845405923</v>
      </c>
      <c r="Q1995" t="str">
        <f t="shared" si="190"/>
        <v>photography</v>
      </c>
      <c r="R1995" t="str">
        <f t="shared" si="191"/>
        <v>people</v>
      </c>
      <c r="S1995" s="11">
        <f t="shared" si="186"/>
        <v>42329.380057870367</v>
      </c>
      <c r="T1995" s="11">
        <f t="shared" si="187"/>
        <v>42359.380057870367</v>
      </c>
    </row>
    <row r="1996" spans="1:20" customFormat="1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8"/>
        <v>0</v>
      </c>
      <c r="P1996">
        <f t="shared" si="189"/>
        <v>-11223.563845405923</v>
      </c>
      <c r="Q1996" t="str">
        <f t="shared" si="190"/>
        <v>photography</v>
      </c>
      <c r="R1996" t="str">
        <f t="shared" si="191"/>
        <v>people</v>
      </c>
      <c r="S1996" s="11">
        <f t="shared" si="186"/>
        <v>42650.797939814809</v>
      </c>
      <c r="T1996" s="11">
        <f t="shared" si="187"/>
        <v>42710.839606481481</v>
      </c>
    </row>
    <row r="1997" spans="1:20" customFormat="1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0</v>
      </c>
      <c r="M1997" t="b">
        <v>0</v>
      </c>
      <c r="N1997" t="s">
        <v>8296</v>
      </c>
      <c r="O1997">
        <f t="shared" si="188"/>
        <v>7.8</v>
      </c>
      <c r="P1997">
        <f t="shared" si="189"/>
        <v>-11145.563845405923</v>
      </c>
      <c r="Q1997" t="str">
        <f t="shared" si="190"/>
        <v>photography</v>
      </c>
      <c r="R1997" t="str">
        <f t="shared" si="191"/>
        <v>people</v>
      </c>
      <c r="S1997" s="11">
        <f t="shared" si="186"/>
        <v>42181.693703703706</v>
      </c>
      <c r="T1997" s="11">
        <f t="shared" si="187"/>
        <v>42201.693703703706</v>
      </c>
    </row>
    <row r="1998" spans="1:20" customFormat="1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8"/>
        <v>0</v>
      </c>
      <c r="P1998">
        <f t="shared" si="189"/>
        <v>-11223.563845405923</v>
      </c>
      <c r="Q1998" t="str">
        <f t="shared" si="190"/>
        <v>photography</v>
      </c>
      <c r="R1998" t="str">
        <f t="shared" si="191"/>
        <v>people</v>
      </c>
      <c r="S1998" s="11">
        <f t="shared" si="186"/>
        <v>41800.611238425925</v>
      </c>
      <c r="T1998" s="11">
        <f t="shared" si="187"/>
        <v>41830.611238425925</v>
      </c>
    </row>
    <row r="1999" spans="1:20" customFormat="1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8"/>
        <v>0</v>
      </c>
      <c r="P1999">
        <f t="shared" si="189"/>
        <v>-11223.563845405923</v>
      </c>
      <c r="Q1999" t="str">
        <f t="shared" si="190"/>
        <v>photography</v>
      </c>
      <c r="R1999" t="str">
        <f t="shared" si="191"/>
        <v>people</v>
      </c>
      <c r="S1999" s="11">
        <f t="shared" si="186"/>
        <v>41847.722361111111</v>
      </c>
      <c r="T1999" s="11">
        <f t="shared" si="187"/>
        <v>41877.722361111111</v>
      </c>
    </row>
    <row r="2000" spans="1:20" customFormat="1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0</v>
      </c>
      <c r="M2000" t="b">
        <v>0</v>
      </c>
      <c r="N2000" t="s">
        <v>8296</v>
      </c>
      <c r="O2000">
        <f t="shared" si="188"/>
        <v>26.200000000000003</v>
      </c>
      <c r="P2000">
        <f t="shared" si="189"/>
        <v>-10568.563845405923</v>
      </c>
      <c r="Q2000" t="str">
        <f t="shared" si="190"/>
        <v>photography</v>
      </c>
      <c r="R2000" t="str">
        <f t="shared" si="191"/>
        <v>people</v>
      </c>
      <c r="S2000" s="11">
        <f t="shared" si="186"/>
        <v>41806.910162037035</v>
      </c>
      <c r="T2000" s="11">
        <f t="shared" si="187"/>
        <v>41851.910162037035</v>
      </c>
    </row>
    <row r="2001" spans="1:20" customFormat="1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0</v>
      </c>
      <c r="M2001" t="b">
        <v>0</v>
      </c>
      <c r="N2001" t="s">
        <v>8296</v>
      </c>
      <c r="O2001">
        <f t="shared" si="188"/>
        <v>0.76129032258064511</v>
      </c>
      <c r="P2001">
        <f t="shared" si="189"/>
        <v>-10987.563845405923</v>
      </c>
      <c r="Q2001" t="str">
        <f t="shared" si="190"/>
        <v>photography</v>
      </c>
      <c r="R2001" t="str">
        <f t="shared" si="191"/>
        <v>people</v>
      </c>
      <c r="S2001" s="11">
        <f t="shared" si="186"/>
        <v>41926.274398148147</v>
      </c>
      <c r="T2001" s="11">
        <f t="shared" si="187"/>
        <v>41956.316064814811</v>
      </c>
    </row>
    <row r="2002" spans="1:20" customFormat="1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0</v>
      </c>
      <c r="M2002" t="b">
        <v>0</v>
      </c>
      <c r="N2002" t="s">
        <v>8296</v>
      </c>
      <c r="O2002">
        <f t="shared" si="188"/>
        <v>12.5</v>
      </c>
      <c r="P2002">
        <f t="shared" si="189"/>
        <v>-10598.563845405923</v>
      </c>
      <c r="Q2002" t="str">
        <f t="shared" si="190"/>
        <v>photography</v>
      </c>
      <c r="R2002" t="str">
        <f t="shared" si="191"/>
        <v>people</v>
      </c>
      <c r="S2002" s="11">
        <f t="shared" si="186"/>
        <v>42345.743206018517</v>
      </c>
      <c r="T2002" s="11">
        <f t="shared" si="187"/>
        <v>42375.743206018517</v>
      </c>
    </row>
    <row r="2003" spans="1:20" customFormat="1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0</v>
      </c>
      <c r="M2003" t="b">
        <v>1</v>
      </c>
      <c r="N2003" t="s">
        <v>8295</v>
      </c>
      <c r="O2003">
        <f t="shared" si="188"/>
        <v>382.12909090909091</v>
      </c>
      <c r="P2003">
        <f t="shared" si="189"/>
        <v>198947.43615459406</v>
      </c>
      <c r="Q2003" t="str">
        <f t="shared" si="190"/>
        <v>technology</v>
      </c>
      <c r="R2003" t="str">
        <f t="shared" si="191"/>
        <v>hardware</v>
      </c>
      <c r="S2003" s="11">
        <f t="shared" si="186"/>
        <v>42136.001342592594</v>
      </c>
      <c r="T2003" s="11">
        <f t="shared" si="187"/>
        <v>42167.624999999993</v>
      </c>
    </row>
    <row r="2004" spans="1:20" customFormat="1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0</v>
      </c>
      <c r="M2004" t="b">
        <v>1</v>
      </c>
      <c r="N2004" t="s">
        <v>8295</v>
      </c>
      <c r="O2004">
        <f t="shared" si="188"/>
        <v>216.79422000000002</v>
      </c>
      <c r="P2004">
        <f t="shared" si="189"/>
        <v>97173.546154594078</v>
      </c>
      <c r="Q2004" t="str">
        <f t="shared" si="190"/>
        <v>technology</v>
      </c>
      <c r="R2004" t="str">
        <f t="shared" si="191"/>
        <v>hardware</v>
      </c>
      <c r="S2004" s="11">
        <f t="shared" si="186"/>
        <v>42728.503969907404</v>
      </c>
      <c r="T2004" s="11">
        <f t="shared" si="187"/>
        <v>42758.503969907404</v>
      </c>
    </row>
    <row r="2005" spans="1:20" customFormat="1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0</v>
      </c>
      <c r="M2005" t="b">
        <v>1</v>
      </c>
      <c r="N2005" t="s">
        <v>8295</v>
      </c>
      <c r="O2005">
        <f t="shared" si="188"/>
        <v>312</v>
      </c>
      <c r="P2005">
        <f t="shared" si="189"/>
        <v>-9663.5638454059226</v>
      </c>
      <c r="Q2005" t="str">
        <f t="shared" si="190"/>
        <v>technology</v>
      </c>
      <c r="R2005" t="str">
        <f t="shared" si="191"/>
        <v>hardware</v>
      </c>
      <c r="S2005" s="11">
        <f t="shared" si="186"/>
        <v>40346.917268518519</v>
      </c>
      <c r="T2005" s="11">
        <f t="shared" si="187"/>
        <v>40361.75</v>
      </c>
    </row>
    <row r="2006" spans="1:20" customFormat="1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0</v>
      </c>
      <c r="M2006" t="b">
        <v>1</v>
      </c>
      <c r="N2006" t="s">
        <v>8295</v>
      </c>
      <c r="O2006">
        <f t="shared" si="188"/>
        <v>234.42048</v>
      </c>
      <c r="P2006">
        <f t="shared" si="189"/>
        <v>105986.67615459408</v>
      </c>
      <c r="Q2006" t="str">
        <f t="shared" si="190"/>
        <v>technology</v>
      </c>
      <c r="R2006" t="str">
        <f t="shared" si="191"/>
        <v>hardware</v>
      </c>
      <c r="S2006" s="11">
        <f t="shared" si="186"/>
        <v>41800.396562499998</v>
      </c>
      <c r="T2006" s="11">
        <f t="shared" si="187"/>
        <v>41830.396562499998</v>
      </c>
    </row>
    <row r="2007" spans="1:20" customFormat="1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0</v>
      </c>
      <c r="M2007" t="b">
        <v>1</v>
      </c>
      <c r="N2007" t="s">
        <v>8295</v>
      </c>
      <c r="O2007">
        <f t="shared" si="188"/>
        <v>123.68010000000001</v>
      </c>
      <c r="P2007">
        <f t="shared" si="189"/>
        <v>25880.466154594076</v>
      </c>
      <c r="Q2007" t="str">
        <f t="shared" si="190"/>
        <v>technology</v>
      </c>
      <c r="R2007" t="str">
        <f t="shared" si="191"/>
        <v>hardware</v>
      </c>
      <c r="S2007" s="11">
        <f t="shared" ref="S2007:S2070" si="192">(J2007/86400)+25569+(-5/24)</f>
        <v>41535.604374999995</v>
      </c>
      <c r="T2007" s="11">
        <f t="shared" ref="T2007:T2070" si="193">(I2007/86400)+25569+(-5/24)</f>
        <v>41562.957638888889</v>
      </c>
    </row>
    <row r="2008" spans="1:20" customFormat="1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0</v>
      </c>
      <c r="M2008" t="b">
        <v>1</v>
      </c>
      <c r="N2008" t="s">
        <v>8295</v>
      </c>
      <c r="O2008">
        <f t="shared" si="188"/>
        <v>247.84</v>
      </c>
      <c r="P2008">
        <f t="shared" si="189"/>
        <v>112696.43615459408</v>
      </c>
      <c r="Q2008" t="str">
        <f t="shared" si="190"/>
        <v>technology</v>
      </c>
      <c r="R2008" t="str">
        <f t="shared" si="191"/>
        <v>hardware</v>
      </c>
      <c r="S2008" s="11">
        <f t="shared" si="192"/>
        <v>41941.292187499996</v>
      </c>
      <c r="T2008" s="11">
        <f t="shared" si="193"/>
        <v>41976.333854166667</v>
      </c>
    </row>
    <row r="2009" spans="1:20" customFormat="1" ht="6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0</v>
      </c>
      <c r="M2009" t="b">
        <v>1</v>
      </c>
      <c r="N2009" t="s">
        <v>8295</v>
      </c>
      <c r="O2009">
        <f t="shared" si="188"/>
        <v>115.7092</v>
      </c>
      <c r="P2009">
        <f t="shared" si="189"/>
        <v>347.35615459407745</v>
      </c>
      <c r="Q2009" t="str">
        <f t="shared" si="190"/>
        <v>technology</v>
      </c>
      <c r="R2009" t="str">
        <f t="shared" si="191"/>
        <v>hardware</v>
      </c>
      <c r="S2009" s="11">
        <f t="shared" si="192"/>
        <v>40347.629467592589</v>
      </c>
      <c r="T2009" s="11">
        <f t="shared" si="193"/>
        <v>40413.958333333328</v>
      </c>
    </row>
    <row r="2010" spans="1:20" customFormat="1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0</v>
      </c>
      <c r="M2010" t="b">
        <v>1</v>
      </c>
      <c r="N2010" t="s">
        <v>8295</v>
      </c>
      <c r="O2010">
        <f t="shared" si="188"/>
        <v>117.07484768810599</v>
      </c>
      <c r="P2010">
        <f t="shared" si="189"/>
        <v>-9384.5638454059226</v>
      </c>
      <c r="Q2010" t="str">
        <f t="shared" si="190"/>
        <v>technology</v>
      </c>
      <c r="R2010" t="str">
        <f t="shared" si="191"/>
        <v>hardware</v>
      </c>
      <c r="S2010" s="11">
        <f t="shared" si="192"/>
        <v>40761.396087962959</v>
      </c>
      <c r="T2010" s="11">
        <f t="shared" si="193"/>
        <v>40805.396087962959</v>
      </c>
    </row>
    <row r="2011" spans="1:20" customFormat="1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0</v>
      </c>
      <c r="M2011" t="b">
        <v>1</v>
      </c>
      <c r="N2011" t="s">
        <v>8295</v>
      </c>
      <c r="O2011">
        <f t="shared" si="188"/>
        <v>305.15800000000002</v>
      </c>
      <c r="P2011">
        <f t="shared" si="189"/>
        <v>141355.43615459406</v>
      </c>
      <c r="Q2011" t="str">
        <f t="shared" si="190"/>
        <v>technology</v>
      </c>
      <c r="R2011" t="str">
        <f t="shared" si="191"/>
        <v>hardware</v>
      </c>
      <c r="S2011" s="11">
        <f t="shared" si="192"/>
        <v>42661.115081018514</v>
      </c>
      <c r="T2011" s="11">
        <f t="shared" si="193"/>
        <v>42697.156747685185</v>
      </c>
    </row>
    <row r="2012" spans="1:20" customFormat="1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0</v>
      </c>
      <c r="M2012" t="b">
        <v>1</v>
      </c>
      <c r="N2012" t="s">
        <v>8295</v>
      </c>
      <c r="O2012">
        <f t="shared" si="188"/>
        <v>320.05299999999994</v>
      </c>
      <c r="P2012">
        <f t="shared" si="189"/>
        <v>84792.336154594072</v>
      </c>
      <c r="Q2012" t="str">
        <f t="shared" si="190"/>
        <v>technology</v>
      </c>
      <c r="R2012" t="str">
        <f t="shared" si="191"/>
        <v>hardware</v>
      </c>
      <c r="S2012" s="11">
        <f t="shared" si="192"/>
        <v>42570.788090277776</v>
      </c>
      <c r="T2012" s="11">
        <f t="shared" si="193"/>
        <v>42600.788090277776</v>
      </c>
    </row>
    <row r="2013" spans="1:20" customFormat="1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0</v>
      </c>
      <c r="M2013" t="b">
        <v>1</v>
      </c>
      <c r="N2013" t="s">
        <v>8295</v>
      </c>
      <c r="O2013">
        <f t="shared" si="188"/>
        <v>819.56399999999996</v>
      </c>
      <c r="P2013">
        <f t="shared" si="189"/>
        <v>398558.43615459406</v>
      </c>
      <c r="Q2013" t="str">
        <f t="shared" si="190"/>
        <v>technology</v>
      </c>
      <c r="R2013" t="str">
        <f t="shared" si="191"/>
        <v>hardware</v>
      </c>
      <c r="S2013" s="11">
        <f t="shared" si="192"/>
        <v>42347.150150462963</v>
      </c>
      <c r="T2013" s="11">
        <f t="shared" si="193"/>
        <v>42380.749999999993</v>
      </c>
    </row>
    <row r="2014" spans="1:20" customFormat="1" ht="6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0</v>
      </c>
      <c r="M2014" t="b">
        <v>1</v>
      </c>
      <c r="N2014" t="s">
        <v>8295</v>
      </c>
      <c r="O2014">
        <f t="shared" si="188"/>
        <v>234.90000000000003</v>
      </c>
      <c r="P2014">
        <f t="shared" si="189"/>
        <v>521.43615459407738</v>
      </c>
      <c r="Q2014" t="str">
        <f t="shared" si="190"/>
        <v>technology</v>
      </c>
      <c r="R2014" t="str">
        <f t="shared" si="191"/>
        <v>hardware</v>
      </c>
      <c r="S2014" s="11">
        <f t="shared" si="192"/>
        <v>42010.613900462959</v>
      </c>
      <c r="T2014" s="11">
        <f t="shared" si="193"/>
        <v>42040.613900462959</v>
      </c>
    </row>
    <row r="2015" spans="1:20" customFormat="1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0</v>
      </c>
      <c r="M2015" t="b">
        <v>1</v>
      </c>
      <c r="N2015" t="s">
        <v>8295</v>
      </c>
      <c r="O2015">
        <f t="shared" si="188"/>
        <v>494.91374999999999</v>
      </c>
      <c r="P2015">
        <f t="shared" si="189"/>
        <v>780638.43615459406</v>
      </c>
      <c r="Q2015" t="str">
        <f t="shared" si="190"/>
        <v>technology</v>
      </c>
      <c r="R2015" t="str">
        <f t="shared" si="191"/>
        <v>hardware</v>
      </c>
      <c r="S2015" s="11">
        <f t="shared" si="192"/>
        <v>42499.752476851849</v>
      </c>
      <c r="T2015" s="11">
        <f t="shared" si="193"/>
        <v>42559.752476851849</v>
      </c>
    </row>
    <row r="2016" spans="1:20" customFormat="1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0</v>
      </c>
      <c r="M2016" t="b">
        <v>1</v>
      </c>
      <c r="N2016" t="s">
        <v>8295</v>
      </c>
      <c r="O2016">
        <f t="shared" si="188"/>
        <v>7813.7822333333334</v>
      </c>
      <c r="P2016">
        <f t="shared" si="189"/>
        <v>2332911.1061545941</v>
      </c>
      <c r="Q2016" t="str">
        <f t="shared" si="190"/>
        <v>technology</v>
      </c>
      <c r="R2016" t="str">
        <f t="shared" si="191"/>
        <v>hardware</v>
      </c>
      <c r="S2016" s="11">
        <f t="shared" si="192"/>
        <v>41324.006238425922</v>
      </c>
      <c r="T2016" s="11">
        <f t="shared" si="193"/>
        <v>41357.964571759258</v>
      </c>
    </row>
    <row r="2017" spans="1:20" customFormat="1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0</v>
      </c>
      <c r="M2017" t="b">
        <v>1</v>
      </c>
      <c r="N2017" t="s">
        <v>8295</v>
      </c>
      <c r="O2017">
        <f t="shared" si="188"/>
        <v>113.00013888888888</v>
      </c>
      <c r="P2017">
        <f t="shared" si="189"/>
        <v>-3087.5538454059224</v>
      </c>
      <c r="Q2017" t="str">
        <f t="shared" si="190"/>
        <v>technology</v>
      </c>
      <c r="R2017" t="str">
        <f t="shared" si="191"/>
        <v>hardware</v>
      </c>
      <c r="S2017" s="11">
        <f t="shared" si="192"/>
        <v>40765.668553240735</v>
      </c>
      <c r="T2017" s="11">
        <f t="shared" si="193"/>
        <v>40795.668553240735</v>
      </c>
    </row>
    <row r="2018" spans="1:20" customFormat="1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0</v>
      </c>
      <c r="M2018" t="b">
        <v>1</v>
      </c>
      <c r="N2018" t="s">
        <v>8295</v>
      </c>
      <c r="O2018">
        <f t="shared" si="188"/>
        <v>921.54219999999998</v>
      </c>
      <c r="P2018">
        <f t="shared" si="189"/>
        <v>80930.656154594079</v>
      </c>
      <c r="Q2018" t="str">
        <f t="shared" si="190"/>
        <v>technology</v>
      </c>
      <c r="R2018" t="str">
        <f t="shared" si="191"/>
        <v>hardware</v>
      </c>
      <c r="S2018" s="11">
        <f t="shared" si="192"/>
        <v>41312.672442129631</v>
      </c>
      <c r="T2018" s="11">
        <f t="shared" si="193"/>
        <v>41342.672442129631</v>
      </c>
    </row>
    <row r="2019" spans="1:20" customFormat="1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0</v>
      </c>
      <c r="M2019" t="b">
        <v>1</v>
      </c>
      <c r="N2019" t="s">
        <v>8295</v>
      </c>
      <c r="O2019">
        <f t="shared" si="188"/>
        <v>125.10239999999999</v>
      </c>
      <c r="P2019">
        <f t="shared" si="189"/>
        <v>20052.036154594076</v>
      </c>
      <c r="Q2019" t="str">
        <f t="shared" si="190"/>
        <v>technology</v>
      </c>
      <c r="R2019" t="str">
        <f t="shared" si="191"/>
        <v>hardware</v>
      </c>
      <c r="S2019" s="11">
        <f t="shared" si="192"/>
        <v>40960.849016203698</v>
      </c>
      <c r="T2019" s="11">
        <f t="shared" si="193"/>
        <v>40991.958333333328</v>
      </c>
    </row>
    <row r="2020" spans="1:20" customFormat="1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0</v>
      </c>
      <c r="M2020" t="b">
        <v>1</v>
      </c>
      <c r="N2020" t="s">
        <v>8295</v>
      </c>
      <c r="O2020">
        <f t="shared" si="188"/>
        <v>102.24343076923077</v>
      </c>
      <c r="P2020">
        <f t="shared" si="189"/>
        <v>55234.666154594073</v>
      </c>
      <c r="Q2020" t="str">
        <f t="shared" si="190"/>
        <v>technology</v>
      </c>
      <c r="R2020" t="str">
        <f t="shared" si="191"/>
        <v>hardware</v>
      </c>
      <c r="S2020" s="11">
        <f t="shared" si="192"/>
        <v>42199.157511574071</v>
      </c>
      <c r="T2020" s="11">
        <f t="shared" si="193"/>
        <v>42229.157511574071</v>
      </c>
    </row>
    <row r="2021" spans="1:20" customFormat="1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0</v>
      </c>
      <c r="M2021" t="b">
        <v>1</v>
      </c>
      <c r="N2021" t="s">
        <v>8295</v>
      </c>
      <c r="O2021">
        <f t="shared" si="188"/>
        <v>484.90975000000003</v>
      </c>
      <c r="P2021">
        <f t="shared" si="189"/>
        <v>182740.33615459409</v>
      </c>
      <c r="Q2021" t="str">
        <f t="shared" si="190"/>
        <v>technology</v>
      </c>
      <c r="R2021" t="str">
        <f t="shared" si="191"/>
        <v>hardware</v>
      </c>
      <c r="S2021" s="11">
        <f t="shared" si="192"/>
        <v>42605.500243055554</v>
      </c>
      <c r="T2021" s="11">
        <f t="shared" si="193"/>
        <v>42635.500243055554</v>
      </c>
    </row>
    <row r="2022" spans="1:20" customFormat="1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0</v>
      </c>
      <c r="M2022" t="b">
        <v>1</v>
      </c>
      <c r="N2022" t="s">
        <v>8295</v>
      </c>
      <c r="O2022">
        <f t="shared" si="188"/>
        <v>192.33333333333334</v>
      </c>
      <c r="P2022">
        <f t="shared" si="189"/>
        <v>-8338.5638454059226</v>
      </c>
      <c r="Q2022" t="str">
        <f t="shared" si="190"/>
        <v>technology</v>
      </c>
      <c r="R2022" t="str">
        <f t="shared" si="191"/>
        <v>hardware</v>
      </c>
      <c r="S2022" s="11">
        <f t="shared" si="192"/>
        <v>41736.889166666668</v>
      </c>
      <c r="T2022" s="11">
        <f t="shared" si="193"/>
        <v>41773.75277777778</v>
      </c>
    </row>
    <row r="2023" spans="1:20" customFormat="1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0</v>
      </c>
      <c r="M2023" t="b">
        <v>1</v>
      </c>
      <c r="N2023" t="s">
        <v>8295</v>
      </c>
      <c r="O2023">
        <f t="shared" si="188"/>
        <v>281.10000000000002</v>
      </c>
      <c r="P2023">
        <f t="shared" si="189"/>
        <v>2831.4361545940774</v>
      </c>
      <c r="Q2023" t="str">
        <f t="shared" si="190"/>
        <v>technology</v>
      </c>
      <c r="R2023" t="str">
        <f t="shared" si="191"/>
        <v>hardware</v>
      </c>
      <c r="S2023" s="11">
        <f t="shared" si="192"/>
        <v>41860.862233796295</v>
      </c>
      <c r="T2023" s="11">
        <f t="shared" si="193"/>
        <v>41905.862233796295</v>
      </c>
    </row>
    <row r="2024" spans="1:20" customFormat="1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0</v>
      </c>
      <c r="M2024" t="b">
        <v>1</v>
      </c>
      <c r="N2024" t="s">
        <v>8295</v>
      </c>
      <c r="O2024">
        <f t="shared" si="188"/>
        <v>125.13700000000001</v>
      </c>
      <c r="P2024">
        <f t="shared" si="189"/>
        <v>113913.43615459408</v>
      </c>
      <c r="Q2024" t="str">
        <f t="shared" si="190"/>
        <v>technology</v>
      </c>
      <c r="R2024" t="str">
        <f t="shared" si="191"/>
        <v>hardware</v>
      </c>
      <c r="S2024" s="11">
        <f t="shared" si="192"/>
        <v>42502.36078703704</v>
      </c>
      <c r="T2024" s="11">
        <f t="shared" si="193"/>
        <v>42532.36078703704</v>
      </c>
    </row>
    <row r="2025" spans="1:20" customFormat="1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0</v>
      </c>
      <c r="M2025" t="b">
        <v>1</v>
      </c>
      <c r="N2025" t="s">
        <v>8295</v>
      </c>
      <c r="O2025">
        <f t="shared" si="188"/>
        <v>161.459</v>
      </c>
      <c r="P2025">
        <f t="shared" si="189"/>
        <v>150235.43615459406</v>
      </c>
      <c r="Q2025" t="str">
        <f t="shared" si="190"/>
        <v>technology</v>
      </c>
      <c r="R2025" t="str">
        <f t="shared" si="191"/>
        <v>hardware</v>
      </c>
      <c r="S2025" s="11">
        <f t="shared" si="192"/>
        <v>42136.212418981479</v>
      </c>
      <c r="T2025" s="11">
        <f t="shared" si="193"/>
        <v>42166.212418981479</v>
      </c>
    </row>
    <row r="2026" spans="1:20" customFormat="1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0</v>
      </c>
      <c r="M2026" t="b">
        <v>1</v>
      </c>
      <c r="N2026" t="s">
        <v>8295</v>
      </c>
      <c r="O2026">
        <f t="shared" si="188"/>
        <v>585.35</v>
      </c>
      <c r="P2026">
        <f t="shared" si="189"/>
        <v>12190.436154594077</v>
      </c>
      <c r="Q2026" t="str">
        <f t="shared" si="190"/>
        <v>technology</v>
      </c>
      <c r="R2026" t="str">
        <f t="shared" si="191"/>
        <v>hardware</v>
      </c>
      <c r="S2026" s="11">
        <f t="shared" si="192"/>
        <v>41099.758611111109</v>
      </c>
      <c r="T2026" s="11">
        <f t="shared" si="193"/>
        <v>41133.916666666664</v>
      </c>
    </row>
    <row r="2027" spans="1:20" customFormat="1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0</v>
      </c>
      <c r="M2027" t="b">
        <v>1</v>
      </c>
      <c r="N2027" t="s">
        <v>8295</v>
      </c>
      <c r="O2027">
        <f t="shared" si="188"/>
        <v>201.14999999999998</v>
      </c>
      <c r="P2027">
        <f t="shared" si="189"/>
        <v>149696.43615459406</v>
      </c>
      <c r="Q2027" t="str">
        <f t="shared" si="190"/>
        <v>technology</v>
      </c>
      <c r="R2027" t="str">
        <f t="shared" si="191"/>
        <v>hardware</v>
      </c>
      <c r="S2027" s="11">
        <f t="shared" si="192"/>
        <v>42135.976226851846</v>
      </c>
      <c r="T2027" s="11">
        <f t="shared" si="193"/>
        <v>42165.976226851846</v>
      </c>
    </row>
    <row r="2028" spans="1:20" customFormat="1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0</v>
      </c>
      <c r="M2028" t="b">
        <v>1</v>
      </c>
      <c r="N2028" t="s">
        <v>8295</v>
      </c>
      <c r="O2028">
        <f t="shared" si="188"/>
        <v>133.48307999999997</v>
      </c>
      <c r="P2028">
        <f t="shared" si="189"/>
        <v>22147.206154594074</v>
      </c>
      <c r="Q2028" t="str">
        <f t="shared" si="190"/>
        <v>technology</v>
      </c>
      <c r="R2028" t="str">
        <f t="shared" si="191"/>
        <v>hardware</v>
      </c>
      <c r="S2028" s="11">
        <f t="shared" si="192"/>
        <v>41704.527604166666</v>
      </c>
      <c r="T2028" s="11">
        <f t="shared" si="193"/>
        <v>41749.957638888889</v>
      </c>
    </row>
    <row r="2029" spans="1:20" customFormat="1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0</v>
      </c>
      <c r="M2029" t="b">
        <v>1</v>
      </c>
      <c r="N2029" t="s">
        <v>8295</v>
      </c>
      <c r="O2029">
        <f t="shared" si="188"/>
        <v>120.24900000000001</v>
      </c>
      <c r="P2029">
        <f t="shared" si="189"/>
        <v>109025.43615459408</v>
      </c>
      <c r="Q2029" t="str">
        <f t="shared" si="190"/>
        <v>technology</v>
      </c>
      <c r="R2029" t="str">
        <f t="shared" si="191"/>
        <v>hardware</v>
      </c>
      <c r="S2029" s="11">
        <f t="shared" si="192"/>
        <v>42048.605543981474</v>
      </c>
      <c r="T2029" s="11">
        <f t="shared" si="193"/>
        <v>42093.563877314817</v>
      </c>
    </row>
    <row r="2030" spans="1:20" customFormat="1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0</v>
      </c>
      <c r="M2030" t="b">
        <v>1</v>
      </c>
      <c r="N2030" t="s">
        <v>8295</v>
      </c>
      <c r="O2030">
        <f t="shared" si="188"/>
        <v>126.16666666666667</v>
      </c>
      <c r="P2030">
        <f t="shared" si="189"/>
        <v>-7438.5638454059226</v>
      </c>
      <c r="Q2030" t="str">
        <f t="shared" si="190"/>
        <v>technology</v>
      </c>
      <c r="R2030" t="str">
        <f t="shared" si="191"/>
        <v>hardware</v>
      </c>
      <c r="S2030" s="11">
        <f t="shared" si="192"/>
        <v>40215.710717592592</v>
      </c>
      <c r="T2030" s="11">
        <f t="shared" si="193"/>
        <v>40252.704861111109</v>
      </c>
    </row>
    <row r="2031" spans="1:20" customFormat="1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0</v>
      </c>
      <c r="M2031" t="b">
        <v>1</v>
      </c>
      <c r="N2031" t="s">
        <v>8295</v>
      </c>
      <c r="O2031">
        <f t="shared" si="188"/>
        <v>361.2</v>
      </c>
      <c r="P2031">
        <f t="shared" si="189"/>
        <v>-2193.5638454059226</v>
      </c>
      <c r="Q2031" t="str">
        <f t="shared" si="190"/>
        <v>technology</v>
      </c>
      <c r="R2031" t="str">
        <f t="shared" si="191"/>
        <v>hardware</v>
      </c>
      <c r="S2031" s="11">
        <f t="shared" si="192"/>
        <v>41847.813437500001</v>
      </c>
      <c r="T2031" s="11">
        <f t="shared" si="193"/>
        <v>41877.813437500001</v>
      </c>
    </row>
    <row r="2032" spans="1:20" customFormat="1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0</v>
      </c>
      <c r="M2032" t="b">
        <v>1</v>
      </c>
      <c r="N2032" t="s">
        <v>8295</v>
      </c>
      <c r="O2032">
        <f t="shared" si="188"/>
        <v>226.239013671875</v>
      </c>
      <c r="P2032">
        <f t="shared" si="189"/>
        <v>62910.436154594077</v>
      </c>
      <c r="Q2032" t="str">
        <f t="shared" si="190"/>
        <v>technology</v>
      </c>
      <c r="R2032" t="str">
        <f t="shared" si="191"/>
        <v>hardware</v>
      </c>
      <c r="S2032" s="11">
        <f t="shared" si="192"/>
        <v>41212.788148148145</v>
      </c>
      <c r="T2032" s="11">
        <f t="shared" si="193"/>
        <v>41242.788148148145</v>
      </c>
    </row>
    <row r="2033" spans="1:20" customFormat="1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0</v>
      </c>
      <c r="M2033" t="b">
        <v>1</v>
      </c>
      <c r="N2033" t="s">
        <v>8295</v>
      </c>
      <c r="O2033">
        <f t="shared" si="188"/>
        <v>120.35</v>
      </c>
      <c r="P2033">
        <f t="shared" si="189"/>
        <v>48951.436154594077</v>
      </c>
      <c r="Q2033" t="str">
        <f t="shared" si="190"/>
        <v>technology</v>
      </c>
      <c r="R2033" t="str">
        <f t="shared" si="191"/>
        <v>hardware</v>
      </c>
      <c r="S2033" s="11">
        <f t="shared" si="192"/>
        <v>41975.120983796289</v>
      </c>
      <c r="T2033" s="11">
        <f t="shared" si="193"/>
        <v>42012.833333333336</v>
      </c>
    </row>
    <row r="2034" spans="1:20" customFormat="1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0</v>
      </c>
      <c r="M2034" t="b">
        <v>1</v>
      </c>
      <c r="N2034" t="s">
        <v>8295</v>
      </c>
      <c r="O2034">
        <f t="shared" si="188"/>
        <v>304.18799999999999</v>
      </c>
      <c r="P2034">
        <f t="shared" si="189"/>
        <v>64823.436154594077</v>
      </c>
      <c r="Q2034" t="str">
        <f t="shared" si="190"/>
        <v>technology</v>
      </c>
      <c r="R2034" t="str">
        <f t="shared" si="191"/>
        <v>hardware</v>
      </c>
      <c r="S2034" s="11">
        <f t="shared" si="192"/>
        <v>42689.35733796296</v>
      </c>
      <c r="T2034" s="11">
        <f t="shared" si="193"/>
        <v>42718.999999999993</v>
      </c>
    </row>
    <row r="2035" spans="1:20" customFormat="1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0</v>
      </c>
      <c r="M2035" t="b">
        <v>1</v>
      </c>
      <c r="N2035" t="s">
        <v>8295</v>
      </c>
      <c r="O2035">
        <f t="shared" si="188"/>
        <v>178.67599999999999</v>
      </c>
      <c r="P2035">
        <f t="shared" si="189"/>
        <v>33445.436154594077</v>
      </c>
      <c r="Q2035" t="str">
        <f t="shared" si="190"/>
        <v>technology</v>
      </c>
      <c r="R2035" t="str">
        <f t="shared" si="191"/>
        <v>hardware</v>
      </c>
      <c r="S2035" s="11">
        <f t="shared" si="192"/>
        <v>41724.874050925922</v>
      </c>
      <c r="T2035" s="11">
        <f t="shared" si="193"/>
        <v>41754.874050925922</v>
      </c>
    </row>
    <row r="2036" spans="1:20" customFormat="1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0</v>
      </c>
      <c r="M2036" t="b">
        <v>1</v>
      </c>
      <c r="N2036" t="s">
        <v>8295</v>
      </c>
      <c r="O2036">
        <f t="shared" si="188"/>
        <v>386.81998717948721</v>
      </c>
      <c r="P2036">
        <f t="shared" si="189"/>
        <v>290496.02615459409</v>
      </c>
      <c r="Q2036" t="str">
        <f t="shared" si="190"/>
        <v>technology</v>
      </c>
      <c r="R2036" t="str">
        <f t="shared" si="191"/>
        <v>hardware</v>
      </c>
      <c r="S2036" s="11">
        <f t="shared" si="192"/>
        <v>42075.921678240738</v>
      </c>
      <c r="T2036" s="11">
        <f t="shared" si="193"/>
        <v>42131.081944444442</v>
      </c>
    </row>
    <row r="2037" spans="1:20" customFormat="1" ht="6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0</v>
      </c>
      <c r="M2037" t="b">
        <v>1</v>
      </c>
      <c r="N2037" t="s">
        <v>8295</v>
      </c>
      <c r="O2037">
        <f t="shared" si="188"/>
        <v>211.03642500000004</v>
      </c>
      <c r="P2037">
        <f t="shared" si="189"/>
        <v>157605.57615459408</v>
      </c>
      <c r="Q2037" t="str">
        <f t="shared" si="190"/>
        <v>technology</v>
      </c>
      <c r="R2037" t="str">
        <f t="shared" si="191"/>
        <v>hardware</v>
      </c>
      <c r="S2037" s="11">
        <f t="shared" si="192"/>
        <v>42311.41674768518</v>
      </c>
      <c r="T2037" s="11">
        <f t="shared" si="193"/>
        <v>42356.833333333336</v>
      </c>
    </row>
    <row r="2038" spans="1:20" customFormat="1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0</v>
      </c>
      <c r="M2038" t="b">
        <v>1</v>
      </c>
      <c r="N2038" t="s">
        <v>8295</v>
      </c>
      <c r="O2038">
        <f t="shared" si="188"/>
        <v>131.66833333333335</v>
      </c>
      <c r="P2038">
        <f t="shared" si="189"/>
        <v>28276.936154594077</v>
      </c>
      <c r="Q2038" t="str">
        <f t="shared" si="190"/>
        <v>technology</v>
      </c>
      <c r="R2038" t="str">
        <f t="shared" si="191"/>
        <v>hardware</v>
      </c>
      <c r="S2038" s="11">
        <f t="shared" si="192"/>
        <v>41738.656469907401</v>
      </c>
      <c r="T2038" s="11">
        <f t="shared" si="193"/>
        <v>41768.656469907401</v>
      </c>
    </row>
    <row r="2039" spans="1:20" customFormat="1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0</v>
      </c>
      <c r="M2039" t="b">
        <v>1</v>
      </c>
      <c r="N2039" t="s">
        <v>8295</v>
      </c>
      <c r="O2039">
        <f t="shared" si="188"/>
        <v>300.47639999999996</v>
      </c>
      <c r="P2039">
        <f t="shared" si="189"/>
        <v>18824.076154594077</v>
      </c>
      <c r="Q2039" t="str">
        <f t="shared" si="190"/>
        <v>technology</v>
      </c>
      <c r="R2039" t="str">
        <f t="shared" si="191"/>
        <v>hardware</v>
      </c>
      <c r="S2039" s="11">
        <f t="shared" si="192"/>
        <v>41578.001770833333</v>
      </c>
      <c r="T2039" s="11">
        <f t="shared" si="193"/>
        <v>41638.043437499997</v>
      </c>
    </row>
    <row r="2040" spans="1:20" customFormat="1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0</v>
      </c>
      <c r="M2040" t="b">
        <v>1</v>
      </c>
      <c r="N2040" t="s">
        <v>8295</v>
      </c>
      <c r="O2040">
        <f t="shared" si="188"/>
        <v>420.51249999999999</v>
      </c>
      <c r="P2040">
        <f t="shared" si="189"/>
        <v>22417.436154594077</v>
      </c>
      <c r="Q2040" t="str">
        <f t="shared" si="190"/>
        <v>technology</v>
      </c>
      <c r="R2040" t="str">
        <f t="shared" si="191"/>
        <v>hardware</v>
      </c>
      <c r="S2040" s="11">
        <f t="shared" si="192"/>
        <v>41424.062743055554</v>
      </c>
      <c r="T2040" s="11">
        <f t="shared" si="193"/>
        <v>41456.541666666664</v>
      </c>
    </row>
    <row r="2041" spans="1:20" customFormat="1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0</v>
      </c>
      <c r="M2041" t="b">
        <v>1</v>
      </c>
      <c r="N2041" t="s">
        <v>8295</v>
      </c>
      <c r="O2041">
        <f t="shared" si="188"/>
        <v>136.21680000000001</v>
      </c>
      <c r="P2041">
        <f t="shared" si="189"/>
        <v>159047.43615459406</v>
      </c>
      <c r="Q2041" t="str">
        <f t="shared" si="190"/>
        <v>technology</v>
      </c>
      <c r="R2041" t="str">
        <f t="shared" si="191"/>
        <v>hardware</v>
      </c>
      <c r="S2041" s="11">
        <f t="shared" si="192"/>
        <v>42675.23061342592</v>
      </c>
      <c r="T2041" s="11">
        <f t="shared" si="193"/>
        <v>42704.999305555553</v>
      </c>
    </row>
    <row r="2042" spans="1:20" customFormat="1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0</v>
      </c>
      <c r="M2042" t="b">
        <v>1</v>
      </c>
      <c r="N2042" t="s">
        <v>8295</v>
      </c>
      <c r="O2042">
        <f t="shared" si="188"/>
        <v>248.17133333333334</v>
      </c>
      <c r="P2042">
        <f t="shared" si="189"/>
        <v>-3778.4238454059223</v>
      </c>
      <c r="Q2042" t="str">
        <f t="shared" si="190"/>
        <v>technology</v>
      </c>
      <c r="R2042" t="str">
        <f t="shared" si="191"/>
        <v>hardware</v>
      </c>
      <c r="S2042" s="11">
        <f t="shared" si="192"/>
        <v>41578.718784722216</v>
      </c>
      <c r="T2042" s="11">
        <f t="shared" si="193"/>
        <v>41593.760451388887</v>
      </c>
    </row>
    <row r="2043" spans="1:20" customFormat="1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0</v>
      </c>
      <c r="M2043" t="b">
        <v>1</v>
      </c>
      <c r="N2043" t="s">
        <v>8295</v>
      </c>
      <c r="O2043">
        <f t="shared" si="188"/>
        <v>181.86315789473684</v>
      </c>
      <c r="P2043">
        <f t="shared" si="189"/>
        <v>6053.4361545940774</v>
      </c>
      <c r="Q2043" t="str">
        <f t="shared" si="190"/>
        <v>technology</v>
      </c>
      <c r="R2043" t="str">
        <f t="shared" si="191"/>
        <v>hardware</v>
      </c>
      <c r="S2043" s="11">
        <f t="shared" si="192"/>
        <v>42654.317442129628</v>
      </c>
      <c r="T2043" s="11">
        <f t="shared" si="193"/>
        <v>42684.359108796292</v>
      </c>
    </row>
    <row r="2044" spans="1:20" customFormat="1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0</v>
      </c>
      <c r="M2044" t="b">
        <v>1</v>
      </c>
      <c r="N2044" t="s">
        <v>8295</v>
      </c>
      <c r="O2044">
        <f t="shared" si="188"/>
        <v>123.53</v>
      </c>
      <c r="P2044">
        <f t="shared" si="189"/>
        <v>1129.4361545940774</v>
      </c>
      <c r="Q2044" t="str">
        <f t="shared" si="190"/>
        <v>technology</v>
      </c>
      <c r="R2044" t="str">
        <f t="shared" si="191"/>
        <v>hardware</v>
      </c>
      <c r="S2044" s="11">
        <f t="shared" si="192"/>
        <v>42331.499699074069</v>
      </c>
      <c r="T2044" s="11">
        <f t="shared" si="193"/>
        <v>42391.499699074069</v>
      </c>
    </row>
    <row r="2045" spans="1:20" customFormat="1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0</v>
      </c>
      <c r="M2045" t="b">
        <v>1</v>
      </c>
      <c r="N2045" t="s">
        <v>8295</v>
      </c>
      <c r="O2045">
        <f t="shared" si="188"/>
        <v>506.20938628158842</v>
      </c>
      <c r="P2045">
        <f t="shared" si="189"/>
        <v>-4212.5638454059226</v>
      </c>
      <c r="Q2045" t="str">
        <f t="shared" si="190"/>
        <v>technology</v>
      </c>
      <c r="R2045" t="str">
        <f t="shared" si="191"/>
        <v>hardware</v>
      </c>
      <c r="S2045" s="11">
        <f t="shared" si="192"/>
        <v>42660.968483796292</v>
      </c>
      <c r="T2045" s="11">
        <f t="shared" si="193"/>
        <v>42714.999305555553</v>
      </c>
    </row>
    <row r="2046" spans="1:20" customFormat="1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0</v>
      </c>
      <c r="M2046" t="b">
        <v>1</v>
      </c>
      <c r="N2046" t="s">
        <v>8295</v>
      </c>
      <c r="O2046">
        <f t="shared" si="188"/>
        <v>108.21333333333334</v>
      </c>
      <c r="P2046">
        <f t="shared" si="189"/>
        <v>5008.4361545940774</v>
      </c>
      <c r="Q2046" t="str">
        <f t="shared" si="190"/>
        <v>technology</v>
      </c>
      <c r="R2046" t="str">
        <f t="shared" si="191"/>
        <v>hardware</v>
      </c>
      <c r="S2046" s="11">
        <f t="shared" si="192"/>
        <v>42138.475856481477</v>
      </c>
      <c r="T2046" s="11">
        <f t="shared" si="193"/>
        <v>42168.475856481477</v>
      </c>
    </row>
    <row r="2047" spans="1:20" customFormat="1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0</v>
      </c>
      <c r="M2047" t="b">
        <v>1</v>
      </c>
      <c r="N2047" t="s">
        <v>8295</v>
      </c>
      <c r="O2047">
        <f t="shared" si="188"/>
        <v>819.18387755102037</v>
      </c>
      <c r="P2047">
        <f t="shared" si="189"/>
        <v>28916.446154594079</v>
      </c>
      <c r="Q2047" t="str">
        <f t="shared" si="190"/>
        <v>technology</v>
      </c>
      <c r="R2047" t="str">
        <f t="shared" si="191"/>
        <v>hardware</v>
      </c>
      <c r="S2047" s="11">
        <f t="shared" si="192"/>
        <v>41068.880173611113</v>
      </c>
      <c r="T2047" s="11">
        <f t="shared" si="193"/>
        <v>41098.880173611113</v>
      </c>
    </row>
    <row r="2048" spans="1:20" customFormat="1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0</v>
      </c>
      <c r="M2048" t="b">
        <v>1</v>
      </c>
      <c r="N2048" t="s">
        <v>8295</v>
      </c>
      <c r="O2048">
        <f t="shared" si="188"/>
        <v>121.10000000000001</v>
      </c>
      <c r="P2048">
        <f t="shared" si="189"/>
        <v>886.43615459407738</v>
      </c>
      <c r="Q2048" t="str">
        <f t="shared" si="190"/>
        <v>technology</v>
      </c>
      <c r="R2048" t="str">
        <f t="shared" si="191"/>
        <v>hardware</v>
      </c>
      <c r="S2048" s="11">
        <f t="shared" si="192"/>
        <v>41386.963472222218</v>
      </c>
      <c r="T2048" s="11">
        <f t="shared" si="193"/>
        <v>41416.963472222218</v>
      </c>
    </row>
    <row r="2049" spans="1:20" customFormat="1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0</v>
      </c>
      <c r="M2049" t="b">
        <v>1</v>
      </c>
      <c r="N2049" t="s">
        <v>8295</v>
      </c>
      <c r="O2049">
        <f t="shared" si="188"/>
        <v>102.99897959183673</v>
      </c>
      <c r="P2049">
        <f t="shared" si="189"/>
        <v>89715.436154594077</v>
      </c>
      <c r="Q2049" t="str">
        <f t="shared" si="190"/>
        <v>technology</v>
      </c>
      <c r="R2049" t="str">
        <f t="shared" si="191"/>
        <v>hardware</v>
      </c>
      <c r="S2049" s="11">
        <f t="shared" si="192"/>
        <v>42081.695254629631</v>
      </c>
      <c r="T2049" s="11">
        <f t="shared" si="193"/>
        <v>42110.791666666664</v>
      </c>
    </row>
    <row r="2050" spans="1:20" customFormat="1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0</v>
      </c>
      <c r="M2050" t="b">
        <v>1</v>
      </c>
      <c r="N2050" t="s">
        <v>8295</v>
      </c>
      <c r="O2050">
        <f t="shared" si="188"/>
        <v>148.33229411764705</v>
      </c>
      <c r="P2050">
        <f t="shared" si="189"/>
        <v>114858.88615459407</v>
      </c>
      <c r="Q2050" t="str">
        <f t="shared" si="190"/>
        <v>technology</v>
      </c>
      <c r="R2050" t="str">
        <f t="shared" si="191"/>
        <v>hardware</v>
      </c>
      <c r="S2050" s="11">
        <f t="shared" si="192"/>
        <v>41387.443182870367</v>
      </c>
      <c r="T2050" s="11">
        <f t="shared" si="193"/>
        <v>41417.443182870367</v>
      </c>
    </row>
    <row r="2051" spans="1:20" customFormat="1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0</v>
      </c>
      <c r="M2051" t="b">
        <v>1</v>
      </c>
      <c r="N2051" t="s">
        <v>8295</v>
      </c>
      <c r="O2051">
        <f t="shared" ref="O2051:O2114" si="194">E2051/D2051*100</f>
        <v>120.19070000000001</v>
      </c>
      <c r="P2051">
        <f t="shared" ref="P2051:P2114" si="195">E2051-$E$4116</f>
        <v>48871.786154594076</v>
      </c>
      <c r="Q2051" t="str">
        <f t="shared" ref="Q2051:Q2114" si="196">IF(ISNUMBER(SEARCH("film &amp; video",N2051)),"film &amp; video",IF(ISNUMBER(SEARCH("food",N2051)),"food",IF(ISNUMBER(SEARCH("games",N2051)),"games",IF(ISNUMBER(SEARCH("journalism",N2051)),"journalism",IF(ISNUMBER(SEARCH("music",N2051)),"music",IF(ISNUMBER(SEARCH("photography",N2051)),"photography",IF(ISNUMBER(SEARCH("publishing",N2051)),"publishing",IF(ISNUMBER(SEARCH("technology",N2051)),"technology",IF(ISNUMBER(SEARCH("theater",N2051)),"theater",0)))))))))</f>
        <v>technology</v>
      </c>
      <c r="R2051" t="str">
        <f t="shared" ref="R2051:R2114" si="197">IF(ISNUMBER(SEARCH("animation",N2051)),"animation",IF(ISNUMBER(SEARCH("art books",N2051)),"art books",IF(ISNUMBER(SEARCH("audio",N2051)),"audio",IF(ISNUMBER(SEARCH("children's books",N2051)),"children's books",IF(ISNUMBER(SEARCH("classical music",N2051)),"classical music",IF(ISNUMBER(SEARCH("documentary",N2051)),"documentary",IF(ISNUMBER(SEARCH("drama",N2051)),"drama",IF(ISNUMBER(SEARCH("electronic music",N2051)),"electronic music",IF(ISNUMBER(SEARCH("faith",N2051)),"faith",IF(ISNUMBER(SEARCH("fiction",N2051)),"fiction",IF(ISNUMBER(SEARCH("food trucks",N2051)),"food trucks",IF(ISNUMBER(SEARCH("gadgets",N2051)),"gadgets",IF(ISNUMBER(SEARCH("hardware",N2051)),"hardware",IF(ISNUMBER(SEARCH("indie rock",N2051)),"indie rock",IF(ISNUMBER(SEARCH("jazz",N2051)),"jazz",IF(ISNUMBER(SEARCH("makerspaces",N2051)),"makerspaces",IF(ISNUMBER(SEARCH("metal",N2051)),"metal",IF(ISNUMBER(SEARCH("mobile games",N2051)),"mobile games",IF(ISNUMBER(SEARCH("musical",N2051)),"musical",IF(ISNUMBER(SEARCH("nature",N2051)),"nature",IF(ISNUMBER(SEARCH("nonfiction",N2051)),"nonfiction",IF(ISNUMBER(SEARCH("people",N2051)),"people",IF(ISNUMBER(SEARCH("photobooks",N2051)),"photobooks",IF(ISNUMBER(SEARCH("places",N2051)),"places",IF(ISNUMBER(SEARCH("plays",N2051)),"plays",IF(ISNUMBER(SEARCH("pop",N2051)),"pop",IF(ISNUMBER(SEARCH("radio &amp; podcasts",N2051)),"radio &amp; podcasts",IF(ISNUMBER(SEARCH("restaurants",N2051)),"restaurants",IF(ISNUMBER(SEARCH("rock",N2051)),"rock",IF(ISNUMBER(SEARCH("science fiction",N2051)),"science fiction",IF(ISNUMBER(SEARCH("shorts",N2051)),"shorts",IF(ISNUMBER(SEARCH("small batch",N2051)),"small batch",IF(ISNUMBER(SEARCH("space exploration",N2051)),"space exploration",IF(ISNUMBER(SEARCH("spaces",N2051)),"spaces",IF(ISNUMBER(SEARCH("tabletop games",N2051)),"tabletop games",IF(ISNUMBER(SEARCH("television",N2051)),"television",IF(ISNUMBER(SEARCH("translations",N2051)),"translations",IF(ISNUMBER(SEARCH("video games",N2051)),"video games",IF(ISNUMBER(SEARCH("wearables",N2051)),"wearables",IF(ISNUMBER(SEARCH("web",N2051)),"web",IF(ISNUMBER(SEARCH("world music",N2051)),"world music",0)))))))))))))))))))))))))))))))))))))))))</f>
        <v>hardware</v>
      </c>
      <c r="S2051" s="11">
        <f t="shared" si="192"/>
        <v>41575.319016203699</v>
      </c>
      <c r="T2051" s="11">
        <f t="shared" si="193"/>
        <v>41610.749305555553</v>
      </c>
    </row>
    <row r="2052" spans="1:20" customFormat="1" ht="6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0</v>
      </c>
      <c r="M2052" t="b">
        <v>1</v>
      </c>
      <c r="N2052" t="s">
        <v>8295</v>
      </c>
      <c r="O2052">
        <f t="shared" si="194"/>
        <v>473.27000000000004</v>
      </c>
      <c r="P2052">
        <f t="shared" si="195"/>
        <v>36103.436154594077</v>
      </c>
      <c r="Q2052" t="str">
        <f t="shared" si="196"/>
        <v>technology</v>
      </c>
      <c r="R2052" t="str">
        <f t="shared" si="197"/>
        <v>hardware</v>
      </c>
      <c r="S2052" s="11">
        <f t="shared" si="192"/>
        <v>42114.863171296289</v>
      </c>
      <c r="T2052" s="11">
        <f t="shared" si="193"/>
        <v>42154.863171296289</v>
      </c>
    </row>
    <row r="2053" spans="1:20" customFormat="1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0</v>
      </c>
      <c r="M2053" t="b">
        <v>1</v>
      </c>
      <c r="N2053" t="s">
        <v>8295</v>
      </c>
      <c r="O2053">
        <f t="shared" si="194"/>
        <v>130.36250000000001</v>
      </c>
      <c r="P2053">
        <f t="shared" si="195"/>
        <v>-794.56384540592262</v>
      </c>
      <c r="Q2053" t="str">
        <f t="shared" si="196"/>
        <v>technology</v>
      </c>
      <c r="R2053" t="str">
        <f t="shared" si="197"/>
        <v>hardware</v>
      </c>
      <c r="S2053" s="11">
        <f t="shared" si="192"/>
        <v>41603.814085648148</v>
      </c>
      <c r="T2053" s="11">
        <f t="shared" si="193"/>
        <v>41633.814085648148</v>
      </c>
    </row>
    <row r="2054" spans="1:20" customFormat="1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0</v>
      </c>
      <c r="M2054" t="b">
        <v>1</v>
      </c>
      <c r="N2054" t="s">
        <v>8295</v>
      </c>
      <c r="O2054">
        <f t="shared" si="194"/>
        <v>353.048</v>
      </c>
      <c r="P2054">
        <f t="shared" si="195"/>
        <v>165300.43615459406</v>
      </c>
      <c r="Q2054" t="str">
        <f t="shared" si="196"/>
        <v>technology</v>
      </c>
      <c r="R2054" t="str">
        <f t="shared" si="197"/>
        <v>hardware</v>
      </c>
      <c r="S2054" s="11">
        <f t="shared" si="192"/>
        <v>42374.875613425924</v>
      </c>
      <c r="T2054" s="11">
        <f t="shared" si="193"/>
        <v>42419.875613425924</v>
      </c>
    </row>
    <row r="2055" spans="1:20" customFormat="1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0</v>
      </c>
      <c r="M2055" t="b">
        <v>1</v>
      </c>
      <c r="N2055" t="s">
        <v>8295</v>
      </c>
      <c r="O2055">
        <f t="shared" si="194"/>
        <v>101.02</v>
      </c>
      <c r="P2055">
        <f t="shared" si="195"/>
        <v>-6172.5638454059226</v>
      </c>
      <c r="Q2055" t="str">
        <f t="shared" si="196"/>
        <v>technology</v>
      </c>
      <c r="R2055" t="str">
        <f t="shared" si="197"/>
        <v>hardware</v>
      </c>
      <c r="S2055" s="11">
        <f t="shared" si="192"/>
        <v>42303.409155092588</v>
      </c>
      <c r="T2055" s="11">
        <f t="shared" si="193"/>
        <v>42333.450821759259</v>
      </c>
    </row>
    <row r="2056" spans="1:20" customFormat="1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0</v>
      </c>
      <c r="M2056" t="b">
        <v>1</v>
      </c>
      <c r="N2056" t="s">
        <v>8295</v>
      </c>
      <c r="O2056">
        <f t="shared" si="194"/>
        <v>113.59142857142857</v>
      </c>
      <c r="P2056">
        <f t="shared" si="195"/>
        <v>28533.436154594077</v>
      </c>
      <c r="Q2056" t="str">
        <f t="shared" si="196"/>
        <v>technology</v>
      </c>
      <c r="R2056" t="str">
        <f t="shared" si="197"/>
        <v>hardware</v>
      </c>
      <c r="S2056" s="11">
        <f t="shared" si="192"/>
        <v>41731.312615740739</v>
      </c>
      <c r="T2056" s="11">
        <f t="shared" si="193"/>
        <v>41761.312615740739</v>
      </c>
    </row>
    <row r="2057" spans="1:20" customFormat="1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0</v>
      </c>
      <c r="M2057" t="b">
        <v>1</v>
      </c>
      <c r="N2057" t="s">
        <v>8295</v>
      </c>
      <c r="O2057">
        <f t="shared" si="194"/>
        <v>167.41666666666666</v>
      </c>
      <c r="P2057">
        <f t="shared" si="195"/>
        <v>-1178.5638454059226</v>
      </c>
      <c r="Q2057" t="str">
        <f t="shared" si="196"/>
        <v>technology</v>
      </c>
      <c r="R2057" t="str">
        <f t="shared" si="197"/>
        <v>hardware</v>
      </c>
      <c r="S2057" s="11">
        <f t="shared" si="192"/>
        <v>41946.465775462959</v>
      </c>
      <c r="T2057" s="11">
        <f t="shared" si="193"/>
        <v>41975.958333333336</v>
      </c>
    </row>
    <row r="2058" spans="1:20" customFormat="1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0</v>
      </c>
      <c r="M2058" t="b">
        <v>1</v>
      </c>
      <c r="N2058" t="s">
        <v>8295</v>
      </c>
      <c r="O2058">
        <f t="shared" si="194"/>
        <v>153.452</v>
      </c>
      <c r="P2058">
        <f t="shared" si="195"/>
        <v>65502.436154594077</v>
      </c>
      <c r="Q2058" t="str">
        <f t="shared" si="196"/>
        <v>technology</v>
      </c>
      <c r="R2058" t="str">
        <f t="shared" si="197"/>
        <v>hardware</v>
      </c>
      <c r="S2058" s="11">
        <f t="shared" si="192"/>
        <v>41351.552569444444</v>
      </c>
      <c r="T2058" s="11">
        <f t="shared" si="193"/>
        <v>41381.552569444444</v>
      </c>
    </row>
    <row r="2059" spans="1:20" customFormat="1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0</v>
      </c>
      <c r="M2059" t="b">
        <v>1</v>
      </c>
      <c r="N2059" t="s">
        <v>8295</v>
      </c>
      <c r="O2059">
        <f t="shared" si="194"/>
        <v>202.23220000000001</v>
      </c>
      <c r="P2059">
        <f t="shared" si="195"/>
        <v>19111.266154594079</v>
      </c>
      <c r="Q2059" t="str">
        <f t="shared" si="196"/>
        <v>technology</v>
      </c>
      <c r="R2059" t="str">
        <f t="shared" si="197"/>
        <v>hardware</v>
      </c>
      <c r="S2059" s="11">
        <f t="shared" si="192"/>
        <v>42396.286249999997</v>
      </c>
      <c r="T2059" s="11">
        <f t="shared" si="193"/>
        <v>42426.286249999997</v>
      </c>
    </row>
    <row r="2060" spans="1:20" customFormat="1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0</v>
      </c>
      <c r="M2060" t="b">
        <v>1</v>
      </c>
      <c r="N2060" t="s">
        <v>8295</v>
      </c>
      <c r="O2060">
        <f t="shared" si="194"/>
        <v>168.28125</v>
      </c>
      <c r="P2060">
        <f t="shared" si="195"/>
        <v>-6915.5638454059226</v>
      </c>
      <c r="Q2060" t="str">
        <f t="shared" si="196"/>
        <v>technology</v>
      </c>
      <c r="R2060" t="str">
        <f t="shared" si="197"/>
        <v>hardware</v>
      </c>
      <c r="S2060" s="11">
        <f t="shared" si="192"/>
        <v>42026.16238425926</v>
      </c>
      <c r="T2060" s="11">
        <f t="shared" si="193"/>
        <v>42065.624999999993</v>
      </c>
    </row>
    <row r="2061" spans="1:20" customFormat="1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0</v>
      </c>
      <c r="M2061" t="b">
        <v>1</v>
      </c>
      <c r="N2061" t="s">
        <v>8295</v>
      </c>
      <c r="O2061">
        <f t="shared" si="194"/>
        <v>143.45666666666668</v>
      </c>
      <c r="P2061">
        <f t="shared" si="195"/>
        <v>31813.436154594077</v>
      </c>
      <c r="Q2061" t="str">
        <f t="shared" si="196"/>
        <v>technology</v>
      </c>
      <c r="R2061" t="str">
        <f t="shared" si="197"/>
        <v>hardware</v>
      </c>
      <c r="S2061" s="11">
        <f t="shared" si="192"/>
        <v>42361.394143518519</v>
      </c>
      <c r="T2061" s="11">
        <f t="shared" si="193"/>
        <v>42400.707638888889</v>
      </c>
    </row>
    <row r="2062" spans="1:20" customFormat="1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0</v>
      </c>
      <c r="M2062" t="b">
        <v>1</v>
      </c>
      <c r="N2062" t="s">
        <v>8295</v>
      </c>
      <c r="O2062">
        <f t="shared" si="194"/>
        <v>196.4</v>
      </c>
      <c r="P2062">
        <f t="shared" si="195"/>
        <v>37876.436154594077</v>
      </c>
      <c r="Q2062" t="str">
        <f t="shared" si="196"/>
        <v>technology</v>
      </c>
      <c r="R2062" t="str">
        <f t="shared" si="197"/>
        <v>hardware</v>
      </c>
      <c r="S2062" s="11">
        <f t="shared" si="192"/>
        <v>41783.434606481482</v>
      </c>
      <c r="T2062" s="11">
        <f t="shared" si="193"/>
        <v>41843.434606481482</v>
      </c>
    </row>
    <row r="2063" spans="1:20" customFormat="1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0</v>
      </c>
      <c r="M2063" t="b">
        <v>1</v>
      </c>
      <c r="N2063" t="s">
        <v>8295</v>
      </c>
      <c r="O2063">
        <f t="shared" si="194"/>
        <v>107.91999999999999</v>
      </c>
      <c r="P2063">
        <f t="shared" si="195"/>
        <v>-5827.5638454059226</v>
      </c>
      <c r="Q2063" t="str">
        <f t="shared" si="196"/>
        <v>technology</v>
      </c>
      <c r="R2063" t="str">
        <f t="shared" si="197"/>
        <v>hardware</v>
      </c>
      <c r="S2063" s="11">
        <f t="shared" si="192"/>
        <v>42705.556180555555</v>
      </c>
      <c r="T2063" s="11">
        <f t="shared" si="193"/>
        <v>42735.556180555555</v>
      </c>
    </row>
    <row r="2064" spans="1:20" customFormat="1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0</v>
      </c>
      <c r="M2064" t="b">
        <v>1</v>
      </c>
      <c r="N2064" t="s">
        <v>8295</v>
      </c>
      <c r="O2064">
        <f t="shared" si="194"/>
        <v>114.97699999999999</v>
      </c>
      <c r="P2064">
        <f t="shared" si="195"/>
        <v>103753.43615459408</v>
      </c>
      <c r="Q2064" t="str">
        <f t="shared" si="196"/>
        <v>technology</v>
      </c>
      <c r="R2064" t="str">
        <f t="shared" si="197"/>
        <v>hardware</v>
      </c>
      <c r="S2064" s="11">
        <f t="shared" si="192"/>
        <v>42423.174745370365</v>
      </c>
      <c r="T2064" s="11">
        <f t="shared" si="193"/>
        <v>42453.1330787037</v>
      </c>
    </row>
    <row r="2065" spans="1:20" customFormat="1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0</v>
      </c>
      <c r="M2065" t="b">
        <v>1</v>
      </c>
      <c r="N2065" t="s">
        <v>8295</v>
      </c>
      <c r="O2065">
        <f t="shared" si="194"/>
        <v>148.04999999999998</v>
      </c>
      <c r="P2065">
        <f t="shared" si="195"/>
        <v>-5301.5638454059226</v>
      </c>
      <c r="Q2065" t="str">
        <f t="shared" si="196"/>
        <v>technology</v>
      </c>
      <c r="R2065" t="str">
        <f t="shared" si="197"/>
        <v>hardware</v>
      </c>
      <c r="S2065" s="11">
        <f t="shared" si="192"/>
        <v>42472.524317129624</v>
      </c>
      <c r="T2065" s="11">
        <f t="shared" si="193"/>
        <v>42505.524317129624</v>
      </c>
    </row>
    <row r="2066" spans="1:20" customFormat="1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0</v>
      </c>
      <c r="M2066" t="b">
        <v>1</v>
      </c>
      <c r="N2066" t="s">
        <v>8295</v>
      </c>
      <c r="O2066">
        <f t="shared" si="194"/>
        <v>191.16676082790633</v>
      </c>
      <c r="P2066">
        <f t="shared" si="195"/>
        <v>489560.70615459408</v>
      </c>
      <c r="Q2066" t="str">
        <f t="shared" si="196"/>
        <v>technology</v>
      </c>
      <c r="R2066" t="str">
        <f t="shared" si="197"/>
        <v>hardware</v>
      </c>
      <c r="S2066" s="11">
        <f t="shared" si="192"/>
        <v>41389.1565162037</v>
      </c>
      <c r="T2066" s="11">
        <f t="shared" si="193"/>
        <v>41425.291666666664</v>
      </c>
    </row>
    <row r="2067" spans="1:20" customFormat="1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0</v>
      </c>
      <c r="M2067" t="b">
        <v>1</v>
      </c>
      <c r="N2067" t="s">
        <v>8295</v>
      </c>
      <c r="O2067">
        <f t="shared" si="194"/>
        <v>199.215125</v>
      </c>
      <c r="P2067">
        <f t="shared" si="195"/>
        <v>68462.48615459408</v>
      </c>
      <c r="Q2067" t="str">
        <f t="shared" si="196"/>
        <v>technology</v>
      </c>
      <c r="R2067" t="str">
        <f t="shared" si="197"/>
        <v>hardware</v>
      </c>
      <c r="S2067" s="11">
        <f t="shared" si="192"/>
        <v>41603.125335648147</v>
      </c>
      <c r="T2067" s="11">
        <f t="shared" si="193"/>
        <v>41633.125335648147</v>
      </c>
    </row>
    <row r="2068" spans="1:20" customFormat="1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0</v>
      </c>
      <c r="M2068" t="b">
        <v>1</v>
      </c>
      <c r="N2068" t="s">
        <v>8295</v>
      </c>
      <c r="O2068">
        <f t="shared" si="194"/>
        <v>218.6</v>
      </c>
      <c r="P2068">
        <f t="shared" si="195"/>
        <v>-6851.5638454059226</v>
      </c>
      <c r="Q2068" t="str">
        <f t="shared" si="196"/>
        <v>technology</v>
      </c>
      <c r="R2068" t="str">
        <f t="shared" si="197"/>
        <v>hardware</v>
      </c>
      <c r="S2068" s="11">
        <f t="shared" si="192"/>
        <v>41844.563460648147</v>
      </c>
      <c r="T2068" s="11">
        <f t="shared" si="193"/>
        <v>41874.563460648147</v>
      </c>
    </row>
    <row r="2069" spans="1:20" customFormat="1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0</v>
      </c>
      <c r="M2069" t="b">
        <v>1</v>
      </c>
      <c r="N2069" t="s">
        <v>8295</v>
      </c>
      <c r="O2069">
        <f t="shared" si="194"/>
        <v>126.86868686868686</v>
      </c>
      <c r="P2069">
        <f t="shared" si="195"/>
        <v>-10595.563845405923</v>
      </c>
      <c r="Q2069" t="str">
        <f t="shared" si="196"/>
        <v>technology</v>
      </c>
      <c r="R2069" t="str">
        <f t="shared" si="197"/>
        <v>hardware</v>
      </c>
      <c r="S2069" s="11">
        <f t="shared" si="192"/>
        <v>42115.645555555551</v>
      </c>
      <c r="T2069" s="11">
        <f t="shared" si="193"/>
        <v>42148.645555555551</v>
      </c>
    </row>
    <row r="2070" spans="1:20" customFormat="1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0</v>
      </c>
      <c r="M2070" t="b">
        <v>1</v>
      </c>
      <c r="N2070" t="s">
        <v>8295</v>
      </c>
      <c r="O2070">
        <f t="shared" si="194"/>
        <v>105.22388000000001</v>
      </c>
      <c r="P2070">
        <f t="shared" si="195"/>
        <v>15082.406154594079</v>
      </c>
      <c r="Q2070" t="str">
        <f t="shared" si="196"/>
        <v>technology</v>
      </c>
      <c r="R2070" t="str">
        <f t="shared" si="197"/>
        <v>hardware</v>
      </c>
      <c r="S2070" s="11">
        <f t="shared" si="192"/>
        <v>42633.633275462962</v>
      </c>
      <c r="T2070" s="11">
        <f t="shared" si="193"/>
        <v>42663.633275462962</v>
      </c>
    </row>
    <row r="2071" spans="1:20" customFormat="1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0</v>
      </c>
      <c r="M2071" t="b">
        <v>1</v>
      </c>
      <c r="N2071" t="s">
        <v>8295</v>
      </c>
      <c r="O2071">
        <f t="shared" si="194"/>
        <v>128.40666000000002</v>
      </c>
      <c r="P2071">
        <f t="shared" si="195"/>
        <v>52979.766154594079</v>
      </c>
      <c r="Q2071" t="str">
        <f t="shared" si="196"/>
        <v>technology</v>
      </c>
      <c r="R2071" t="str">
        <f t="shared" si="197"/>
        <v>hardware</v>
      </c>
      <c r="S2071" s="11">
        <f t="shared" ref="S2071:S2134" si="198">(J2071/86400)+25569+(-5/24)</f>
        <v>42340.763784722221</v>
      </c>
      <c r="T2071" s="11">
        <f t="shared" ref="T2071:T2134" si="199">(I2071/86400)+25569+(-5/24)</f>
        <v>42371.763784722221</v>
      </c>
    </row>
    <row r="2072" spans="1:20" customFormat="1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0</v>
      </c>
      <c r="M2072" t="b">
        <v>1</v>
      </c>
      <c r="N2072" t="s">
        <v>8295</v>
      </c>
      <c r="O2072">
        <f t="shared" si="194"/>
        <v>317.3272</v>
      </c>
      <c r="P2072">
        <f t="shared" si="195"/>
        <v>385435.43615459406</v>
      </c>
      <c r="Q2072" t="str">
        <f t="shared" si="196"/>
        <v>technology</v>
      </c>
      <c r="R2072" t="str">
        <f t="shared" si="197"/>
        <v>hardware</v>
      </c>
      <c r="S2072" s="11">
        <f t="shared" si="198"/>
        <v>42519.448182870365</v>
      </c>
      <c r="T2072" s="11">
        <f t="shared" si="199"/>
        <v>42549.448182870365</v>
      </c>
    </row>
    <row r="2073" spans="1:20" customFormat="1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0</v>
      </c>
      <c r="M2073" t="b">
        <v>1</v>
      </c>
      <c r="N2073" t="s">
        <v>8295</v>
      </c>
      <c r="O2073">
        <f t="shared" si="194"/>
        <v>280.73</v>
      </c>
      <c r="P2073">
        <f t="shared" si="195"/>
        <v>44922.436154594077</v>
      </c>
      <c r="Q2073" t="str">
        <f t="shared" si="196"/>
        <v>technology</v>
      </c>
      <c r="R2073" t="str">
        <f t="shared" si="197"/>
        <v>hardware</v>
      </c>
      <c r="S2073" s="11">
        <f t="shared" si="198"/>
        <v>42600.070416666662</v>
      </c>
      <c r="T2073" s="11">
        <f t="shared" si="199"/>
        <v>42645.070416666662</v>
      </c>
    </row>
    <row r="2074" spans="1:20" customFormat="1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0</v>
      </c>
      <c r="M2074" t="b">
        <v>1</v>
      </c>
      <c r="N2074" t="s">
        <v>8295</v>
      </c>
      <c r="O2074">
        <f t="shared" si="194"/>
        <v>110.73146853146854</v>
      </c>
      <c r="P2074">
        <f t="shared" si="195"/>
        <v>67949.436154594077</v>
      </c>
      <c r="Q2074" t="str">
        <f t="shared" si="196"/>
        <v>technology</v>
      </c>
      <c r="R2074" t="str">
        <f t="shared" si="197"/>
        <v>hardware</v>
      </c>
      <c r="S2074" s="11">
        <f t="shared" si="198"/>
        <v>42467.373055555552</v>
      </c>
      <c r="T2074" s="11">
        <f t="shared" si="199"/>
        <v>42497.373055555552</v>
      </c>
    </row>
    <row r="2075" spans="1:20" customFormat="1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0</v>
      </c>
      <c r="M2075" t="b">
        <v>1</v>
      </c>
      <c r="N2075" t="s">
        <v>8295</v>
      </c>
      <c r="O2075">
        <f t="shared" si="194"/>
        <v>152.60429999999999</v>
      </c>
      <c r="P2075">
        <f t="shared" si="195"/>
        <v>141380.73615459405</v>
      </c>
      <c r="Q2075" t="str">
        <f t="shared" si="196"/>
        <v>technology</v>
      </c>
      <c r="R2075" t="str">
        <f t="shared" si="197"/>
        <v>hardware</v>
      </c>
      <c r="S2075" s="11">
        <f t="shared" si="198"/>
        <v>42087.459699074076</v>
      </c>
      <c r="T2075" s="11">
        <f t="shared" si="199"/>
        <v>42132.459699074076</v>
      </c>
    </row>
    <row r="2076" spans="1:20" customFormat="1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0</v>
      </c>
      <c r="M2076" t="b">
        <v>1</v>
      </c>
      <c r="N2076" t="s">
        <v>8295</v>
      </c>
      <c r="O2076">
        <f t="shared" si="194"/>
        <v>102.49999999999999</v>
      </c>
      <c r="P2076">
        <f t="shared" si="195"/>
        <v>-10608.563845405923</v>
      </c>
      <c r="Q2076" t="str">
        <f t="shared" si="196"/>
        <v>technology</v>
      </c>
      <c r="R2076" t="str">
        <f t="shared" si="197"/>
        <v>hardware</v>
      </c>
      <c r="S2076" s="11">
        <f t="shared" si="198"/>
        <v>42466.617847222216</v>
      </c>
      <c r="T2076" s="11">
        <f t="shared" si="199"/>
        <v>42496.617847222216</v>
      </c>
    </row>
    <row r="2077" spans="1:20" customFormat="1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0</v>
      </c>
      <c r="M2077" t="b">
        <v>1</v>
      </c>
      <c r="N2077" t="s">
        <v>8295</v>
      </c>
      <c r="O2077">
        <f t="shared" si="194"/>
        <v>1678.3738373837384</v>
      </c>
      <c r="P2077">
        <f t="shared" si="195"/>
        <v>156597.0361545941</v>
      </c>
      <c r="Q2077" t="str">
        <f t="shared" si="196"/>
        <v>technology</v>
      </c>
      <c r="R2077" t="str">
        <f t="shared" si="197"/>
        <v>hardware</v>
      </c>
      <c r="S2077" s="11">
        <f t="shared" si="198"/>
        <v>41450.473240740735</v>
      </c>
      <c r="T2077" s="11">
        <f t="shared" si="199"/>
        <v>41480.473240740735</v>
      </c>
    </row>
    <row r="2078" spans="1:20" customFormat="1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0</v>
      </c>
      <c r="M2078" t="b">
        <v>1</v>
      </c>
      <c r="N2078" t="s">
        <v>8295</v>
      </c>
      <c r="O2078">
        <f t="shared" si="194"/>
        <v>543.349156424581</v>
      </c>
      <c r="P2078">
        <f t="shared" si="195"/>
        <v>961371.42615459405</v>
      </c>
      <c r="Q2078" t="str">
        <f t="shared" si="196"/>
        <v>technology</v>
      </c>
      <c r="R2078" t="str">
        <f t="shared" si="197"/>
        <v>hardware</v>
      </c>
      <c r="S2078" s="11">
        <f t="shared" si="198"/>
        <v>41803.672326388885</v>
      </c>
      <c r="T2078" s="11">
        <f t="shared" si="199"/>
        <v>41843.672326388885</v>
      </c>
    </row>
    <row r="2079" spans="1:20" customFormat="1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0</v>
      </c>
      <c r="M2079" t="b">
        <v>1</v>
      </c>
      <c r="N2079" t="s">
        <v>8295</v>
      </c>
      <c r="O2079">
        <f t="shared" si="194"/>
        <v>115.50800000000001</v>
      </c>
      <c r="P2079">
        <f t="shared" si="195"/>
        <v>46530.436154594077</v>
      </c>
      <c r="Q2079" t="str">
        <f t="shared" si="196"/>
        <v>technology</v>
      </c>
      <c r="R2079" t="str">
        <f t="shared" si="197"/>
        <v>hardware</v>
      </c>
      <c r="S2079" s="11">
        <f t="shared" si="198"/>
        <v>42102.83421296296</v>
      </c>
      <c r="T2079" s="11">
        <f t="shared" si="199"/>
        <v>42160.666666666664</v>
      </c>
    </row>
    <row r="2080" spans="1:20" customFormat="1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0</v>
      </c>
      <c r="M2080" t="b">
        <v>1</v>
      </c>
      <c r="N2080" t="s">
        <v>8295</v>
      </c>
      <c r="O2080">
        <f t="shared" si="194"/>
        <v>131.20499999999998</v>
      </c>
      <c r="P2080">
        <f t="shared" si="195"/>
        <v>15017.436154594077</v>
      </c>
      <c r="Q2080" t="str">
        <f t="shared" si="196"/>
        <v>technology</v>
      </c>
      <c r="R2080" t="str">
        <f t="shared" si="197"/>
        <v>hardware</v>
      </c>
      <c r="S2080" s="11">
        <f t="shared" si="198"/>
        <v>42692.563159722216</v>
      </c>
      <c r="T2080" s="11">
        <f t="shared" si="199"/>
        <v>42722.563159722216</v>
      </c>
    </row>
    <row r="2081" spans="1:20" customFormat="1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0</v>
      </c>
      <c r="M2081" t="b">
        <v>1</v>
      </c>
      <c r="N2081" t="s">
        <v>8295</v>
      </c>
      <c r="O2081">
        <f t="shared" si="194"/>
        <v>288.17</v>
      </c>
      <c r="P2081">
        <f t="shared" si="195"/>
        <v>17593.436154594077</v>
      </c>
      <c r="Q2081" t="str">
        <f t="shared" si="196"/>
        <v>technology</v>
      </c>
      <c r="R2081" t="str">
        <f t="shared" si="197"/>
        <v>hardware</v>
      </c>
      <c r="S2081" s="11">
        <f t="shared" si="198"/>
        <v>42150.502233796295</v>
      </c>
      <c r="T2081" s="11">
        <f t="shared" si="199"/>
        <v>42180.583333333336</v>
      </c>
    </row>
    <row r="2082" spans="1:20" customFormat="1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0</v>
      </c>
      <c r="M2082" t="b">
        <v>1</v>
      </c>
      <c r="N2082" t="s">
        <v>8295</v>
      </c>
      <c r="O2082">
        <f t="shared" si="194"/>
        <v>507.8</v>
      </c>
      <c r="P2082">
        <f t="shared" si="195"/>
        <v>-6145.5638454059226</v>
      </c>
      <c r="Q2082" t="str">
        <f t="shared" si="196"/>
        <v>technology</v>
      </c>
      <c r="R2082" t="str">
        <f t="shared" si="197"/>
        <v>hardware</v>
      </c>
      <c r="S2082" s="11">
        <f t="shared" si="198"/>
        <v>42289.748842592591</v>
      </c>
      <c r="T2082" s="11">
        <f t="shared" si="199"/>
        <v>42319.790509259255</v>
      </c>
    </row>
    <row r="2083" spans="1:20" customFormat="1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0</v>
      </c>
      <c r="M2083" t="b">
        <v>1</v>
      </c>
      <c r="N2083" t="s">
        <v>8279</v>
      </c>
      <c r="O2083">
        <f t="shared" si="194"/>
        <v>114.57142857142857</v>
      </c>
      <c r="P2083">
        <f t="shared" si="195"/>
        <v>-7213.5638454059226</v>
      </c>
      <c r="Q2083" t="str">
        <f t="shared" si="196"/>
        <v>music</v>
      </c>
      <c r="R2083" t="str">
        <f t="shared" si="197"/>
        <v>indie rock</v>
      </c>
      <c r="S2083" s="11">
        <f t="shared" si="198"/>
        <v>41003.948553240734</v>
      </c>
      <c r="T2083" s="11">
        <f t="shared" si="199"/>
        <v>41044.999305555553</v>
      </c>
    </row>
    <row r="2084" spans="1:20" customFormat="1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0</v>
      </c>
      <c r="M2084" t="b">
        <v>1</v>
      </c>
      <c r="N2084" t="s">
        <v>8279</v>
      </c>
      <c r="O2084">
        <f t="shared" si="194"/>
        <v>110.73333333333333</v>
      </c>
      <c r="P2084">
        <f t="shared" si="195"/>
        <v>-9562.5638454059226</v>
      </c>
      <c r="Q2084" t="str">
        <f t="shared" si="196"/>
        <v>music</v>
      </c>
      <c r="R2084" t="str">
        <f t="shared" si="197"/>
        <v>indie rock</v>
      </c>
      <c r="S2084" s="11">
        <f t="shared" si="198"/>
        <v>40810.911990740737</v>
      </c>
      <c r="T2084" s="11">
        <f t="shared" si="199"/>
        <v>40870.953657407408</v>
      </c>
    </row>
    <row r="2085" spans="1:20" customFormat="1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0</v>
      </c>
      <c r="M2085" t="b">
        <v>1</v>
      </c>
      <c r="N2085" t="s">
        <v>8279</v>
      </c>
      <c r="O2085">
        <f t="shared" si="194"/>
        <v>113.33333333333333</v>
      </c>
      <c r="P2085">
        <f t="shared" si="195"/>
        <v>-10373.563845405923</v>
      </c>
      <c r="Q2085" t="str">
        <f t="shared" si="196"/>
        <v>music</v>
      </c>
      <c r="R2085" t="str">
        <f t="shared" si="197"/>
        <v>indie rock</v>
      </c>
      <c r="S2085" s="11">
        <f t="shared" si="198"/>
        <v>41034.513831018514</v>
      </c>
      <c r="T2085" s="11">
        <f t="shared" si="199"/>
        <v>41064.513831018514</v>
      </c>
    </row>
    <row r="2086" spans="1:20" customFormat="1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0</v>
      </c>
      <c r="M2086" t="b">
        <v>1</v>
      </c>
      <c r="N2086" t="s">
        <v>8279</v>
      </c>
      <c r="O2086">
        <f t="shared" si="194"/>
        <v>108.33333333333333</v>
      </c>
      <c r="P2086">
        <f t="shared" si="195"/>
        <v>-7973.5638454059226</v>
      </c>
      <c r="Q2086" t="str">
        <f t="shared" si="196"/>
        <v>music</v>
      </c>
      <c r="R2086" t="str">
        <f t="shared" si="197"/>
        <v>indie rock</v>
      </c>
      <c r="S2086" s="11">
        <f t="shared" si="198"/>
        <v>41731.624791666662</v>
      </c>
      <c r="T2086" s="11">
        <f t="shared" si="199"/>
        <v>41763.082638888889</v>
      </c>
    </row>
    <row r="2087" spans="1:20" customFormat="1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0</v>
      </c>
      <c r="M2087" t="b">
        <v>1</v>
      </c>
      <c r="N2087" t="s">
        <v>8279</v>
      </c>
      <c r="O2087">
        <f t="shared" si="194"/>
        <v>123.53333333333335</v>
      </c>
      <c r="P2087">
        <f t="shared" si="195"/>
        <v>-3811.5638454059226</v>
      </c>
      <c r="Q2087" t="str">
        <f t="shared" si="196"/>
        <v>music</v>
      </c>
      <c r="R2087" t="str">
        <f t="shared" si="197"/>
        <v>indie rock</v>
      </c>
      <c r="S2087" s="11">
        <f t="shared" si="198"/>
        <v>41075.627164351848</v>
      </c>
      <c r="T2087" s="11">
        <f t="shared" si="199"/>
        <v>41105.627164351848</v>
      </c>
    </row>
    <row r="2088" spans="1:20" customFormat="1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0</v>
      </c>
      <c r="M2088" t="b">
        <v>1</v>
      </c>
      <c r="N2088" t="s">
        <v>8279</v>
      </c>
      <c r="O2088">
        <f t="shared" si="194"/>
        <v>100.69999999999999</v>
      </c>
      <c r="P2088">
        <f t="shared" si="195"/>
        <v>-7195.5638454059226</v>
      </c>
      <c r="Q2088" t="str">
        <f t="shared" si="196"/>
        <v>music</v>
      </c>
      <c r="R2088" t="str">
        <f t="shared" si="197"/>
        <v>indie rock</v>
      </c>
      <c r="S2088" s="11">
        <f t="shared" si="198"/>
        <v>40860.462175925924</v>
      </c>
      <c r="T2088" s="11">
        <f t="shared" si="199"/>
        <v>40890.999305555553</v>
      </c>
    </row>
    <row r="2089" spans="1:20" customFormat="1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0</v>
      </c>
      <c r="M2089" t="b">
        <v>1</v>
      </c>
      <c r="N2089" t="s">
        <v>8279</v>
      </c>
      <c r="O2089">
        <f t="shared" si="194"/>
        <v>103.53333333333335</v>
      </c>
      <c r="P2089">
        <f t="shared" si="195"/>
        <v>-9670.5638454059226</v>
      </c>
      <c r="Q2089" t="str">
        <f t="shared" si="196"/>
        <v>music</v>
      </c>
      <c r="R2089" t="str">
        <f t="shared" si="197"/>
        <v>indie rock</v>
      </c>
      <c r="S2089" s="11">
        <f t="shared" si="198"/>
        <v>40763.996041666665</v>
      </c>
      <c r="T2089" s="11">
        <f t="shared" si="199"/>
        <v>40793.996041666665</v>
      </c>
    </row>
    <row r="2090" spans="1:20" customFormat="1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0</v>
      </c>
      <c r="M2090" t="b">
        <v>1</v>
      </c>
      <c r="N2090" t="s">
        <v>8279</v>
      </c>
      <c r="O2090">
        <f t="shared" si="194"/>
        <v>115.51066666666668</v>
      </c>
      <c r="P2090">
        <f t="shared" si="195"/>
        <v>-7758.2438454059229</v>
      </c>
      <c r="Q2090" t="str">
        <f t="shared" si="196"/>
        <v>music</v>
      </c>
      <c r="R2090" t="str">
        <f t="shared" si="197"/>
        <v>indie rock</v>
      </c>
      <c r="S2090" s="11">
        <f t="shared" si="198"/>
        <v>40395.506388888891</v>
      </c>
      <c r="T2090" s="11">
        <f t="shared" si="199"/>
        <v>40431.957638888889</v>
      </c>
    </row>
    <row r="2091" spans="1:20" customFormat="1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0</v>
      </c>
      <c r="M2091" t="b">
        <v>1</v>
      </c>
      <c r="N2091" t="s">
        <v>8279</v>
      </c>
      <c r="O2091">
        <f t="shared" si="194"/>
        <v>120.4004</v>
      </c>
      <c r="P2091">
        <f t="shared" si="195"/>
        <v>-8213.5538454059224</v>
      </c>
      <c r="Q2091" t="str">
        <f t="shared" si="196"/>
        <v>music</v>
      </c>
      <c r="R2091" t="str">
        <f t="shared" si="197"/>
        <v>indie rock</v>
      </c>
      <c r="S2091" s="11">
        <f t="shared" si="198"/>
        <v>41452.867986111109</v>
      </c>
      <c r="T2091" s="11">
        <f t="shared" si="199"/>
        <v>41487.867986111109</v>
      </c>
    </row>
    <row r="2092" spans="1:20" customFormat="1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0</v>
      </c>
      <c r="M2092" t="b">
        <v>1</v>
      </c>
      <c r="N2092" t="s">
        <v>8279</v>
      </c>
      <c r="O2092">
        <f t="shared" si="194"/>
        <v>115.040375</v>
      </c>
      <c r="P2092">
        <f t="shared" si="195"/>
        <v>-2020.3338454059231</v>
      </c>
      <c r="Q2092" t="str">
        <f t="shared" si="196"/>
        <v>music</v>
      </c>
      <c r="R2092" t="str">
        <f t="shared" si="197"/>
        <v>indie rock</v>
      </c>
      <c r="S2092" s="11">
        <f t="shared" si="198"/>
        <v>41299.173090277771</v>
      </c>
      <c r="T2092" s="11">
        <f t="shared" si="199"/>
        <v>41329.173090277771</v>
      </c>
    </row>
    <row r="2093" spans="1:20" customFormat="1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0</v>
      </c>
      <c r="M2093" t="b">
        <v>1</v>
      </c>
      <c r="N2093" t="s">
        <v>8279</v>
      </c>
      <c r="O2093">
        <f t="shared" si="194"/>
        <v>120.46777777777777</v>
      </c>
      <c r="P2093">
        <f t="shared" si="195"/>
        <v>10460.636154594078</v>
      </c>
      <c r="Q2093" t="str">
        <f t="shared" si="196"/>
        <v>music</v>
      </c>
      <c r="R2093" t="str">
        <f t="shared" si="197"/>
        <v>indie rock</v>
      </c>
      <c r="S2093" s="11">
        <f t="shared" si="198"/>
        <v>40555.114328703705</v>
      </c>
      <c r="T2093" s="11">
        <f t="shared" si="199"/>
        <v>40603.625</v>
      </c>
    </row>
    <row r="2094" spans="1:20" customFormat="1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0</v>
      </c>
      <c r="M2094" t="b">
        <v>1</v>
      </c>
      <c r="N2094" t="s">
        <v>8279</v>
      </c>
      <c r="O2094">
        <f t="shared" si="194"/>
        <v>101.28333333333333</v>
      </c>
      <c r="P2094">
        <f t="shared" si="195"/>
        <v>-5146.5638454059226</v>
      </c>
      <c r="Q2094" t="str">
        <f t="shared" si="196"/>
        <v>music</v>
      </c>
      <c r="R2094" t="str">
        <f t="shared" si="197"/>
        <v>indie rock</v>
      </c>
      <c r="S2094" s="11">
        <f t="shared" si="198"/>
        <v>40763.499212962961</v>
      </c>
      <c r="T2094" s="11">
        <f t="shared" si="199"/>
        <v>40823.499212962961</v>
      </c>
    </row>
    <row r="2095" spans="1:20" customFormat="1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0</v>
      </c>
      <c r="M2095" t="b">
        <v>1</v>
      </c>
      <c r="N2095" t="s">
        <v>8279</v>
      </c>
      <c r="O2095">
        <f t="shared" si="194"/>
        <v>102.46666666666667</v>
      </c>
      <c r="P2095">
        <f t="shared" si="195"/>
        <v>-9686.5638454059226</v>
      </c>
      <c r="Q2095" t="str">
        <f t="shared" si="196"/>
        <v>music</v>
      </c>
      <c r="R2095" t="str">
        <f t="shared" si="197"/>
        <v>indie rock</v>
      </c>
      <c r="S2095" s="11">
        <f t="shared" si="198"/>
        <v>41205.646203703705</v>
      </c>
      <c r="T2095" s="11">
        <f t="shared" si="199"/>
        <v>41265.68787037037</v>
      </c>
    </row>
    <row r="2096" spans="1:20" customFormat="1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0</v>
      </c>
      <c r="M2096" t="b">
        <v>1</v>
      </c>
      <c r="N2096" t="s">
        <v>8279</v>
      </c>
      <c r="O2096">
        <f t="shared" si="194"/>
        <v>120.54285714285714</v>
      </c>
      <c r="P2096">
        <f t="shared" si="195"/>
        <v>-7004.5638454059226</v>
      </c>
      <c r="Q2096" t="str">
        <f t="shared" si="196"/>
        <v>music</v>
      </c>
      <c r="R2096" t="str">
        <f t="shared" si="197"/>
        <v>indie rock</v>
      </c>
      <c r="S2096" s="11">
        <f t="shared" si="198"/>
        <v>40938.811689814815</v>
      </c>
      <c r="T2096" s="11">
        <f t="shared" si="199"/>
        <v>40972.916666666664</v>
      </c>
    </row>
    <row r="2097" spans="1:20" customFormat="1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0</v>
      </c>
      <c r="M2097" t="b">
        <v>1</v>
      </c>
      <c r="N2097" t="s">
        <v>8279</v>
      </c>
      <c r="O2097">
        <f t="shared" si="194"/>
        <v>100</v>
      </c>
      <c r="P2097">
        <f t="shared" si="195"/>
        <v>-8723.5638454059226</v>
      </c>
      <c r="Q2097" t="str">
        <f t="shared" si="196"/>
        <v>music</v>
      </c>
      <c r="R2097" t="str">
        <f t="shared" si="197"/>
        <v>indie rock</v>
      </c>
      <c r="S2097" s="11">
        <f t="shared" si="198"/>
        <v>40758.525150462963</v>
      </c>
      <c r="T2097" s="11">
        <f t="shared" si="199"/>
        <v>40818.525150462963</v>
      </c>
    </row>
    <row r="2098" spans="1:20" customFormat="1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0</v>
      </c>
      <c r="M2098" t="b">
        <v>1</v>
      </c>
      <c r="N2098" t="s">
        <v>8279</v>
      </c>
      <c r="O2098">
        <f t="shared" si="194"/>
        <v>101.66666666666666</v>
      </c>
      <c r="P2098">
        <f t="shared" si="195"/>
        <v>-10613.563845405923</v>
      </c>
      <c r="Q2098" t="str">
        <f t="shared" si="196"/>
        <v>music</v>
      </c>
      <c r="R2098" t="str">
        <f t="shared" si="197"/>
        <v>indie rock</v>
      </c>
      <c r="S2098" s="11">
        <f t="shared" si="198"/>
        <v>41192.550173611111</v>
      </c>
      <c r="T2098" s="11">
        <f t="shared" si="199"/>
        <v>41207.957638888889</v>
      </c>
    </row>
    <row r="2099" spans="1:20" customFormat="1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0</v>
      </c>
      <c r="M2099" t="b">
        <v>1</v>
      </c>
      <c r="N2099" t="s">
        <v>8279</v>
      </c>
      <c r="O2099">
        <f t="shared" si="194"/>
        <v>100</v>
      </c>
      <c r="P2099">
        <f t="shared" si="195"/>
        <v>-8223.5638454059226</v>
      </c>
      <c r="Q2099" t="str">
        <f t="shared" si="196"/>
        <v>music</v>
      </c>
      <c r="R2099" t="str">
        <f t="shared" si="197"/>
        <v>indie rock</v>
      </c>
      <c r="S2099" s="11">
        <f t="shared" si="198"/>
        <v>40818.376562500001</v>
      </c>
      <c r="T2099" s="11">
        <f t="shared" si="199"/>
        <v>40878.418229166666</v>
      </c>
    </row>
    <row r="2100" spans="1:20" customFormat="1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0</v>
      </c>
      <c r="M2100" t="b">
        <v>1</v>
      </c>
      <c r="N2100" t="s">
        <v>8279</v>
      </c>
      <c r="O2100">
        <f t="shared" si="194"/>
        <v>100.33333333333334</v>
      </c>
      <c r="P2100">
        <f t="shared" si="195"/>
        <v>-5203.5638454059226</v>
      </c>
      <c r="Q2100" t="str">
        <f t="shared" si="196"/>
        <v>music</v>
      </c>
      <c r="R2100" t="str">
        <f t="shared" si="197"/>
        <v>indie rock</v>
      </c>
      <c r="S2100" s="11">
        <f t="shared" si="198"/>
        <v>40945.905497685184</v>
      </c>
      <c r="T2100" s="11">
        <f t="shared" si="199"/>
        <v>40975.905497685184</v>
      </c>
    </row>
    <row r="2101" spans="1:20" customFormat="1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0</v>
      </c>
      <c r="M2101" t="b">
        <v>1</v>
      </c>
      <c r="N2101" t="s">
        <v>8279</v>
      </c>
      <c r="O2101">
        <f t="shared" si="194"/>
        <v>132.36666666666667</v>
      </c>
      <c r="P2101">
        <f t="shared" si="195"/>
        <v>-7252.5638454059226</v>
      </c>
      <c r="Q2101" t="str">
        <f t="shared" si="196"/>
        <v>music</v>
      </c>
      <c r="R2101" t="str">
        <f t="shared" si="197"/>
        <v>indie rock</v>
      </c>
      <c r="S2101" s="11">
        <f t="shared" si="198"/>
        <v>42173.53800925926</v>
      </c>
      <c r="T2101" s="11">
        <f t="shared" si="199"/>
        <v>42186.944444444445</v>
      </c>
    </row>
    <row r="2102" spans="1:20" customFormat="1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0</v>
      </c>
      <c r="M2102" t="b">
        <v>1</v>
      </c>
      <c r="N2102" t="s">
        <v>8279</v>
      </c>
      <c r="O2102">
        <f t="shared" si="194"/>
        <v>136.66666666666666</v>
      </c>
      <c r="P2102">
        <f t="shared" si="195"/>
        <v>-10403.563845405923</v>
      </c>
      <c r="Q2102" t="str">
        <f t="shared" si="196"/>
        <v>music</v>
      </c>
      <c r="R2102" t="str">
        <f t="shared" si="197"/>
        <v>indie rock</v>
      </c>
      <c r="S2102" s="11">
        <f t="shared" si="198"/>
        <v>41074.62663194444</v>
      </c>
      <c r="T2102" s="11">
        <f t="shared" si="199"/>
        <v>41089.957638888889</v>
      </c>
    </row>
    <row r="2103" spans="1:20" customFormat="1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0</v>
      </c>
      <c r="M2103" t="b">
        <v>1</v>
      </c>
      <c r="N2103" t="s">
        <v>8279</v>
      </c>
      <c r="O2103">
        <f t="shared" si="194"/>
        <v>113.25</v>
      </c>
      <c r="P2103">
        <f t="shared" si="195"/>
        <v>-8958.5638454059226</v>
      </c>
      <c r="Q2103" t="str">
        <f t="shared" si="196"/>
        <v>music</v>
      </c>
      <c r="R2103" t="str">
        <f t="shared" si="197"/>
        <v>indie rock</v>
      </c>
      <c r="S2103" s="11">
        <f t="shared" si="198"/>
        <v>40891.941134259258</v>
      </c>
      <c r="T2103" s="11">
        <f t="shared" si="199"/>
        <v>40951.941134259258</v>
      </c>
    </row>
    <row r="2104" spans="1:20" customFormat="1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0</v>
      </c>
      <c r="M2104" t="b">
        <v>1</v>
      </c>
      <c r="N2104" t="s">
        <v>8279</v>
      </c>
      <c r="O2104">
        <f t="shared" si="194"/>
        <v>136</v>
      </c>
      <c r="P2104">
        <f t="shared" si="195"/>
        <v>-9863.5638454059226</v>
      </c>
      <c r="Q2104" t="str">
        <f t="shared" si="196"/>
        <v>music</v>
      </c>
      <c r="R2104" t="str">
        <f t="shared" si="197"/>
        <v>indie rock</v>
      </c>
      <c r="S2104" s="11">
        <f t="shared" si="198"/>
        <v>40638.660277777773</v>
      </c>
      <c r="T2104" s="11">
        <f t="shared" si="199"/>
        <v>40668.660277777773</v>
      </c>
    </row>
    <row r="2105" spans="1:20" customFormat="1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0</v>
      </c>
      <c r="M2105" t="b">
        <v>1</v>
      </c>
      <c r="N2105" t="s">
        <v>8279</v>
      </c>
      <c r="O2105">
        <f t="shared" si="194"/>
        <v>146.12318374694613</v>
      </c>
      <c r="P2105">
        <f t="shared" si="195"/>
        <v>140.43615459407738</v>
      </c>
      <c r="Q2105" t="str">
        <f t="shared" si="196"/>
        <v>music</v>
      </c>
      <c r="R2105" t="str">
        <f t="shared" si="197"/>
        <v>indie rock</v>
      </c>
      <c r="S2105" s="11">
        <f t="shared" si="198"/>
        <v>41192.546608796292</v>
      </c>
      <c r="T2105" s="11">
        <f t="shared" si="199"/>
        <v>41222.588275462964</v>
      </c>
    </row>
    <row r="2106" spans="1:20" customFormat="1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0</v>
      </c>
      <c r="M2106" t="b">
        <v>1</v>
      </c>
      <c r="N2106" t="s">
        <v>8279</v>
      </c>
      <c r="O2106">
        <f t="shared" si="194"/>
        <v>129.5</v>
      </c>
      <c r="P2106">
        <f t="shared" si="195"/>
        <v>-10187.563845405923</v>
      </c>
      <c r="Q2106" t="str">
        <f t="shared" si="196"/>
        <v>music</v>
      </c>
      <c r="R2106" t="str">
        <f t="shared" si="197"/>
        <v>indie rock</v>
      </c>
      <c r="S2106" s="11">
        <f t="shared" si="198"/>
        <v>41393.86613425926</v>
      </c>
      <c r="T2106" s="11">
        <f t="shared" si="199"/>
        <v>41424.791666666664</v>
      </c>
    </row>
    <row r="2107" spans="1:20" customFormat="1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0</v>
      </c>
      <c r="M2107" t="b">
        <v>1</v>
      </c>
      <c r="N2107" t="s">
        <v>8279</v>
      </c>
      <c r="O2107">
        <f t="shared" si="194"/>
        <v>254</v>
      </c>
      <c r="P2107">
        <f t="shared" si="195"/>
        <v>-6143.5638454059226</v>
      </c>
      <c r="Q2107" t="str">
        <f t="shared" si="196"/>
        <v>music</v>
      </c>
      <c r="R2107" t="str">
        <f t="shared" si="197"/>
        <v>indie rock</v>
      </c>
      <c r="S2107" s="11">
        <f t="shared" si="198"/>
        <v>41951.580474537033</v>
      </c>
      <c r="T2107" s="11">
        <f t="shared" si="199"/>
        <v>41963.958333333336</v>
      </c>
    </row>
    <row r="2108" spans="1:20" customFormat="1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0</v>
      </c>
      <c r="M2108" t="b">
        <v>1</v>
      </c>
      <c r="N2108" t="s">
        <v>8279</v>
      </c>
      <c r="O2108">
        <f t="shared" si="194"/>
        <v>107.04545454545456</v>
      </c>
      <c r="P2108">
        <f t="shared" si="195"/>
        <v>-8868.5638454059226</v>
      </c>
      <c r="Q2108" t="str">
        <f t="shared" si="196"/>
        <v>music</v>
      </c>
      <c r="R2108" t="str">
        <f t="shared" si="197"/>
        <v>indie rock</v>
      </c>
      <c r="S2108" s="11">
        <f t="shared" si="198"/>
        <v>41270.006643518514</v>
      </c>
      <c r="T2108" s="11">
        <f t="shared" si="199"/>
        <v>41300.006643518514</v>
      </c>
    </row>
    <row r="2109" spans="1:20" customFormat="1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0</v>
      </c>
      <c r="M2109" t="b">
        <v>1</v>
      </c>
      <c r="N2109" t="s">
        <v>8279</v>
      </c>
      <c r="O2109">
        <f t="shared" si="194"/>
        <v>107.73299999999999</v>
      </c>
      <c r="P2109">
        <f t="shared" si="195"/>
        <v>-9068.9038454059228</v>
      </c>
      <c r="Q2109" t="str">
        <f t="shared" si="196"/>
        <v>music</v>
      </c>
      <c r="R2109" t="str">
        <f t="shared" si="197"/>
        <v>indie rock</v>
      </c>
      <c r="S2109" s="11">
        <f t="shared" si="198"/>
        <v>41934.502233796295</v>
      </c>
      <c r="T2109" s="11">
        <f t="shared" si="199"/>
        <v>41955.543900462959</v>
      </c>
    </row>
    <row r="2110" spans="1:20" customFormat="1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0</v>
      </c>
      <c r="M2110" t="b">
        <v>1</v>
      </c>
      <c r="N2110" t="s">
        <v>8279</v>
      </c>
      <c r="O2110">
        <f t="shared" si="194"/>
        <v>107.31250000000001</v>
      </c>
      <c r="P2110">
        <f t="shared" si="195"/>
        <v>5946.4361545940774</v>
      </c>
      <c r="Q2110" t="str">
        <f t="shared" si="196"/>
        <v>music</v>
      </c>
      <c r="R2110" t="str">
        <f t="shared" si="197"/>
        <v>indie rock</v>
      </c>
      <c r="S2110" s="11">
        <f t="shared" si="198"/>
        <v>41134.967361111107</v>
      </c>
      <c r="T2110" s="11">
        <f t="shared" si="199"/>
        <v>41161.954861111109</v>
      </c>
    </row>
    <row r="2111" spans="1:20" customFormat="1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0</v>
      </c>
      <c r="M2111" t="b">
        <v>1</v>
      </c>
      <c r="N2111" t="s">
        <v>8279</v>
      </c>
      <c r="O2111">
        <f t="shared" si="194"/>
        <v>106.52500000000001</v>
      </c>
      <c r="P2111">
        <f t="shared" si="195"/>
        <v>-6962.5638454059226</v>
      </c>
      <c r="Q2111" t="str">
        <f t="shared" si="196"/>
        <v>music</v>
      </c>
      <c r="R2111" t="str">
        <f t="shared" si="197"/>
        <v>indie rock</v>
      </c>
      <c r="S2111" s="11">
        <f t="shared" si="198"/>
        <v>42160.500196759262</v>
      </c>
      <c r="T2111" s="11">
        <f t="shared" si="199"/>
        <v>42190.500196759262</v>
      </c>
    </row>
    <row r="2112" spans="1:20" customFormat="1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0</v>
      </c>
      <c r="M2112" t="b">
        <v>1</v>
      </c>
      <c r="N2112" t="s">
        <v>8279</v>
      </c>
      <c r="O2112">
        <f t="shared" si="194"/>
        <v>100.35000000000001</v>
      </c>
      <c r="P2112">
        <f t="shared" si="195"/>
        <v>-9216.5638454059226</v>
      </c>
      <c r="Q2112" t="str">
        <f t="shared" si="196"/>
        <v>music</v>
      </c>
      <c r="R2112" t="str">
        <f t="shared" si="197"/>
        <v>indie rock</v>
      </c>
      <c r="S2112" s="11">
        <f t="shared" si="198"/>
        <v>41759.462604166663</v>
      </c>
      <c r="T2112" s="11">
        <f t="shared" si="199"/>
        <v>41786.999305555553</v>
      </c>
    </row>
    <row r="2113" spans="1:20" customFormat="1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0</v>
      </c>
      <c r="M2113" t="b">
        <v>1</v>
      </c>
      <c r="N2113" t="s">
        <v>8279</v>
      </c>
      <c r="O2113">
        <f t="shared" si="194"/>
        <v>106.5</v>
      </c>
      <c r="P2113">
        <f t="shared" si="195"/>
        <v>-9093.5638454059226</v>
      </c>
      <c r="Q2113" t="str">
        <f t="shared" si="196"/>
        <v>music</v>
      </c>
      <c r="R2113" t="str">
        <f t="shared" si="197"/>
        <v>indie rock</v>
      </c>
      <c r="S2113" s="11">
        <f t="shared" si="198"/>
        <v>40702.988715277774</v>
      </c>
      <c r="T2113" s="11">
        <f t="shared" si="199"/>
        <v>40769.833333333328</v>
      </c>
    </row>
    <row r="2114" spans="1:20" customFormat="1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0</v>
      </c>
      <c r="M2114" t="b">
        <v>1</v>
      </c>
      <c r="N2114" t="s">
        <v>8279</v>
      </c>
      <c r="O2114">
        <f t="shared" si="194"/>
        <v>100</v>
      </c>
      <c r="P2114">
        <f t="shared" si="195"/>
        <v>-10923.563845405923</v>
      </c>
      <c r="Q2114" t="str">
        <f t="shared" si="196"/>
        <v>music</v>
      </c>
      <c r="R2114" t="str">
        <f t="shared" si="197"/>
        <v>indie rock</v>
      </c>
      <c r="S2114" s="11">
        <f t="shared" si="198"/>
        <v>41365.719826388886</v>
      </c>
      <c r="T2114" s="11">
        <f t="shared" si="199"/>
        <v>41379.719826388886</v>
      </c>
    </row>
    <row r="2115" spans="1:20" customFormat="1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0</v>
      </c>
      <c r="M2115" t="b">
        <v>1</v>
      </c>
      <c r="N2115" t="s">
        <v>8279</v>
      </c>
      <c r="O2115">
        <f t="shared" ref="O2115:O2178" si="200">E2115/D2115*100</f>
        <v>104.85714285714285</v>
      </c>
      <c r="P2115">
        <f t="shared" ref="P2115:P2178" si="201">E2115-$E$4116</f>
        <v>-3883.5638454059226</v>
      </c>
      <c r="Q2115" t="str">
        <f t="shared" ref="Q2115:Q2178" si="202">IF(ISNUMBER(SEARCH("film &amp; video",N2115)),"film &amp; video",IF(ISNUMBER(SEARCH("food",N2115)),"food",IF(ISNUMBER(SEARCH("games",N2115)),"games",IF(ISNUMBER(SEARCH("journalism",N2115)),"journalism",IF(ISNUMBER(SEARCH("music",N2115)),"music",IF(ISNUMBER(SEARCH("photography",N2115)),"photography",IF(ISNUMBER(SEARCH("publishing",N2115)),"publishing",IF(ISNUMBER(SEARCH("technology",N2115)),"technology",IF(ISNUMBER(SEARCH("theater",N2115)),"theater",0)))))))))</f>
        <v>music</v>
      </c>
      <c r="R2115" t="str">
        <f t="shared" ref="R2115:R2178" si="203">IF(ISNUMBER(SEARCH("animation",N2115)),"animation",IF(ISNUMBER(SEARCH("art books",N2115)),"art books",IF(ISNUMBER(SEARCH("audio",N2115)),"audio",IF(ISNUMBER(SEARCH("children's books",N2115)),"children's books",IF(ISNUMBER(SEARCH("classical music",N2115)),"classical music",IF(ISNUMBER(SEARCH("documentary",N2115)),"documentary",IF(ISNUMBER(SEARCH("drama",N2115)),"drama",IF(ISNUMBER(SEARCH("electronic music",N2115)),"electronic music",IF(ISNUMBER(SEARCH("faith",N2115)),"faith",IF(ISNUMBER(SEARCH("fiction",N2115)),"fiction",IF(ISNUMBER(SEARCH("food trucks",N2115)),"food trucks",IF(ISNUMBER(SEARCH("gadgets",N2115)),"gadgets",IF(ISNUMBER(SEARCH("hardware",N2115)),"hardware",IF(ISNUMBER(SEARCH("indie rock",N2115)),"indie rock",IF(ISNUMBER(SEARCH("jazz",N2115)),"jazz",IF(ISNUMBER(SEARCH("makerspaces",N2115)),"makerspaces",IF(ISNUMBER(SEARCH("metal",N2115)),"metal",IF(ISNUMBER(SEARCH("mobile games",N2115)),"mobile games",IF(ISNUMBER(SEARCH("musical",N2115)),"musical",IF(ISNUMBER(SEARCH("nature",N2115)),"nature",IF(ISNUMBER(SEARCH("nonfiction",N2115)),"nonfiction",IF(ISNUMBER(SEARCH("people",N2115)),"people",IF(ISNUMBER(SEARCH("photobooks",N2115)),"photobooks",IF(ISNUMBER(SEARCH("places",N2115)),"places",IF(ISNUMBER(SEARCH("plays",N2115)),"plays",IF(ISNUMBER(SEARCH("pop",N2115)),"pop",IF(ISNUMBER(SEARCH("radio &amp; podcasts",N2115)),"radio &amp; podcasts",IF(ISNUMBER(SEARCH("restaurants",N2115)),"restaurants",IF(ISNUMBER(SEARCH("rock",N2115)),"rock",IF(ISNUMBER(SEARCH("science fiction",N2115)),"science fiction",IF(ISNUMBER(SEARCH("shorts",N2115)),"shorts",IF(ISNUMBER(SEARCH("small batch",N2115)),"small batch",IF(ISNUMBER(SEARCH("space exploration",N2115)),"space exploration",IF(ISNUMBER(SEARCH("spaces",N2115)),"spaces",IF(ISNUMBER(SEARCH("tabletop games",N2115)),"tabletop games",IF(ISNUMBER(SEARCH("television",N2115)),"television",IF(ISNUMBER(SEARCH("translations",N2115)),"translations",IF(ISNUMBER(SEARCH("video games",N2115)),"video games",IF(ISNUMBER(SEARCH("wearables",N2115)),"wearables",IF(ISNUMBER(SEARCH("web",N2115)),"web",IF(ISNUMBER(SEARCH("world music",N2115)),"world music",0)))))))))))))))))))))))))))))))))))))))))</f>
        <v>indie rock</v>
      </c>
      <c r="S2115" s="11">
        <f t="shared" si="198"/>
        <v>41870.657129629624</v>
      </c>
      <c r="T2115" s="11">
        <f t="shared" si="199"/>
        <v>41905.657129629624</v>
      </c>
    </row>
    <row r="2116" spans="1:20" customFormat="1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0</v>
      </c>
      <c r="M2116" t="b">
        <v>1</v>
      </c>
      <c r="N2116" t="s">
        <v>8279</v>
      </c>
      <c r="O2116">
        <f t="shared" si="200"/>
        <v>104.69999999999999</v>
      </c>
      <c r="P2116">
        <f t="shared" si="201"/>
        <v>-5988.5638454059226</v>
      </c>
      <c r="Q2116" t="str">
        <f t="shared" si="202"/>
        <v>music</v>
      </c>
      <c r="R2116" t="str">
        <f t="shared" si="203"/>
        <v>indie rock</v>
      </c>
      <c r="S2116" s="11">
        <f t="shared" si="198"/>
        <v>40458.607291666667</v>
      </c>
      <c r="T2116" s="11">
        <f t="shared" si="199"/>
        <v>40520.999305555553</v>
      </c>
    </row>
    <row r="2117" spans="1:20" customFormat="1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0</v>
      </c>
      <c r="M2117" t="b">
        <v>1</v>
      </c>
      <c r="N2117" t="s">
        <v>8279</v>
      </c>
      <c r="O2117">
        <f t="shared" si="200"/>
        <v>225.66666666666669</v>
      </c>
      <c r="P2117">
        <f t="shared" si="201"/>
        <v>-7838.5638454059226</v>
      </c>
      <c r="Q2117" t="str">
        <f t="shared" si="202"/>
        <v>music</v>
      </c>
      <c r="R2117" t="str">
        <f t="shared" si="203"/>
        <v>indie rock</v>
      </c>
      <c r="S2117" s="11">
        <f t="shared" si="198"/>
        <v>40563.872696759259</v>
      </c>
      <c r="T2117" s="11">
        <f t="shared" si="199"/>
        <v>40593.872696759259</v>
      </c>
    </row>
    <row r="2118" spans="1:20" customFormat="1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0</v>
      </c>
      <c r="M2118" t="b">
        <v>1</v>
      </c>
      <c r="N2118" t="s">
        <v>8279</v>
      </c>
      <c r="O2118">
        <f t="shared" si="200"/>
        <v>100.90416666666667</v>
      </c>
      <c r="P2118">
        <f t="shared" si="201"/>
        <v>37210.436154594077</v>
      </c>
      <c r="Q2118" t="str">
        <f t="shared" si="202"/>
        <v>music</v>
      </c>
      <c r="R2118" t="str">
        <f t="shared" si="203"/>
        <v>indie rock</v>
      </c>
      <c r="S2118" s="11">
        <f t="shared" si="198"/>
        <v>41136.569479166668</v>
      </c>
      <c r="T2118" s="11">
        <f t="shared" si="199"/>
        <v>41184.569479166668</v>
      </c>
    </row>
    <row r="2119" spans="1:20" customFormat="1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0</v>
      </c>
      <c r="M2119" t="b">
        <v>1</v>
      </c>
      <c r="N2119" t="s">
        <v>8279</v>
      </c>
      <c r="O2119">
        <f t="shared" si="200"/>
        <v>147.75</v>
      </c>
      <c r="P2119">
        <f t="shared" si="201"/>
        <v>-9450.5638454059226</v>
      </c>
      <c r="Q2119" t="str">
        <f t="shared" si="202"/>
        <v>music</v>
      </c>
      <c r="R2119" t="str">
        <f t="shared" si="203"/>
        <v>indie rock</v>
      </c>
      <c r="S2119" s="11">
        <f t="shared" si="198"/>
        <v>42289.851261574069</v>
      </c>
      <c r="T2119" s="11">
        <f t="shared" si="199"/>
        <v>42303.999305555553</v>
      </c>
    </row>
    <row r="2120" spans="1:20" customFormat="1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0</v>
      </c>
      <c r="M2120" t="b">
        <v>1</v>
      </c>
      <c r="N2120" t="s">
        <v>8279</v>
      </c>
      <c r="O2120">
        <f t="shared" si="200"/>
        <v>134.61099999999999</v>
      </c>
      <c r="P2120">
        <f t="shared" si="201"/>
        <v>-9877.453845405922</v>
      </c>
      <c r="Q2120" t="str">
        <f t="shared" si="202"/>
        <v>music</v>
      </c>
      <c r="R2120" t="str">
        <f t="shared" si="203"/>
        <v>indie rock</v>
      </c>
      <c r="S2120" s="11">
        <f t="shared" si="198"/>
        <v>40718.631203703699</v>
      </c>
      <c r="T2120" s="11">
        <f t="shared" si="199"/>
        <v>40748.631203703699</v>
      </c>
    </row>
    <row r="2121" spans="1:20" customFormat="1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0</v>
      </c>
      <c r="M2121" t="b">
        <v>1</v>
      </c>
      <c r="N2121" t="s">
        <v>8279</v>
      </c>
      <c r="O2121">
        <f t="shared" si="200"/>
        <v>100.75</v>
      </c>
      <c r="P2121">
        <f t="shared" si="201"/>
        <v>-9208.5638454059226</v>
      </c>
      <c r="Q2121" t="str">
        <f t="shared" si="202"/>
        <v>music</v>
      </c>
      <c r="R2121" t="str">
        <f t="shared" si="203"/>
        <v>indie rock</v>
      </c>
      <c r="S2121" s="11">
        <f t="shared" si="198"/>
        <v>41106.921817129631</v>
      </c>
      <c r="T2121" s="11">
        <f t="shared" si="199"/>
        <v>41136.921817129631</v>
      </c>
    </row>
    <row r="2122" spans="1:20" customFormat="1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0</v>
      </c>
      <c r="M2122" t="b">
        <v>1</v>
      </c>
      <c r="N2122" t="s">
        <v>8279</v>
      </c>
      <c r="O2122">
        <f t="shared" si="200"/>
        <v>100.880375</v>
      </c>
      <c r="P2122">
        <f t="shared" si="201"/>
        <v>-3153.1338454059223</v>
      </c>
      <c r="Q2122" t="str">
        <f t="shared" si="202"/>
        <v>music</v>
      </c>
      <c r="R2122" t="str">
        <f t="shared" si="203"/>
        <v>indie rock</v>
      </c>
      <c r="S2122" s="11">
        <f t="shared" si="198"/>
        <v>41591.756203703699</v>
      </c>
      <c r="T2122" s="11">
        <f t="shared" si="199"/>
        <v>41640.756203703699</v>
      </c>
    </row>
    <row r="2123" spans="1:20" customFormat="1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0</v>
      </c>
      <c r="M2123" t="b">
        <v>0</v>
      </c>
      <c r="N2123" t="s">
        <v>8282</v>
      </c>
      <c r="O2123">
        <f t="shared" si="200"/>
        <v>0.56800000000000006</v>
      </c>
      <c r="P2123">
        <f t="shared" si="201"/>
        <v>-10939.563845405923</v>
      </c>
      <c r="Q2123" t="str">
        <f t="shared" si="202"/>
        <v>games</v>
      </c>
      <c r="R2123" t="str">
        <f t="shared" si="203"/>
        <v>video games</v>
      </c>
      <c r="S2123" s="11">
        <f t="shared" si="198"/>
        <v>42716.534120370365</v>
      </c>
      <c r="T2123" s="11">
        <f t="shared" si="199"/>
        <v>42746.534120370365</v>
      </c>
    </row>
    <row r="2124" spans="1:20" customFormat="1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0</v>
      </c>
      <c r="M2124" t="b">
        <v>0</v>
      </c>
      <c r="N2124" t="s">
        <v>8282</v>
      </c>
      <c r="O2124">
        <f t="shared" si="200"/>
        <v>0.38750000000000001</v>
      </c>
      <c r="P2124">
        <f t="shared" si="201"/>
        <v>-10913.563845405923</v>
      </c>
      <c r="Q2124" t="str">
        <f t="shared" si="202"/>
        <v>games</v>
      </c>
      <c r="R2124" t="str">
        <f t="shared" si="203"/>
        <v>video games</v>
      </c>
      <c r="S2124" s="11">
        <f t="shared" si="198"/>
        <v>42712.092233796291</v>
      </c>
      <c r="T2124" s="11">
        <f t="shared" si="199"/>
        <v>42742.092233796291</v>
      </c>
    </row>
    <row r="2125" spans="1:20" customFormat="1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0</v>
      </c>
      <c r="M2125" t="b">
        <v>0</v>
      </c>
      <c r="N2125" t="s">
        <v>8282</v>
      </c>
      <c r="O2125">
        <f t="shared" si="200"/>
        <v>10</v>
      </c>
      <c r="P2125">
        <f t="shared" si="201"/>
        <v>-11173.563845405923</v>
      </c>
      <c r="Q2125" t="str">
        <f t="shared" si="202"/>
        <v>games</v>
      </c>
      <c r="R2125" t="str">
        <f t="shared" si="203"/>
        <v>video games</v>
      </c>
      <c r="S2125" s="11">
        <f t="shared" si="198"/>
        <v>40198.216516203705</v>
      </c>
      <c r="T2125" s="11">
        <f t="shared" si="199"/>
        <v>40252.082638888889</v>
      </c>
    </row>
    <row r="2126" spans="1:20" customFormat="1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0</v>
      </c>
      <c r="M2126" t="b">
        <v>0</v>
      </c>
      <c r="N2126" t="s">
        <v>8282</v>
      </c>
      <c r="O2126">
        <f t="shared" si="200"/>
        <v>10.454545454545453</v>
      </c>
      <c r="P2126">
        <f t="shared" si="201"/>
        <v>-11108.563845405923</v>
      </c>
      <c r="Q2126" t="str">
        <f t="shared" si="202"/>
        <v>games</v>
      </c>
      <c r="R2126" t="str">
        <f t="shared" si="203"/>
        <v>video games</v>
      </c>
      <c r="S2126" s="11">
        <f t="shared" si="198"/>
        <v>40463.819849537038</v>
      </c>
      <c r="T2126" s="11">
        <f t="shared" si="199"/>
        <v>40512</v>
      </c>
    </row>
    <row r="2127" spans="1:20" customFormat="1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0</v>
      </c>
      <c r="M2127" t="b">
        <v>0</v>
      </c>
      <c r="N2127" t="s">
        <v>8282</v>
      </c>
      <c r="O2127">
        <f t="shared" si="200"/>
        <v>1.4200000000000002</v>
      </c>
      <c r="P2127">
        <f t="shared" si="201"/>
        <v>-10371.563845405923</v>
      </c>
      <c r="Q2127" t="str">
        <f t="shared" si="202"/>
        <v>games</v>
      </c>
      <c r="R2127" t="str">
        <f t="shared" si="203"/>
        <v>video games</v>
      </c>
      <c r="S2127" s="11">
        <f t="shared" si="198"/>
        <v>42190.815196759257</v>
      </c>
      <c r="T2127" s="11">
        <f t="shared" si="199"/>
        <v>42220.815196759257</v>
      </c>
    </row>
    <row r="2128" spans="1:20" customFormat="1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0</v>
      </c>
      <c r="M2128" t="b">
        <v>0</v>
      </c>
      <c r="N2128" t="s">
        <v>8282</v>
      </c>
      <c r="O2128">
        <f t="shared" si="200"/>
        <v>0.05</v>
      </c>
      <c r="P2128">
        <f t="shared" si="201"/>
        <v>-11213.563845405923</v>
      </c>
      <c r="Q2128" t="str">
        <f t="shared" si="202"/>
        <v>games</v>
      </c>
      <c r="R2128" t="str">
        <f t="shared" si="203"/>
        <v>video games</v>
      </c>
      <c r="S2128" s="11">
        <f t="shared" si="198"/>
        <v>41951.76489583333</v>
      </c>
      <c r="T2128" s="11">
        <f t="shared" si="199"/>
        <v>41981.76489583333</v>
      </c>
    </row>
    <row r="2129" spans="1:20" customFormat="1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0</v>
      </c>
      <c r="M2129" t="b">
        <v>0</v>
      </c>
      <c r="N2129" t="s">
        <v>8282</v>
      </c>
      <c r="O2129">
        <f t="shared" si="200"/>
        <v>28.842857142857142</v>
      </c>
      <c r="P2129">
        <f t="shared" si="201"/>
        <v>-3147.5638454059226</v>
      </c>
      <c r="Q2129" t="str">
        <f t="shared" si="202"/>
        <v>games</v>
      </c>
      <c r="R2129" t="str">
        <f t="shared" si="203"/>
        <v>video games</v>
      </c>
      <c r="S2129" s="11">
        <f t="shared" si="198"/>
        <v>42045.297025462962</v>
      </c>
      <c r="T2129" s="11">
        <f t="shared" si="199"/>
        <v>42075.255358796298</v>
      </c>
    </row>
    <row r="2130" spans="1:20" customFormat="1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0</v>
      </c>
      <c r="M2130" t="b">
        <v>0</v>
      </c>
      <c r="N2130" t="s">
        <v>8282</v>
      </c>
      <c r="O2130">
        <f t="shared" si="200"/>
        <v>0.16666666666666669</v>
      </c>
      <c r="P2130">
        <f t="shared" si="201"/>
        <v>-11198.563845405923</v>
      </c>
      <c r="Q2130" t="str">
        <f t="shared" si="202"/>
        <v>games</v>
      </c>
      <c r="R2130" t="str">
        <f t="shared" si="203"/>
        <v>video games</v>
      </c>
      <c r="S2130" s="11">
        <f t="shared" si="198"/>
        <v>41843.564456018517</v>
      </c>
      <c r="T2130" s="11">
        <f t="shared" si="199"/>
        <v>41903.564456018517</v>
      </c>
    </row>
    <row r="2131" spans="1:20" customFormat="1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0</v>
      </c>
      <c r="M2131" t="b">
        <v>0</v>
      </c>
      <c r="N2131" t="s">
        <v>8282</v>
      </c>
      <c r="O2131">
        <f t="shared" si="200"/>
        <v>11.799999999999999</v>
      </c>
      <c r="P2131">
        <f t="shared" si="201"/>
        <v>-10987.563845405923</v>
      </c>
      <c r="Q2131" t="str">
        <f t="shared" si="202"/>
        <v>games</v>
      </c>
      <c r="R2131" t="str">
        <f t="shared" si="203"/>
        <v>video games</v>
      </c>
      <c r="S2131" s="11">
        <f t="shared" si="198"/>
        <v>42408.815972222219</v>
      </c>
      <c r="T2131" s="11">
        <f t="shared" si="199"/>
        <v>42438.815972222219</v>
      </c>
    </row>
    <row r="2132" spans="1:20" customFormat="1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0</v>
      </c>
      <c r="M2132" t="b">
        <v>0</v>
      </c>
      <c r="N2132" t="s">
        <v>8282</v>
      </c>
      <c r="O2132">
        <f t="shared" si="200"/>
        <v>0.20238095238095236</v>
      </c>
      <c r="P2132">
        <f t="shared" si="201"/>
        <v>-11138.563845405923</v>
      </c>
      <c r="Q2132" t="str">
        <f t="shared" si="202"/>
        <v>games</v>
      </c>
      <c r="R2132" t="str">
        <f t="shared" si="203"/>
        <v>video games</v>
      </c>
      <c r="S2132" s="11">
        <f t="shared" si="198"/>
        <v>41831.87804398148</v>
      </c>
      <c r="T2132" s="11">
        <f t="shared" si="199"/>
        <v>41866.87804398148</v>
      </c>
    </row>
    <row r="2133" spans="1:20" customFormat="1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0</v>
      </c>
      <c r="M2133" t="b">
        <v>0</v>
      </c>
      <c r="N2133" t="s">
        <v>8282</v>
      </c>
      <c r="O2133">
        <f t="shared" si="200"/>
        <v>5</v>
      </c>
      <c r="P2133">
        <f t="shared" si="201"/>
        <v>-11198.563845405923</v>
      </c>
      <c r="Q2133" t="str">
        <f t="shared" si="202"/>
        <v>games</v>
      </c>
      <c r="R2133" t="str">
        <f t="shared" si="203"/>
        <v>video games</v>
      </c>
      <c r="S2133" s="11">
        <f t="shared" si="198"/>
        <v>42166.998738425922</v>
      </c>
      <c r="T2133" s="11">
        <f t="shared" si="199"/>
        <v>42196.998738425922</v>
      </c>
    </row>
    <row r="2134" spans="1:20" customFormat="1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0</v>
      </c>
      <c r="M2134" t="b">
        <v>0</v>
      </c>
      <c r="N2134" t="s">
        <v>8282</v>
      </c>
      <c r="O2134">
        <f t="shared" si="200"/>
        <v>2.1129899999999995</v>
      </c>
      <c r="P2134">
        <f t="shared" si="201"/>
        <v>-9110.5738454059228</v>
      </c>
      <c r="Q2134" t="str">
        <f t="shared" si="202"/>
        <v>games</v>
      </c>
      <c r="R2134" t="str">
        <f t="shared" si="203"/>
        <v>video games</v>
      </c>
      <c r="S2134" s="11">
        <f t="shared" si="198"/>
        <v>41643.27884259259</v>
      </c>
      <c r="T2134" s="11">
        <f t="shared" si="199"/>
        <v>41673.27884259259</v>
      </c>
    </row>
    <row r="2135" spans="1:20" customFormat="1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0</v>
      </c>
      <c r="M2135" t="b">
        <v>0</v>
      </c>
      <c r="N2135" t="s">
        <v>8282</v>
      </c>
      <c r="O2135">
        <f t="shared" si="200"/>
        <v>1.6</v>
      </c>
      <c r="P2135">
        <f t="shared" si="201"/>
        <v>-11207.563845405923</v>
      </c>
      <c r="Q2135" t="str">
        <f t="shared" si="202"/>
        <v>games</v>
      </c>
      <c r="R2135" t="str">
        <f t="shared" si="203"/>
        <v>video games</v>
      </c>
      <c r="S2135" s="11">
        <f t="shared" ref="S2135:S2198" si="204">(J2135/86400)+25569+(-5/24)</f>
        <v>40618.888877314814</v>
      </c>
      <c r="T2135" s="11">
        <f t="shared" ref="T2135:T2198" si="205">(I2135/86400)+25569+(-5/24)</f>
        <v>40657.082638888889</v>
      </c>
    </row>
    <row r="2136" spans="1:20" customFormat="1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0</v>
      </c>
      <c r="M2136" t="b">
        <v>0</v>
      </c>
      <c r="N2136" t="s">
        <v>8282</v>
      </c>
      <c r="O2136">
        <f t="shared" si="200"/>
        <v>1.7333333333333332</v>
      </c>
      <c r="P2136">
        <f t="shared" si="201"/>
        <v>-11119.563845405923</v>
      </c>
      <c r="Q2136" t="str">
        <f t="shared" si="202"/>
        <v>games</v>
      </c>
      <c r="R2136" t="str">
        <f t="shared" si="203"/>
        <v>video games</v>
      </c>
      <c r="S2136" s="11">
        <f t="shared" si="204"/>
        <v>41361.678136574068</v>
      </c>
      <c r="T2136" s="11">
        <f t="shared" si="205"/>
        <v>41391.678136574068</v>
      </c>
    </row>
    <row r="2137" spans="1:20" customFormat="1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0</v>
      </c>
      <c r="M2137" t="b">
        <v>0</v>
      </c>
      <c r="N2137" t="s">
        <v>8282</v>
      </c>
      <c r="O2137">
        <f t="shared" si="200"/>
        <v>9.56</v>
      </c>
      <c r="P2137">
        <f t="shared" si="201"/>
        <v>-10745.563845405923</v>
      </c>
      <c r="Q2137" t="str">
        <f t="shared" si="202"/>
        <v>games</v>
      </c>
      <c r="R2137" t="str">
        <f t="shared" si="203"/>
        <v>video games</v>
      </c>
      <c r="S2137" s="11">
        <f t="shared" si="204"/>
        <v>41156.755011574074</v>
      </c>
      <c r="T2137" s="11">
        <f t="shared" si="205"/>
        <v>41186.755011574074</v>
      </c>
    </row>
    <row r="2138" spans="1:20" customFormat="1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0</v>
      </c>
      <c r="M2138" t="b">
        <v>0</v>
      </c>
      <c r="N2138" t="s">
        <v>8282</v>
      </c>
      <c r="O2138">
        <f t="shared" si="200"/>
        <v>5.9612499999999999E-2</v>
      </c>
      <c r="P2138">
        <f t="shared" si="201"/>
        <v>-11175.873845405922</v>
      </c>
      <c r="Q2138" t="str">
        <f t="shared" si="202"/>
        <v>games</v>
      </c>
      <c r="R2138" t="str">
        <f t="shared" si="203"/>
        <v>video games</v>
      </c>
      <c r="S2138" s="11">
        <f t="shared" si="204"/>
        <v>41536.300763888888</v>
      </c>
      <c r="T2138" s="11">
        <f t="shared" si="205"/>
        <v>41566.300763888888</v>
      </c>
    </row>
    <row r="2139" spans="1:20" customFormat="1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0</v>
      </c>
      <c r="M2139" t="b">
        <v>0</v>
      </c>
      <c r="N2139" t="s">
        <v>8282</v>
      </c>
      <c r="O2139">
        <f t="shared" si="200"/>
        <v>28.405999999999999</v>
      </c>
      <c r="P2139">
        <f t="shared" si="201"/>
        <v>2979.4361545940774</v>
      </c>
      <c r="Q2139" t="str">
        <f t="shared" si="202"/>
        <v>games</v>
      </c>
      <c r="R2139" t="str">
        <f t="shared" si="203"/>
        <v>video games</v>
      </c>
      <c r="S2139" s="11">
        <f t="shared" si="204"/>
        <v>41948.562835648147</v>
      </c>
      <c r="T2139" s="11">
        <f t="shared" si="205"/>
        <v>41978.562835648147</v>
      </c>
    </row>
    <row r="2140" spans="1:20" customFormat="1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0</v>
      </c>
      <c r="M2140" t="b">
        <v>0</v>
      </c>
      <c r="N2140" t="s">
        <v>8282</v>
      </c>
      <c r="O2140">
        <f t="shared" si="200"/>
        <v>12.8</v>
      </c>
      <c r="P2140">
        <f t="shared" si="201"/>
        <v>-11095.563845405923</v>
      </c>
      <c r="Q2140" t="str">
        <f t="shared" si="202"/>
        <v>games</v>
      </c>
      <c r="R2140" t="str">
        <f t="shared" si="203"/>
        <v>video games</v>
      </c>
      <c r="S2140" s="11">
        <f t="shared" si="204"/>
        <v>41556.804849537039</v>
      </c>
      <c r="T2140" s="11">
        <f t="shared" si="205"/>
        <v>41586.846516203703</v>
      </c>
    </row>
    <row r="2141" spans="1:20" customFormat="1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0</v>
      </c>
      <c r="M2141" t="b">
        <v>0</v>
      </c>
      <c r="N2141" t="s">
        <v>8282</v>
      </c>
      <c r="O2141">
        <f t="shared" si="200"/>
        <v>5.42</v>
      </c>
      <c r="P2141">
        <f t="shared" si="201"/>
        <v>-9597.5638454059226</v>
      </c>
      <c r="Q2141" t="str">
        <f t="shared" si="202"/>
        <v>games</v>
      </c>
      <c r="R2141" t="str">
        <f t="shared" si="203"/>
        <v>video games</v>
      </c>
      <c r="S2141" s="11">
        <f t="shared" si="204"/>
        <v>42647.541759259257</v>
      </c>
      <c r="T2141" s="11">
        <f t="shared" si="205"/>
        <v>42677.541759259257</v>
      </c>
    </row>
    <row r="2142" spans="1:20" customFormat="1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0</v>
      </c>
      <c r="M2142" t="b">
        <v>0</v>
      </c>
      <c r="N2142" t="s">
        <v>8282</v>
      </c>
      <c r="O2142">
        <f t="shared" si="200"/>
        <v>0.11199999999999999</v>
      </c>
      <c r="P2142">
        <f t="shared" si="201"/>
        <v>-10663.563845405923</v>
      </c>
      <c r="Q2142" t="str">
        <f t="shared" si="202"/>
        <v>games</v>
      </c>
      <c r="R2142" t="str">
        <f t="shared" si="203"/>
        <v>video games</v>
      </c>
      <c r="S2142" s="11">
        <f t="shared" si="204"/>
        <v>41255.625277777777</v>
      </c>
      <c r="T2142" s="11">
        <f t="shared" si="205"/>
        <v>41285.625277777777</v>
      </c>
    </row>
    <row r="2143" spans="1:20" customFormat="1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0"/>
        <v>0</v>
      </c>
      <c r="P2143">
        <f t="shared" si="201"/>
        <v>-11223.563845405923</v>
      </c>
      <c r="Q2143" t="str">
        <f t="shared" si="202"/>
        <v>games</v>
      </c>
      <c r="R2143" t="str">
        <f t="shared" si="203"/>
        <v>video games</v>
      </c>
      <c r="S2143" s="11">
        <f t="shared" si="204"/>
        <v>41927.027303240735</v>
      </c>
      <c r="T2143" s="11">
        <f t="shared" si="205"/>
        <v>41957.068969907406</v>
      </c>
    </row>
    <row r="2144" spans="1:20" customFormat="1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0</v>
      </c>
      <c r="M2144" t="b">
        <v>0</v>
      </c>
      <c r="N2144" t="s">
        <v>8282</v>
      </c>
      <c r="O2144">
        <f t="shared" si="200"/>
        <v>5.7238095238095239</v>
      </c>
      <c r="P2144">
        <f t="shared" si="201"/>
        <v>-10622.563845405923</v>
      </c>
      <c r="Q2144" t="str">
        <f t="shared" si="202"/>
        <v>games</v>
      </c>
      <c r="R2144" t="str">
        <f t="shared" si="203"/>
        <v>video games</v>
      </c>
      <c r="S2144" s="11">
        <f t="shared" si="204"/>
        <v>42340.493171296293</v>
      </c>
      <c r="T2144" s="11">
        <f t="shared" si="205"/>
        <v>42368.493171296293</v>
      </c>
    </row>
    <row r="2145" spans="1:20" customFormat="1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0</v>
      </c>
      <c r="M2145" t="b">
        <v>0</v>
      </c>
      <c r="N2145" t="s">
        <v>8282</v>
      </c>
      <c r="O2145">
        <f t="shared" si="200"/>
        <v>11.25</v>
      </c>
      <c r="P2145">
        <f t="shared" si="201"/>
        <v>-10998.563845405923</v>
      </c>
      <c r="Q2145" t="str">
        <f t="shared" si="202"/>
        <v>games</v>
      </c>
      <c r="R2145" t="str">
        <f t="shared" si="203"/>
        <v>video games</v>
      </c>
      <c r="S2145" s="11">
        <f t="shared" si="204"/>
        <v>40332.678379629629</v>
      </c>
      <c r="T2145" s="11">
        <f t="shared" si="205"/>
        <v>40380.583333333328</v>
      </c>
    </row>
    <row r="2146" spans="1:20" customFormat="1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0</v>
      </c>
      <c r="M2146" t="b">
        <v>0</v>
      </c>
      <c r="N2146" t="s">
        <v>8282</v>
      </c>
      <c r="O2146">
        <f t="shared" si="200"/>
        <v>1.7098591549295776</v>
      </c>
      <c r="P2146">
        <f t="shared" si="201"/>
        <v>-10616.563845405923</v>
      </c>
      <c r="Q2146" t="str">
        <f t="shared" si="202"/>
        <v>games</v>
      </c>
      <c r="R2146" t="str">
        <f t="shared" si="203"/>
        <v>video games</v>
      </c>
      <c r="S2146" s="11">
        <f t="shared" si="204"/>
        <v>41499.338425925926</v>
      </c>
      <c r="T2146" s="11">
        <f t="shared" si="205"/>
        <v>41531.338425925926</v>
      </c>
    </row>
    <row r="2147" spans="1:20" customFormat="1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0</v>
      </c>
      <c r="M2147" t="b">
        <v>0</v>
      </c>
      <c r="N2147" t="s">
        <v>8282</v>
      </c>
      <c r="O2147">
        <f t="shared" si="200"/>
        <v>30.433333333333334</v>
      </c>
      <c r="P2147">
        <f t="shared" si="201"/>
        <v>-6658.5638454059226</v>
      </c>
      <c r="Q2147" t="str">
        <f t="shared" si="202"/>
        <v>games</v>
      </c>
      <c r="R2147" t="str">
        <f t="shared" si="203"/>
        <v>video games</v>
      </c>
      <c r="S2147" s="11">
        <f t="shared" si="204"/>
        <v>41575.029097222221</v>
      </c>
      <c r="T2147" s="11">
        <f t="shared" si="205"/>
        <v>41605.070763888885</v>
      </c>
    </row>
    <row r="2148" spans="1:20" customFormat="1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0</v>
      </c>
      <c r="M2148" t="b">
        <v>0</v>
      </c>
      <c r="N2148" t="s">
        <v>8282</v>
      </c>
      <c r="O2148">
        <f t="shared" si="200"/>
        <v>0.02</v>
      </c>
      <c r="P2148">
        <f t="shared" si="201"/>
        <v>-11222.563845405923</v>
      </c>
      <c r="Q2148" t="str">
        <f t="shared" si="202"/>
        <v>games</v>
      </c>
      <c r="R2148" t="str">
        <f t="shared" si="203"/>
        <v>video games</v>
      </c>
      <c r="S2148" s="11">
        <f t="shared" si="204"/>
        <v>42397.471180555549</v>
      </c>
      <c r="T2148" s="11">
        <f t="shared" si="205"/>
        <v>42411.471180555549</v>
      </c>
    </row>
    <row r="2149" spans="1:20" customFormat="1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0</v>
      </c>
      <c r="M2149" t="b">
        <v>0</v>
      </c>
      <c r="N2149" t="s">
        <v>8282</v>
      </c>
      <c r="O2149">
        <f t="shared" si="200"/>
        <v>0.69641025641025645</v>
      </c>
      <c r="P2149">
        <f t="shared" si="201"/>
        <v>-8507.5638454059226</v>
      </c>
      <c r="Q2149" t="str">
        <f t="shared" si="202"/>
        <v>games</v>
      </c>
      <c r="R2149" t="str">
        <f t="shared" si="203"/>
        <v>video games</v>
      </c>
      <c r="S2149" s="11">
        <f t="shared" si="204"/>
        <v>41927.087361111109</v>
      </c>
      <c r="T2149" s="11">
        <f t="shared" si="205"/>
        <v>41959.129027777781</v>
      </c>
    </row>
    <row r="2150" spans="1:20" customFormat="1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0</v>
      </c>
      <c r="M2150" t="b">
        <v>0</v>
      </c>
      <c r="N2150" t="s">
        <v>8282</v>
      </c>
      <c r="O2150">
        <f t="shared" si="200"/>
        <v>2</v>
      </c>
      <c r="P2150">
        <f t="shared" si="201"/>
        <v>-11221.563845405923</v>
      </c>
      <c r="Q2150" t="str">
        <f t="shared" si="202"/>
        <v>games</v>
      </c>
      <c r="R2150" t="str">
        <f t="shared" si="203"/>
        <v>video games</v>
      </c>
      <c r="S2150" s="11">
        <f t="shared" si="204"/>
        <v>42066.525254629632</v>
      </c>
      <c r="T2150" s="11">
        <f t="shared" si="205"/>
        <v>42096.483587962961</v>
      </c>
    </row>
    <row r="2151" spans="1:20" customFormat="1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0"/>
        <v>0</v>
      </c>
      <c r="P2151">
        <f t="shared" si="201"/>
        <v>-11223.563845405923</v>
      </c>
      <c r="Q2151" t="str">
        <f t="shared" si="202"/>
        <v>games</v>
      </c>
      <c r="R2151" t="str">
        <f t="shared" si="203"/>
        <v>video games</v>
      </c>
      <c r="S2151" s="11">
        <f t="shared" si="204"/>
        <v>40354.816620370366</v>
      </c>
      <c r="T2151" s="11">
        <f t="shared" si="205"/>
        <v>40389.791666666664</v>
      </c>
    </row>
    <row r="2152" spans="1:20" customFormat="1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0</v>
      </c>
      <c r="M2152" t="b">
        <v>0</v>
      </c>
      <c r="N2152" t="s">
        <v>8282</v>
      </c>
      <c r="O2152">
        <f t="shared" si="200"/>
        <v>0.80999999999999994</v>
      </c>
      <c r="P2152">
        <f t="shared" si="201"/>
        <v>-10818.563845405923</v>
      </c>
      <c r="Q2152" t="str">
        <f t="shared" si="202"/>
        <v>games</v>
      </c>
      <c r="R2152" t="str">
        <f t="shared" si="203"/>
        <v>video games</v>
      </c>
      <c r="S2152" s="11">
        <f t="shared" si="204"/>
        <v>42534.076377314814</v>
      </c>
      <c r="T2152" s="11">
        <f t="shared" si="205"/>
        <v>42564.076377314814</v>
      </c>
    </row>
    <row r="2153" spans="1:20" customFormat="1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0</v>
      </c>
      <c r="M2153" t="b">
        <v>0</v>
      </c>
      <c r="N2153" t="s">
        <v>8282</v>
      </c>
      <c r="O2153">
        <f t="shared" si="200"/>
        <v>0.26222222222222225</v>
      </c>
      <c r="P2153">
        <f t="shared" si="201"/>
        <v>-11105.563845405923</v>
      </c>
      <c r="Q2153" t="str">
        <f t="shared" si="202"/>
        <v>games</v>
      </c>
      <c r="R2153" t="str">
        <f t="shared" si="203"/>
        <v>video games</v>
      </c>
      <c r="S2153" s="11">
        <f t="shared" si="204"/>
        <v>42520.639050925922</v>
      </c>
      <c r="T2153" s="11">
        <f t="shared" si="205"/>
        <v>42550.639050925922</v>
      </c>
    </row>
    <row r="2154" spans="1:20" customFormat="1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0</v>
      </c>
      <c r="M2154" t="b">
        <v>0</v>
      </c>
      <c r="N2154" t="s">
        <v>8282</v>
      </c>
      <c r="O2154">
        <f t="shared" si="200"/>
        <v>0.16666666666666669</v>
      </c>
      <c r="P2154">
        <f t="shared" si="201"/>
        <v>-11173.563845405923</v>
      </c>
      <c r="Q2154" t="str">
        <f t="shared" si="202"/>
        <v>games</v>
      </c>
      <c r="R2154" t="str">
        <f t="shared" si="203"/>
        <v>video games</v>
      </c>
      <c r="S2154" s="11">
        <f t="shared" si="204"/>
        <v>41683.62394675926</v>
      </c>
      <c r="T2154" s="11">
        <f t="shared" si="205"/>
        <v>41713.582280092589</v>
      </c>
    </row>
    <row r="2155" spans="1:20" customFormat="1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0</v>
      </c>
      <c r="M2155" t="b">
        <v>0</v>
      </c>
      <c r="N2155" t="s">
        <v>8282</v>
      </c>
      <c r="O2155">
        <f t="shared" si="200"/>
        <v>9.124454880912446E-3</v>
      </c>
      <c r="P2155">
        <f t="shared" si="201"/>
        <v>-11189.563845405923</v>
      </c>
      <c r="Q2155" t="str">
        <f t="shared" si="202"/>
        <v>games</v>
      </c>
      <c r="R2155" t="str">
        <f t="shared" si="203"/>
        <v>video games</v>
      </c>
      <c r="S2155" s="11">
        <f t="shared" si="204"/>
        <v>41974.702754629623</v>
      </c>
      <c r="T2155" s="11">
        <f t="shared" si="205"/>
        <v>42014.124305555553</v>
      </c>
    </row>
    <row r="2156" spans="1:20" customFormat="1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0</v>
      </c>
      <c r="M2156" t="b">
        <v>0</v>
      </c>
      <c r="N2156" t="s">
        <v>8282</v>
      </c>
      <c r="O2156">
        <f t="shared" si="200"/>
        <v>0.8</v>
      </c>
      <c r="P2156">
        <f t="shared" si="201"/>
        <v>-11221.563845405923</v>
      </c>
      <c r="Q2156" t="str">
        <f t="shared" si="202"/>
        <v>games</v>
      </c>
      <c r="R2156" t="str">
        <f t="shared" si="203"/>
        <v>video games</v>
      </c>
      <c r="S2156" s="11">
        <f t="shared" si="204"/>
        <v>41647.42392361111</v>
      </c>
      <c r="T2156" s="11">
        <f t="shared" si="205"/>
        <v>41667.42392361111</v>
      </c>
    </row>
    <row r="2157" spans="1:20" customFormat="1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0</v>
      </c>
      <c r="M2157" t="b">
        <v>0</v>
      </c>
      <c r="N2157" t="s">
        <v>8282</v>
      </c>
      <c r="O2157">
        <f t="shared" si="200"/>
        <v>2.2999999999999998</v>
      </c>
      <c r="P2157">
        <f t="shared" si="201"/>
        <v>-11108.563845405923</v>
      </c>
      <c r="Q2157" t="str">
        <f t="shared" si="202"/>
        <v>games</v>
      </c>
      <c r="R2157" t="str">
        <f t="shared" si="203"/>
        <v>video games</v>
      </c>
      <c r="S2157" s="11">
        <f t="shared" si="204"/>
        <v>42430.539178240739</v>
      </c>
      <c r="T2157" s="11">
        <f t="shared" si="205"/>
        <v>42460.497511574074</v>
      </c>
    </row>
    <row r="2158" spans="1:20" customFormat="1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0</v>
      </c>
      <c r="M2158" t="b">
        <v>0</v>
      </c>
      <c r="N2158" t="s">
        <v>8282</v>
      </c>
      <c r="O2158">
        <f t="shared" si="200"/>
        <v>2.6660714285714282</v>
      </c>
      <c r="P2158">
        <f t="shared" si="201"/>
        <v>-9730.5638454059226</v>
      </c>
      <c r="Q2158" t="str">
        <f t="shared" si="202"/>
        <v>games</v>
      </c>
      <c r="R2158" t="str">
        <f t="shared" si="203"/>
        <v>video games</v>
      </c>
      <c r="S2158" s="11">
        <f t="shared" si="204"/>
        <v>41488.645902777775</v>
      </c>
      <c r="T2158" s="11">
        <f t="shared" si="205"/>
        <v>41533.645902777775</v>
      </c>
    </row>
    <row r="2159" spans="1:20" customFormat="1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0</v>
      </c>
      <c r="M2159" t="b">
        <v>0</v>
      </c>
      <c r="N2159" t="s">
        <v>8282</v>
      </c>
      <c r="O2159">
        <f t="shared" si="200"/>
        <v>28.192</v>
      </c>
      <c r="P2159">
        <f t="shared" si="201"/>
        <v>9920.4361545940774</v>
      </c>
      <c r="Q2159" t="str">
        <f t="shared" si="202"/>
        <v>games</v>
      </c>
      <c r="R2159" t="str">
        <f t="shared" si="203"/>
        <v>video games</v>
      </c>
      <c r="S2159" s="11">
        <f t="shared" si="204"/>
        <v>42694.772951388884</v>
      </c>
      <c r="T2159" s="11">
        <f t="shared" si="205"/>
        <v>42727.124305555553</v>
      </c>
    </row>
    <row r="2160" spans="1:20" customFormat="1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0</v>
      </c>
      <c r="M2160" t="b">
        <v>0</v>
      </c>
      <c r="N2160" t="s">
        <v>8282</v>
      </c>
      <c r="O2160">
        <f t="shared" si="200"/>
        <v>6.5900366666666672</v>
      </c>
      <c r="P2160">
        <f t="shared" si="201"/>
        <v>8546.546154594078</v>
      </c>
      <c r="Q2160" t="str">
        <f t="shared" si="202"/>
        <v>games</v>
      </c>
      <c r="R2160" t="str">
        <f t="shared" si="203"/>
        <v>video games</v>
      </c>
      <c r="S2160" s="11">
        <f t="shared" si="204"/>
        <v>41264.645532407405</v>
      </c>
      <c r="T2160" s="11">
        <f t="shared" si="205"/>
        <v>41309.645532407405</v>
      </c>
    </row>
    <row r="2161" spans="1:20" customFormat="1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0</v>
      </c>
      <c r="M2161" t="b">
        <v>0</v>
      </c>
      <c r="N2161" t="s">
        <v>8282</v>
      </c>
      <c r="O2161">
        <f t="shared" si="200"/>
        <v>0.72222222222222221</v>
      </c>
      <c r="P2161">
        <f t="shared" si="201"/>
        <v>-11197.563845405923</v>
      </c>
      <c r="Q2161" t="str">
        <f t="shared" si="202"/>
        <v>games</v>
      </c>
      <c r="R2161" t="str">
        <f t="shared" si="203"/>
        <v>video games</v>
      </c>
      <c r="S2161" s="11">
        <f t="shared" si="204"/>
        <v>40710.522847222222</v>
      </c>
      <c r="T2161" s="11">
        <f t="shared" si="205"/>
        <v>40740.522847222222</v>
      </c>
    </row>
    <row r="2162" spans="1:20" customFormat="1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0</v>
      </c>
      <c r="M2162" t="b">
        <v>0</v>
      </c>
      <c r="N2162" t="s">
        <v>8282</v>
      </c>
      <c r="O2162">
        <f t="shared" si="200"/>
        <v>0.85000000000000009</v>
      </c>
      <c r="P2162">
        <f t="shared" si="201"/>
        <v>-11138.563845405923</v>
      </c>
      <c r="Q2162" t="str">
        <f t="shared" si="202"/>
        <v>games</v>
      </c>
      <c r="R2162" t="str">
        <f t="shared" si="203"/>
        <v>video games</v>
      </c>
      <c r="S2162" s="11">
        <f t="shared" si="204"/>
        <v>41018.503530092588</v>
      </c>
      <c r="T2162" s="11">
        <f t="shared" si="205"/>
        <v>41048.503530092588</v>
      </c>
    </row>
    <row r="2163" spans="1:20" customFormat="1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0</v>
      </c>
      <c r="M2163" t="b">
        <v>1</v>
      </c>
      <c r="N2163" t="s">
        <v>8276</v>
      </c>
      <c r="O2163">
        <f t="shared" si="200"/>
        <v>115.75</v>
      </c>
      <c r="P2163">
        <f t="shared" si="201"/>
        <v>-10760.563845405923</v>
      </c>
      <c r="Q2163" t="str">
        <f t="shared" si="202"/>
        <v>music</v>
      </c>
      <c r="R2163" t="str">
        <f t="shared" si="203"/>
        <v>rock</v>
      </c>
      <c r="S2163" s="11">
        <f t="shared" si="204"/>
        <v>42240.644201388888</v>
      </c>
      <c r="T2163" s="11">
        <f t="shared" si="205"/>
        <v>42270.644201388888</v>
      </c>
    </row>
    <row r="2164" spans="1:20" customFormat="1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0</v>
      </c>
      <c r="M2164" t="b">
        <v>1</v>
      </c>
      <c r="N2164" t="s">
        <v>8276</v>
      </c>
      <c r="O2164">
        <f t="shared" si="200"/>
        <v>112.26666666666667</v>
      </c>
      <c r="P2164">
        <f t="shared" si="201"/>
        <v>-6171.5638454059226</v>
      </c>
      <c r="Q2164" t="str">
        <f t="shared" si="202"/>
        <v>music</v>
      </c>
      <c r="R2164" t="str">
        <f t="shared" si="203"/>
        <v>rock</v>
      </c>
      <c r="S2164" s="11">
        <f t="shared" si="204"/>
        <v>41813.557766203703</v>
      </c>
      <c r="T2164" s="11">
        <f t="shared" si="205"/>
        <v>41844.557766203703</v>
      </c>
    </row>
    <row r="2165" spans="1:20" customFormat="1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0</v>
      </c>
      <c r="M2165" t="b">
        <v>1</v>
      </c>
      <c r="N2165" t="s">
        <v>8276</v>
      </c>
      <c r="O2165">
        <f t="shared" si="200"/>
        <v>132.20000000000002</v>
      </c>
      <c r="P2165">
        <f t="shared" si="201"/>
        <v>-7918.5638454059226</v>
      </c>
      <c r="Q2165" t="str">
        <f t="shared" si="202"/>
        <v>music</v>
      </c>
      <c r="R2165" t="str">
        <f t="shared" si="203"/>
        <v>rock</v>
      </c>
      <c r="S2165" s="11">
        <f t="shared" si="204"/>
        <v>42111.691203703704</v>
      </c>
      <c r="T2165" s="11">
        <f t="shared" si="205"/>
        <v>42162.951388888883</v>
      </c>
    </row>
    <row r="2166" spans="1:20" customFormat="1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0</v>
      </c>
      <c r="M2166" t="b">
        <v>1</v>
      </c>
      <c r="N2166" t="s">
        <v>8276</v>
      </c>
      <c r="O2166">
        <f t="shared" si="200"/>
        <v>102.63636363636364</v>
      </c>
      <c r="P2166">
        <f t="shared" si="201"/>
        <v>-5578.5638454059226</v>
      </c>
      <c r="Q2166" t="str">
        <f t="shared" si="202"/>
        <v>music</v>
      </c>
      <c r="R2166" t="str">
        <f t="shared" si="203"/>
        <v>rock</v>
      </c>
      <c r="S2166" s="11">
        <f t="shared" si="204"/>
        <v>42515.509421296294</v>
      </c>
      <c r="T2166" s="11">
        <f t="shared" si="205"/>
        <v>42545.957638888889</v>
      </c>
    </row>
    <row r="2167" spans="1:20" customFormat="1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0</v>
      </c>
      <c r="M2167" t="b">
        <v>1</v>
      </c>
      <c r="N2167" t="s">
        <v>8276</v>
      </c>
      <c r="O2167">
        <f t="shared" si="200"/>
        <v>138.64000000000001</v>
      </c>
      <c r="P2167">
        <f t="shared" si="201"/>
        <v>-7757.5638454059226</v>
      </c>
      <c r="Q2167" t="str">
        <f t="shared" si="202"/>
        <v>music</v>
      </c>
      <c r="R2167" t="str">
        <f t="shared" si="203"/>
        <v>rock</v>
      </c>
      <c r="S2167" s="11">
        <f t="shared" si="204"/>
        <v>42438.458738425928</v>
      </c>
      <c r="T2167" s="11">
        <f t="shared" si="205"/>
        <v>42468.417071759257</v>
      </c>
    </row>
    <row r="2168" spans="1:20" customFormat="1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0</v>
      </c>
      <c r="M2168" t="b">
        <v>1</v>
      </c>
      <c r="N2168" t="s">
        <v>8276</v>
      </c>
      <c r="O2168">
        <f t="shared" si="200"/>
        <v>146.6</v>
      </c>
      <c r="P2168">
        <f t="shared" si="201"/>
        <v>-8291.5638454059226</v>
      </c>
      <c r="Q2168" t="str">
        <f t="shared" si="202"/>
        <v>music</v>
      </c>
      <c r="R2168" t="str">
        <f t="shared" si="203"/>
        <v>rock</v>
      </c>
      <c r="S2168" s="11">
        <f t="shared" si="204"/>
        <v>41933.629837962959</v>
      </c>
      <c r="T2168" s="11">
        <f t="shared" si="205"/>
        <v>41978.671504629623</v>
      </c>
    </row>
    <row r="2169" spans="1:20" customFormat="1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0</v>
      </c>
      <c r="M2169" t="b">
        <v>1</v>
      </c>
      <c r="N2169" t="s">
        <v>8276</v>
      </c>
      <c r="O2169">
        <f t="shared" si="200"/>
        <v>120</v>
      </c>
      <c r="P2169">
        <f t="shared" si="201"/>
        <v>-11043.563845405923</v>
      </c>
      <c r="Q2169" t="str">
        <f t="shared" si="202"/>
        <v>music</v>
      </c>
      <c r="R2169" t="str">
        <f t="shared" si="203"/>
        <v>rock</v>
      </c>
      <c r="S2169" s="11">
        <f t="shared" si="204"/>
        <v>41152.858067129629</v>
      </c>
      <c r="T2169" s="11">
        <f t="shared" si="205"/>
        <v>41166.858067129629</v>
      </c>
    </row>
    <row r="2170" spans="1:20" customFormat="1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0</v>
      </c>
      <c r="M2170" t="b">
        <v>1</v>
      </c>
      <c r="N2170" t="s">
        <v>8276</v>
      </c>
      <c r="O2170">
        <f t="shared" si="200"/>
        <v>121.5816111111111</v>
      </c>
      <c r="P2170">
        <f t="shared" si="201"/>
        <v>10661.126154594076</v>
      </c>
      <c r="Q2170" t="str">
        <f t="shared" si="202"/>
        <v>music</v>
      </c>
      <c r="R2170" t="str">
        <f t="shared" si="203"/>
        <v>rock</v>
      </c>
      <c r="S2170" s="11">
        <f t="shared" si="204"/>
        <v>42745.391909722217</v>
      </c>
      <c r="T2170" s="11">
        <f t="shared" si="205"/>
        <v>42775.999999999993</v>
      </c>
    </row>
    <row r="2171" spans="1:20" customFormat="1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0</v>
      </c>
      <c r="M2171" t="b">
        <v>1</v>
      </c>
      <c r="N2171" t="s">
        <v>8276</v>
      </c>
      <c r="O2171">
        <f t="shared" si="200"/>
        <v>100</v>
      </c>
      <c r="P2171">
        <f t="shared" si="201"/>
        <v>-11070.563845405923</v>
      </c>
      <c r="Q2171" t="str">
        <f t="shared" si="202"/>
        <v>music</v>
      </c>
      <c r="R2171" t="str">
        <f t="shared" si="203"/>
        <v>rock</v>
      </c>
      <c r="S2171" s="11">
        <f t="shared" si="204"/>
        <v>42793.492488425924</v>
      </c>
      <c r="T2171" s="11">
        <f t="shared" si="205"/>
        <v>42796.492488425924</v>
      </c>
    </row>
    <row r="2172" spans="1:20" customFormat="1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0</v>
      </c>
      <c r="M2172" t="b">
        <v>1</v>
      </c>
      <c r="N2172" t="s">
        <v>8276</v>
      </c>
      <c r="O2172">
        <f t="shared" si="200"/>
        <v>180.85714285714286</v>
      </c>
      <c r="P2172">
        <f t="shared" si="201"/>
        <v>-10590.563845405923</v>
      </c>
      <c r="Q2172" t="str">
        <f t="shared" si="202"/>
        <v>music</v>
      </c>
      <c r="R2172" t="str">
        <f t="shared" si="203"/>
        <v>rock</v>
      </c>
      <c r="S2172" s="11">
        <f t="shared" si="204"/>
        <v>42198.541921296295</v>
      </c>
      <c r="T2172" s="11">
        <f t="shared" si="205"/>
        <v>42238.541921296295</v>
      </c>
    </row>
    <row r="2173" spans="1:20" customFormat="1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0</v>
      </c>
      <c r="M2173" t="b">
        <v>1</v>
      </c>
      <c r="N2173" t="s">
        <v>8276</v>
      </c>
      <c r="O2173">
        <f t="shared" si="200"/>
        <v>106.075</v>
      </c>
      <c r="P2173">
        <f t="shared" si="201"/>
        <v>-6980.5638454059226</v>
      </c>
      <c r="Q2173" t="str">
        <f t="shared" si="202"/>
        <v>music</v>
      </c>
      <c r="R2173" t="str">
        <f t="shared" si="203"/>
        <v>rock</v>
      </c>
      <c r="S2173" s="11">
        <f t="shared" si="204"/>
        <v>42141.748784722215</v>
      </c>
      <c r="T2173" s="11">
        <f t="shared" si="205"/>
        <v>42176.999999999993</v>
      </c>
    </row>
    <row r="2174" spans="1:20" customFormat="1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0</v>
      </c>
      <c r="M2174" t="b">
        <v>1</v>
      </c>
      <c r="N2174" t="s">
        <v>8276</v>
      </c>
      <c r="O2174">
        <f t="shared" si="200"/>
        <v>100</v>
      </c>
      <c r="P2174">
        <f t="shared" si="201"/>
        <v>-10223.563845405923</v>
      </c>
      <c r="Q2174" t="str">
        <f t="shared" si="202"/>
        <v>music</v>
      </c>
      <c r="R2174" t="str">
        <f t="shared" si="203"/>
        <v>rock</v>
      </c>
      <c r="S2174" s="11">
        <f t="shared" si="204"/>
        <v>42082.371759259258</v>
      </c>
      <c r="T2174" s="11">
        <f t="shared" si="205"/>
        <v>42112.371759259258</v>
      </c>
    </row>
    <row r="2175" spans="1:20" customFormat="1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0</v>
      </c>
      <c r="M2175" t="b">
        <v>1</v>
      </c>
      <c r="N2175" t="s">
        <v>8276</v>
      </c>
      <c r="O2175">
        <f t="shared" si="200"/>
        <v>126.92857142857143</v>
      </c>
      <c r="P2175">
        <f t="shared" si="201"/>
        <v>-5892.5638454059226</v>
      </c>
      <c r="Q2175" t="str">
        <f t="shared" si="202"/>
        <v>music</v>
      </c>
      <c r="R2175" t="str">
        <f t="shared" si="203"/>
        <v>rock</v>
      </c>
      <c r="S2175" s="11">
        <f t="shared" si="204"/>
        <v>41495.484293981477</v>
      </c>
      <c r="T2175" s="11">
        <f t="shared" si="205"/>
        <v>41526.957638888889</v>
      </c>
    </row>
    <row r="2176" spans="1:20" customFormat="1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0</v>
      </c>
      <c r="M2176" t="b">
        <v>1</v>
      </c>
      <c r="N2176" t="s">
        <v>8276</v>
      </c>
      <c r="O2176">
        <f t="shared" si="200"/>
        <v>102.97499999999999</v>
      </c>
      <c r="P2176">
        <f t="shared" si="201"/>
        <v>-7104.5638454059226</v>
      </c>
      <c r="Q2176" t="str">
        <f t="shared" si="202"/>
        <v>music</v>
      </c>
      <c r="R2176" t="str">
        <f t="shared" si="203"/>
        <v>rock</v>
      </c>
      <c r="S2176" s="11">
        <f t="shared" si="204"/>
        <v>42465.334571759253</v>
      </c>
      <c r="T2176" s="11">
        <f t="shared" si="205"/>
        <v>42495.334571759253</v>
      </c>
    </row>
    <row r="2177" spans="1:20" customFormat="1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0</v>
      </c>
      <c r="M2177" t="b">
        <v>1</v>
      </c>
      <c r="N2177" t="s">
        <v>8276</v>
      </c>
      <c r="O2177">
        <f t="shared" si="200"/>
        <v>250</v>
      </c>
      <c r="P2177">
        <f t="shared" si="201"/>
        <v>-9473.5638454059226</v>
      </c>
      <c r="Q2177" t="str">
        <f t="shared" si="202"/>
        <v>music</v>
      </c>
      <c r="R2177" t="str">
        <f t="shared" si="203"/>
        <v>rock</v>
      </c>
      <c r="S2177" s="11">
        <f t="shared" si="204"/>
        <v>42564.800763888888</v>
      </c>
      <c r="T2177" s="11">
        <f t="shared" si="205"/>
        <v>42571.800763888888</v>
      </c>
    </row>
    <row r="2178" spans="1:20" customFormat="1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0</v>
      </c>
      <c r="M2178" t="b">
        <v>1</v>
      </c>
      <c r="N2178" t="s">
        <v>8276</v>
      </c>
      <c r="O2178">
        <f t="shared" si="200"/>
        <v>126.02</v>
      </c>
      <c r="P2178">
        <f t="shared" si="201"/>
        <v>-4922.5638454059226</v>
      </c>
      <c r="Q2178" t="str">
        <f t="shared" si="202"/>
        <v>music</v>
      </c>
      <c r="R2178" t="str">
        <f t="shared" si="203"/>
        <v>rock</v>
      </c>
      <c r="S2178" s="11">
        <f t="shared" si="204"/>
        <v>42096.424872685187</v>
      </c>
      <c r="T2178" s="11">
        <f t="shared" si="205"/>
        <v>42126.424872685187</v>
      </c>
    </row>
    <row r="2179" spans="1:20" customFormat="1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0</v>
      </c>
      <c r="M2179" t="b">
        <v>1</v>
      </c>
      <c r="N2179" t="s">
        <v>8276</v>
      </c>
      <c r="O2179">
        <f t="shared" ref="O2179:O2242" si="206">E2179/D2179*100</f>
        <v>100.12</v>
      </c>
      <c r="P2179">
        <f t="shared" ref="P2179:P2242" si="207">E2179-$E$4116</f>
        <v>-8720.5638454059226</v>
      </c>
      <c r="Q2179" t="str">
        <f t="shared" ref="Q2179:Q2242" si="208">IF(ISNUMBER(SEARCH("film &amp; video",N2179)),"film &amp; video",IF(ISNUMBER(SEARCH("food",N2179)),"food",IF(ISNUMBER(SEARCH("games",N2179)),"games",IF(ISNUMBER(SEARCH("journalism",N2179)),"journalism",IF(ISNUMBER(SEARCH("music",N2179)),"music",IF(ISNUMBER(SEARCH("photography",N2179)),"photography",IF(ISNUMBER(SEARCH("publishing",N2179)),"publishing",IF(ISNUMBER(SEARCH("technology",N2179)),"technology",IF(ISNUMBER(SEARCH("theater",N2179)),"theater",0)))))))))</f>
        <v>music</v>
      </c>
      <c r="R2179" t="str">
        <f t="shared" ref="R2179:R2242" si="209">IF(ISNUMBER(SEARCH("animation",N2179)),"animation",IF(ISNUMBER(SEARCH("art books",N2179)),"art books",IF(ISNUMBER(SEARCH("audio",N2179)),"audio",IF(ISNUMBER(SEARCH("children's books",N2179)),"children's books",IF(ISNUMBER(SEARCH("classical music",N2179)),"classical music",IF(ISNUMBER(SEARCH("documentary",N2179)),"documentary",IF(ISNUMBER(SEARCH("drama",N2179)),"drama",IF(ISNUMBER(SEARCH("electronic music",N2179)),"electronic music",IF(ISNUMBER(SEARCH("faith",N2179)),"faith",IF(ISNUMBER(SEARCH("fiction",N2179)),"fiction",IF(ISNUMBER(SEARCH("food trucks",N2179)),"food trucks",IF(ISNUMBER(SEARCH("gadgets",N2179)),"gadgets",IF(ISNUMBER(SEARCH("hardware",N2179)),"hardware",IF(ISNUMBER(SEARCH("indie rock",N2179)),"indie rock",IF(ISNUMBER(SEARCH("jazz",N2179)),"jazz",IF(ISNUMBER(SEARCH("makerspaces",N2179)),"makerspaces",IF(ISNUMBER(SEARCH("metal",N2179)),"metal",IF(ISNUMBER(SEARCH("mobile games",N2179)),"mobile games",IF(ISNUMBER(SEARCH("musical",N2179)),"musical",IF(ISNUMBER(SEARCH("nature",N2179)),"nature",IF(ISNUMBER(SEARCH("nonfiction",N2179)),"nonfiction",IF(ISNUMBER(SEARCH("people",N2179)),"people",IF(ISNUMBER(SEARCH("photobooks",N2179)),"photobooks",IF(ISNUMBER(SEARCH("places",N2179)),"places",IF(ISNUMBER(SEARCH("plays",N2179)),"plays",IF(ISNUMBER(SEARCH("pop",N2179)),"pop",IF(ISNUMBER(SEARCH("radio &amp; podcasts",N2179)),"radio &amp; podcasts",IF(ISNUMBER(SEARCH("restaurants",N2179)),"restaurants",IF(ISNUMBER(SEARCH("rock",N2179)),"rock",IF(ISNUMBER(SEARCH("science fiction",N2179)),"science fiction",IF(ISNUMBER(SEARCH("shorts",N2179)),"shorts",IF(ISNUMBER(SEARCH("small batch",N2179)),"small batch",IF(ISNUMBER(SEARCH("space exploration",N2179)),"space exploration",IF(ISNUMBER(SEARCH("spaces",N2179)),"spaces",IF(ISNUMBER(SEARCH("tabletop games",N2179)),"tabletop games",IF(ISNUMBER(SEARCH("television",N2179)),"television",IF(ISNUMBER(SEARCH("translations",N2179)),"translations",IF(ISNUMBER(SEARCH("video games",N2179)),"video games",IF(ISNUMBER(SEARCH("wearables",N2179)),"wearables",IF(ISNUMBER(SEARCH("web",N2179)),"web",IF(ISNUMBER(SEARCH("world music",N2179)),"world music",0)))))))))))))))))))))))))))))))))))))))))</f>
        <v>rock</v>
      </c>
      <c r="S2179" s="11">
        <f t="shared" si="204"/>
        <v>42502.042442129627</v>
      </c>
      <c r="T2179" s="11">
        <f t="shared" si="205"/>
        <v>42527.042442129627</v>
      </c>
    </row>
    <row r="2180" spans="1:20" customFormat="1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0</v>
      </c>
      <c r="M2180" t="b">
        <v>1</v>
      </c>
      <c r="N2180" t="s">
        <v>8276</v>
      </c>
      <c r="O2180">
        <f t="shared" si="206"/>
        <v>138.64000000000001</v>
      </c>
      <c r="P2180">
        <f t="shared" si="207"/>
        <v>23436.436154594077</v>
      </c>
      <c r="Q2180" t="str">
        <f t="shared" si="208"/>
        <v>music</v>
      </c>
      <c r="R2180" t="str">
        <f t="shared" si="209"/>
        <v>rock</v>
      </c>
      <c r="S2180" s="11">
        <f t="shared" si="204"/>
        <v>42723.428206018514</v>
      </c>
      <c r="T2180" s="11">
        <f t="shared" si="205"/>
        <v>42753.428206018514</v>
      </c>
    </row>
    <row r="2181" spans="1:20" customFormat="1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0</v>
      </c>
      <c r="M2181" t="b">
        <v>1</v>
      </c>
      <c r="N2181" t="s">
        <v>8276</v>
      </c>
      <c r="O2181">
        <f t="shared" si="206"/>
        <v>161.4</v>
      </c>
      <c r="P2181">
        <f t="shared" si="207"/>
        <v>-9609.5638454059226</v>
      </c>
      <c r="Q2181" t="str">
        <f t="shared" si="208"/>
        <v>music</v>
      </c>
      <c r="R2181" t="str">
        <f t="shared" si="209"/>
        <v>rock</v>
      </c>
      <c r="S2181" s="11">
        <f t="shared" si="204"/>
        <v>42074.962870370371</v>
      </c>
      <c r="T2181" s="11">
        <f t="shared" si="205"/>
        <v>42104.962870370371</v>
      </c>
    </row>
    <row r="2182" spans="1:20" customFormat="1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0</v>
      </c>
      <c r="M2182" t="b">
        <v>1</v>
      </c>
      <c r="N2182" t="s">
        <v>8276</v>
      </c>
      <c r="O2182">
        <f t="shared" si="206"/>
        <v>107.18419999999999</v>
      </c>
      <c r="P2182">
        <f t="shared" si="207"/>
        <v>-5864.3538454059226</v>
      </c>
      <c r="Q2182" t="str">
        <f t="shared" si="208"/>
        <v>music</v>
      </c>
      <c r="R2182" t="str">
        <f t="shared" si="209"/>
        <v>rock</v>
      </c>
      <c r="S2182" s="11">
        <f t="shared" si="204"/>
        <v>42279.461435185185</v>
      </c>
      <c r="T2182" s="11">
        <f t="shared" si="205"/>
        <v>42321.503101851849</v>
      </c>
    </row>
    <row r="2183" spans="1:20" customFormat="1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0</v>
      </c>
      <c r="M2183" t="b">
        <v>1</v>
      </c>
      <c r="N2183" t="s">
        <v>8297</v>
      </c>
      <c r="O2183">
        <f t="shared" si="206"/>
        <v>153.1</v>
      </c>
      <c r="P2183">
        <f t="shared" si="207"/>
        <v>-8161.5638454059226</v>
      </c>
      <c r="Q2183" t="str">
        <f t="shared" si="208"/>
        <v>games</v>
      </c>
      <c r="R2183" t="str">
        <f t="shared" si="209"/>
        <v>tabletop games</v>
      </c>
      <c r="S2183" s="11">
        <f t="shared" si="204"/>
        <v>42772.796909722216</v>
      </c>
      <c r="T2183" s="11">
        <f t="shared" si="205"/>
        <v>42786.796909722216</v>
      </c>
    </row>
    <row r="2184" spans="1:20" customFormat="1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0</v>
      </c>
      <c r="M2184" t="b">
        <v>1</v>
      </c>
      <c r="N2184" t="s">
        <v>8297</v>
      </c>
      <c r="O2184">
        <f t="shared" si="206"/>
        <v>524.16666666666663</v>
      </c>
      <c r="P2184">
        <f t="shared" si="207"/>
        <v>4501.4361545940774</v>
      </c>
      <c r="Q2184" t="str">
        <f t="shared" si="208"/>
        <v>games</v>
      </c>
      <c r="R2184" t="str">
        <f t="shared" si="209"/>
        <v>tabletop games</v>
      </c>
      <c r="S2184" s="11">
        <f t="shared" si="204"/>
        <v>41879.692418981482</v>
      </c>
      <c r="T2184" s="11">
        <f t="shared" si="205"/>
        <v>41914.692418981482</v>
      </c>
    </row>
    <row r="2185" spans="1:20" customFormat="1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0</v>
      </c>
      <c r="M2185" t="b">
        <v>1</v>
      </c>
      <c r="N2185" t="s">
        <v>8297</v>
      </c>
      <c r="O2185">
        <f t="shared" si="206"/>
        <v>489.27777777777777</v>
      </c>
      <c r="P2185">
        <f t="shared" si="207"/>
        <v>-2416.5638454059226</v>
      </c>
      <c r="Q2185" t="str">
        <f t="shared" si="208"/>
        <v>games</v>
      </c>
      <c r="R2185" t="str">
        <f t="shared" si="209"/>
        <v>tabletop games</v>
      </c>
      <c r="S2185" s="11">
        <f t="shared" si="204"/>
        <v>42745.157141203701</v>
      </c>
      <c r="T2185" s="11">
        <f t="shared" si="205"/>
        <v>42774.999999999993</v>
      </c>
    </row>
    <row r="2186" spans="1:20" customFormat="1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0</v>
      </c>
      <c r="M2186" t="b">
        <v>1</v>
      </c>
      <c r="N2186" t="s">
        <v>8297</v>
      </c>
      <c r="O2186">
        <f t="shared" si="206"/>
        <v>284.74</v>
      </c>
      <c r="P2186">
        <f t="shared" si="207"/>
        <v>17250.436154594077</v>
      </c>
      <c r="Q2186" t="str">
        <f t="shared" si="208"/>
        <v>games</v>
      </c>
      <c r="R2186" t="str">
        <f t="shared" si="209"/>
        <v>tabletop games</v>
      </c>
      <c r="S2186" s="11">
        <f t="shared" si="204"/>
        <v>42380.481956018521</v>
      </c>
      <c r="T2186" s="11">
        <f t="shared" si="205"/>
        <v>42394.458333333336</v>
      </c>
    </row>
    <row r="2187" spans="1:20" customFormat="1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0</v>
      </c>
      <c r="M2187" t="b">
        <v>1</v>
      </c>
      <c r="N2187" t="s">
        <v>8297</v>
      </c>
      <c r="O2187">
        <f t="shared" si="206"/>
        <v>1856.97</v>
      </c>
      <c r="P2187">
        <f t="shared" si="207"/>
        <v>81624.936154594077</v>
      </c>
      <c r="Q2187" t="str">
        <f t="shared" si="208"/>
        <v>games</v>
      </c>
      <c r="R2187" t="str">
        <f t="shared" si="209"/>
        <v>tabletop games</v>
      </c>
      <c r="S2187" s="11">
        <f t="shared" si="204"/>
        <v>41319.141655092586</v>
      </c>
      <c r="T2187" s="11">
        <f t="shared" si="205"/>
        <v>41359.141655092586</v>
      </c>
    </row>
    <row r="2188" spans="1:20" customFormat="1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0</v>
      </c>
      <c r="M2188" t="b">
        <v>1</v>
      </c>
      <c r="N2188" t="s">
        <v>8297</v>
      </c>
      <c r="O2188">
        <f t="shared" si="206"/>
        <v>109.67499999999998</v>
      </c>
      <c r="P2188">
        <f t="shared" si="207"/>
        <v>10711.436154594077</v>
      </c>
      <c r="Q2188" t="str">
        <f t="shared" si="208"/>
        <v>games</v>
      </c>
      <c r="R2188" t="str">
        <f t="shared" si="209"/>
        <v>tabletop games</v>
      </c>
      <c r="S2188" s="11">
        <f t="shared" si="204"/>
        <v>42583.406747685185</v>
      </c>
      <c r="T2188" s="11">
        <f t="shared" si="205"/>
        <v>42619.874999999993</v>
      </c>
    </row>
    <row r="2189" spans="1:20" customFormat="1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0</v>
      </c>
      <c r="M2189" t="b">
        <v>1</v>
      </c>
      <c r="N2189" t="s">
        <v>8297</v>
      </c>
      <c r="O2189">
        <f t="shared" si="206"/>
        <v>1014.6425</v>
      </c>
      <c r="P2189">
        <f t="shared" si="207"/>
        <v>191704.93615459406</v>
      </c>
      <c r="Q2189" t="str">
        <f t="shared" si="208"/>
        <v>games</v>
      </c>
      <c r="R2189" t="str">
        <f t="shared" si="209"/>
        <v>tabletop games</v>
      </c>
      <c r="S2189" s="11">
        <f t="shared" si="204"/>
        <v>42068.000763888886</v>
      </c>
      <c r="T2189" s="11">
        <f t="shared" si="205"/>
        <v>42096.957638888889</v>
      </c>
    </row>
    <row r="2190" spans="1:20" customFormat="1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0</v>
      </c>
      <c r="M2190" t="b">
        <v>1</v>
      </c>
      <c r="N2190" t="s">
        <v>8297</v>
      </c>
      <c r="O2190">
        <f t="shared" si="206"/>
        <v>412.17692027666544</v>
      </c>
      <c r="P2190">
        <f t="shared" si="207"/>
        <v>11421.436154594077</v>
      </c>
      <c r="Q2190" t="str">
        <f t="shared" si="208"/>
        <v>games</v>
      </c>
      <c r="R2190" t="str">
        <f t="shared" si="209"/>
        <v>tabletop games</v>
      </c>
      <c r="S2190" s="11">
        <f t="shared" si="204"/>
        <v>42633.377789351849</v>
      </c>
      <c r="T2190" s="11">
        <f t="shared" si="205"/>
        <v>42668.499999999993</v>
      </c>
    </row>
    <row r="2191" spans="1:20" customFormat="1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0</v>
      </c>
      <c r="M2191" t="b">
        <v>1</v>
      </c>
      <c r="N2191" t="s">
        <v>8297</v>
      </c>
      <c r="O2191">
        <f t="shared" si="206"/>
        <v>503.25</v>
      </c>
      <c r="P2191">
        <f t="shared" si="207"/>
        <v>-5184.5638454059226</v>
      </c>
      <c r="Q2191" t="str">
        <f t="shared" si="208"/>
        <v>games</v>
      </c>
      <c r="R2191" t="str">
        <f t="shared" si="209"/>
        <v>tabletop games</v>
      </c>
      <c r="S2191" s="11">
        <f t="shared" si="204"/>
        <v>42467.579861111109</v>
      </c>
      <c r="T2191" s="11">
        <f t="shared" si="205"/>
        <v>42481.708333333336</v>
      </c>
    </row>
    <row r="2192" spans="1:20" customFormat="1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0</v>
      </c>
      <c r="M2192" t="b">
        <v>1</v>
      </c>
      <c r="N2192" t="s">
        <v>8297</v>
      </c>
      <c r="O2192">
        <f t="shared" si="206"/>
        <v>184.61052631578946</v>
      </c>
      <c r="P2192">
        <f t="shared" si="207"/>
        <v>23852.436154594077</v>
      </c>
      <c r="Q2192" t="str">
        <f t="shared" si="208"/>
        <v>games</v>
      </c>
      <c r="R2192" t="str">
        <f t="shared" si="209"/>
        <v>tabletop games</v>
      </c>
      <c r="S2192" s="11">
        <f t="shared" si="204"/>
        <v>42417.416712962957</v>
      </c>
      <c r="T2192" s="11">
        <f t="shared" si="205"/>
        <v>42452.082638888889</v>
      </c>
    </row>
    <row r="2193" spans="1:20" customFormat="1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0</v>
      </c>
      <c r="M2193" t="b">
        <v>1</v>
      </c>
      <c r="N2193" t="s">
        <v>8297</v>
      </c>
      <c r="O2193">
        <f t="shared" si="206"/>
        <v>119.73333333333333</v>
      </c>
      <c r="P2193">
        <f t="shared" si="207"/>
        <v>-10325.563845405923</v>
      </c>
      <c r="Q2193" t="str">
        <f t="shared" si="208"/>
        <v>games</v>
      </c>
      <c r="R2193" t="str">
        <f t="shared" si="209"/>
        <v>tabletop games</v>
      </c>
      <c r="S2193" s="11">
        <f t="shared" si="204"/>
        <v>42768.6253125</v>
      </c>
      <c r="T2193" s="11">
        <f t="shared" si="205"/>
        <v>42780.6253125</v>
      </c>
    </row>
    <row r="2194" spans="1:20" customFormat="1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0</v>
      </c>
      <c r="M2194" t="b">
        <v>1</v>
      </c>
      <c r="N2194" t="s">
        <v>8297</v>
      </c>
      <c r="O2194">
        <f t="shared" si="206"/>
        <v>1081.2401666666667</v>
      </c>
      <c r="P2194">
        <f t="shared" si="207"/>
        <v>118525.25615459408</v>
      </c>
      <c r="Q2194" t="str">
        <f t="shared" si="208"/>
        <v>games</v>
      </c>
      <c r="R2194" t="str">
        <f t="shared" si="209"/>
        <v>tabletop games</v>
      </c>
      <c r="S2194" s="11">
        <f t="shared" si="204"/>
        <v>42691.642870370364</v>
      </c>
      <c r="T2194" s="11">
        <f t="shared" si="205"/>
        <v>42719.749999999993</v>
      </c>
    </row>
    <row r="2195" spans="1:20" customFormat="1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0</v>
      </c>
      <c r="M2195" t="b">
        <v>1</v>
      </c>
      <c r="N2195" t="s">
        <v>8297</v>
      </c>
      <c r="O2195">
        <f t="shared" si="206"/>
        <v>452.37333333333333</v>
      </c>
      <c r="P2195">
        <f t="shared" si="207"/>
        <v>56632.436154594077</v>
      </c>
      <c r="Q2195" t="str">
        <f t="shared" si="208"/>
        <v>games</v>
      </c>
      <c r="R2195" t="str">
        <f t="shared" si="209"/>
        <v>tabletop games</v>
      </c>
      <c r="S2195" s="11">
        <f t="shared" si="204"/>
        <v>42664.197592592587</v>
      </c>
      <c r="T2195" s="11">
        <f t="shared" si="205"/>
        <v>42694.999305555553</v>
      </c>
    </row>
    <row r="2196" spans="1:20" customFormat="1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0</v>
      </c>
      <c r="M2196" t="b">
        <v>1</v>
      </c>
      <c r="N2196" t="s">
        <v>8297</v>
      </c>
      <c r="O2196">
        <f t="shared" si="206"/>
        <v>537.37</v>
      </c>
      <c r="P2196">
        <f t="shared" si="207"/>
        <v>42513.436154594077</v>
      </c>
      <c r="Q2196" t="str">
        <f t="shared" si="208"/>
        <v>games</v>
      </c>
      <c r="R2196" t="str">
        <f t="shared" si="209"/>
        <v>tabletop games</v>
      </c>
      <c r="S2196" s="11">
        <f t="shared" si="204"/>
        <v>42425.54965277778</v>
      </c>
      <c r="T2196" s="11">
        <f t="shared" si="205"/>
        <v>42455.507986111108</v>
      </c>
    </row>
    <row r="2197" spans="1:20" customFormat="1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0</v>
      </c>
      <c r="M2197" t="b">
        <v>1</v>
      </c>
      <c r="N2197" t="s">
        <v>8297</v>
      </c>
      <c r="O2197">
        <f t="shared" si="206"/>
        <v>120.32608695652173</v>
      </c>
      <c r="P2197">
        <f t="shared" si="207"/>
        <v>-5688.5638454059226</v>
      </c>
      <c r="Q2197" t="str">
        <f t="shared" si="208"/>
        <v>games</v>
      </c>
      <c r="R2197" t="str">
        <f t="shared" si="209"/>
        <v>tabletop games</v>
      </c>
      <c r="S2197" s="11">
        <f t="shared" si="204"/>
        <v>42197.563657407409</v>
      </c>
      <c r="T2197" s="11">
        <f t="shared" si="205"/>
        <v>42227.563657407409</v>
      </c>
    </row>
    <row r="2198" spans="1:20" customFormat="1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0</v>
      </c>
      <c r="M2198" t="b">
        <v>1</v>
      </c>
      <c r="N2198" t="s">
        <v>8297</v>
      </c>
      <c r="O2198">
        <f t="shared" si="206"/>
        <v>113.83571428571429</v>
      </c>
      <c r="P2198">
        <f t="shared" si="207"/>
        <v>4713.4361545940774</v>
      </c>
      <c r="Q2198" t="str">
        <f t="shared" si="208"/>
        <v>games</v>
      </c>
      <c r="R2198" t="str">
        <f t="shared" si="209"/>
        <v>tabletop games</v>
      </c>
      <c r="S2198" s="11">
        <f t="shared" si="204"/>
        <v>42675.278958333329</v>
      </c>
      <c r="T2198" s="11">
        <f t="shared" si="205"/>
        <v>42706.083333333336</v>
      </c>
    </row>
    <row r="2199" spans="1:20" customFormat="1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0</v>
      </c>
      <c r="M2199" t="b">
        <v>1</v>
      </c>
      <c r="N2199" t="s">
        <v>8297</v>
      </c>
      <c r="O2199">
        <f t="shared" si="206"/>
        <v>951.03109999999992</v>
      </c>
      <c r="P2199">
        <f t="shared" si="207"/>
        <v>274085.76615459408</v>
      </c>
      <c r="Q2199" t="str">
        <f t="shared" si="208"/>
        <v>games</v>
      </c>
      <c r="R2199" t="str">
        <f t="shared" si="209"/>
        <v>tabletop games</v>
      </c>
      <c r="S2199" s="11">
        <f t="shared" ref="S2199:S2262" si="210">(J2199/86400)+25569+(-5/24)</f>
        <v>42033.37568287037</v>
      </c>
      <c r="T2199" s="11">
        <f t="shared" ref="T2199:T2262" si="211">(I2199/86400)+25569+(-5/24)</f>
        <v>42063.37568287037</v>
      </c>
    </row>
    <row r="2200" spans="1:20" customFormat="1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0</v>
      </c>
      <c r="M2200" t="b">
        <v>1</v>
      </c>
      <c r="N2200" t="s">
        <v>8297</v>
      </c>
      <c r="O2200">
        <f t="shared" si="206"/>
        <v>132.89249999999998</v>
      </c>
      <c r="P2200">
        <f t="shared" si="207"/>
        <v>41933.436154594077</v>
      </c>
      <c r="Q2200" t="str">
        <f t="shared" si="208"/>
        <v>games</v>
      </c>
      <c r="R2200" t="str">
        <f t="shared" si="209"/>
        <v>tabletop games</v>
      </c>
      <c r="S2200" s="11">
        <f t="shared" si="210"/>
        <v>42292.305555555555</v>
      </c>
      <c r="T2200" s="11">
        <f t="shared" si="211"/>
        <v>42322.347222222219</v>
      </c>
    </row>
    <row r="2201" spans="1:20" customFormat="1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0</v>
      </c>
      <c r="M2201" t="b">
        <v>1</v>
      </c>
      <c r="N2201" t="s">
        <v>8297</v>
      </c>
      <c r="O2201">
        <f t="shared" si="206"/>
        <v>146.97777777777779</v>
      </c>
      <c r="P2201">
        <f t="shared" si="207"/>
        <v>2004.4361545940774</v>
      </c>
      <c r="Q2201" t="str">
        <f t="shared" si="208"/>
        <v>games</v>
      </c>
      <c r="R2201" t="str">
        <f t="shared" si="209"/>
        <v>tabletop games</v>
      </c>
      <c r="S2201" s="11">
        <f t="shared" si="210"/>
        <v>42262.208310185182</v>
      </c>
      <c r="T2201" s="11">
        <f t="shared" si="211"/>
        <v>42292.208310185182</v>
      </c>
    </row>
    <row r="2202" spans="1:20" customFormat="1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0</v>
      </c>
      <c r="M2202" t="b">
        <v>1</v>
      </c>
      <c r="N2202" t="s">
        <v>8297</v>
      </c>
      <c r="O2202">
        <f t="shared" si="206"/>
        <v>542.15</v>
      </c>
      <c r="P2202">
        <f t="shared" si="207"/>
        <v>-380.56384540592262</v>
      </c>
      <c r="Q2202" t="str">
        <f t="shared" si="208"/>
        <v>games</v>
      </c>
      <c r="R2202" t="str">
        <f t="shared" si="209"/>
        <v>tabletop games</v>
      </c>
      <c r="S2202" s="11">
        <f t="shared" si="210"/>
        <v>42163.417453703696</v>
      </c>
      <c r="T2202" s="11">
        <f t="shared" si="211"/>
        <v>42190.916666666664</v>
      </c>
    </row>
    <row r="2203" spans="1:20" customFormat="1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0</v>
      </c>
      <c r="M2203" t="b">
        <v>1</v>
      </c>
      <c r="N2203" t="s">
        <v>8280</v>
      </c>
      <c r="O2203">
        <f t="shared" si="206"/>
        <v>382.71818181818185</v>
      </c>
      <c r="P2203">
        <f t="shared" si="207"/>
        <v>-10802.573845405923</v>
      </c>
      <c r="Q2203" t="str">
        <f t="shared" si="208"/>
        <v>music</v>
      </c>
      <c r="R2203" t="str">
        <f t="shared" si="209"/>
        <v>electronic music</v>
      </c>
      <c r="S2203" s="11">
        <f t="shared" si="210"/>
        <v>41276.638483796291</v>
      </c>
      <c r="T2203" s="11">
        <f t="shared" si="211"/>
        <v>41290.638483796291</v>
      </c>
    </row>
    <row r="2204" spans="1:20" customFormat="1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0</v>
      </c>
      <c r="M2204" t="b">
        <v>1</v>
      </c>
      <c r="N2204" t="s">
        <v>8280</v>
      </c>
      <c r="O2204">
        <f t="shared" si="206"/>
        <v>704.18124999999998</v>
      </c>
      <c r="P2204">
        <f t="shared" si="207"/>
        <v>16943.686154594077</v>
      </c>
      <c r="Q2204" t="str">
        <f t="shared" si="208"/>
        <v>music</v>
      </c>
      <c r="R2204" t="str">
        <f t="shared" si="209"/>
        <v>electronic music</v>
      </c>
      <c r="S2204" s="11">
        <f t="shared" si="210"/>
        <v>41184.640833333331</v>
      </c>
      <c r="T2204" s="11">
        <f t="shared" si="211"/>
        <v>41214.640833333331</v>
      </c>
    </row>
    <row r="2205" spans="1:20" customFormat="1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0</v>
      </c>
      <c r="M2205" t="b">
        <v>1</v>
      </c>
      <c r="N2205" t="s">
        <v>8280</v>
      </c>
      <c r="O2205">
        <f t="shared" si="206"/>
        <v>109.55</v>
      </c>
      <c r="P2205">
        <f t="shared" si="207"/>
        <v>-9032.5638454059226</v>
      </c>
      <c r="Q2205" t="str">
        <f t="shared" si="208"/>
        <v>music</v>
      </c>
      <c r="R2205" t="str">
        <f t="shared" si="209"/>
        <v>electronic music</v>
      </c>
      <c r="S2205" s="11">
        <f t="shared" si="210"/>
        <v>42241.651412037034</v>
      </c>
      <c r="T2205" s="11">
        <f t="shared" si="211"/>
        <v>42271.651412037034</v>
      </c>
    </row>
    <row r="2206" spans="1:20" customFormat="1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0</v>
      </c>
      <c r="M2206" t="b">
        <v>1</v>
      </c>
      <c r="N2206" t="s">
        <v>8280</v>
      </c>
      <c r="O2206">
        <f t="shared" si="206"/>
        <v>132.86666666666667</v>
      </c>
      <c r="P2206">
        <f t="shared" si="207"/>
        <v>-9230.5638454059226</v>
      </c>
      <c r="Q2206" t="str">
        <f t="shared" si="208"/>
        <v>music</v>
      </c>
      <c r="R2206" t="str">
        <f t="shared" si="209"/>
        <v>electronic music</v>
      </c>
      <c r="S2206" s="11">
        <f t="shared" si="210"/>
        <v>41312.103229166663</v>
      </c>
      <c r="T2206" s="11">
        <f t="shared" si="211"/>
        <v>41342.103229166663</v>
      </c>
    </row>
    <row r="2207" spans="1:20" customFormat="1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0</v>
      </c>
      <c r="M2207" t="b">
        <v>1</v>
      </c>
      <c r="N2207" t="s">
        <v>8280</v>
      </c>
      <c r="O2207">
        <f t="shared" si="206"/>
        <v>152</v>
      </c>
      <c r="P2207">
        <f t="shared" si="207"/>
        <v>-10083.563845405923</v>
      </c>
      <c r="Q2207" t="str">
        <f t="shared" si="208"/>
        <v>music</v>
      </c>
      <c r="R2207" t="str">
        <f t="shared" si="209"/>
        <v>electronic music</v>
      </c>
      <c r="S2207" s="11">
        <f t="shared" si="210"/>
        <v>41031.613298611112</v>
      </c>
      <c r="T2207" s="11">
        <f t="shared" si="211"/>
        <v>41061.613298611112</v>
      </c>
    </row>
    <row r="2208" spans="1:20" customFormat="1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0</v>
      </c>
      <c r="M2208" t="b">
        <v>1</v>
      </c>
      <c r="N2208" t="s">
        <v>8280</v>
      </c>
      <c r="O2208">
        <f t="shared" si="206"/>
        <v>102.72727272727273</v>
      </c>
      <c r="P2208">
        <f t="shared" si="207"/>
        <v>-10093.563845405923</v>
      </c>
      <c r="Q2208" t="str">
        <f t="shared" si="208"/>
        <v>music</v>
      </c>
      <c r="R2208" t="str">
        <f t="shared" si="209"/>
        <v>electronic music</v>
      </c>
      <c r="S2208" s="11">
        <f t="shared" si="210"/>
        <v>40997.048888888887</v>
      </c>
      <c r="T2208" s="11">
        <f t="shared" si="211"/>
        <v>41015.048888888887</v>
      </c>
    </row>
    <row r="2209" spans="1:20" customFormat="1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0</v>
      </c>
      <c r="M2209" t="b">
        <v>1</v>
      </c>
      <c r="N2209" t="s">
        <v>8280</v>
      </c>
      <c r="O2209">
        <f t="shared" si="206"/>
        <v>100</v>
      </c>
      <c r="P2209">
        <f t="shared" si="207"/>
        <v>-9223.5638454059226</v>
      </c>
      <c r="Q2209" t="str">
        <f t="shared" si="208"/>
        <v>music</v>
      </c>
      <c r="R2209" t="str">
        <f t="shared" si="209"/>
        <v>electronic music</v>
      </c>
      <c r="S2209" s="11">
        <f t="shared" si="210"/>
        <v>41563.985798611109</v>
      </c>
      <c r="T2209" s="11">
        <f t="shared" si="211"/>
        <v>41594.027465277773</v>
      </c>
    </row>
    <row r="2210" spans="1:20" customFormat="1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0</v>
      </c>
      <c r="M2210" t="b">
        <v>1</v>
      </c>
      <c r="N2210" t="s">
        <v>8280</v>
      </c>
      <c r="O2210">
        <f t="shared" si="206"/>
        <v>101.6</v>
      </c>
      <c r="P2210">
        <f t="shared" si="207"/>
        <v>-10207.563845405923</v>
      </c>
      <c r="Q2210" t="str">
        <f t="shared" si="208"/>
        <v>music</v>
      </c>
      <c r="R2210" t="str">
        <f t="shared" si="209"/>
        <v>electronic music</v>
      </c>
      <c r="S2210" s="11">
        <f t="shared" si="210"/>
        <v>40946.673912037033</v>
      </c>
      <c r="T2210" s="11">
        <f t="shared" si="211"/>
        <v>41005.958333333328</v>
      </c>
    </row>
    <row r="2211" spans="1:20" customFormat="1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0</v>
      </c>
      <c r="M2211" t="b">
        <v>1</v>
      </c>
      <c r="N2211" t="s">
        <v>8280</v>
      </c>
      <c r="O2211">
        <f t="shared" si="206"/>
        <v>150.80000000000001</v>
      </c>
      <c r="P2211">
        <f t="shared" si="207"/>
        <v>-10469.563845405923</v>
      </c>
      <c r="Q2211" t="str">
        <f t="shared" si="208"/>
        <v>music</v>
      </c>
      <c r="R2211" t="str">
        <f t="shared" si="209"/>
        <v>electronic music</v>
      </c>
      <c r="S2211" s="11">
        <f t="shared" si="210"/>
        <v>41732.27134259259</v>
      </c>
      <c r="T2211" s="11">
        <f t="shared" si="211"/>
        <v>41743.75</v>
      </c>
    </row>
    <row r="2212" spans="1:20" customFormat="1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0</v>
      </c>
      <c r="M2212" t="b">
        <v>1</v>
      </c>
      <c r="N2212" t="s">
        <v>8280</v>
      </c>
      <c r="O2212">
        <f t="shared" si="206"/>
        <v>111.425</v>
      </c>
      <c r="P2212">
        <f t="shared" si="207"/>
        <v>-6766.5638454059226</v>
      </c>
      <c r="Q2212" t="str">
        <f t="shared" si="208"/>
        <v>music</v>
      </c>
      <c r="R2212" t="str">
        <f t="shared" si="209"/>
        <v>electronic music</v>
      </c>
      <c r="S2212" s="11">
        <f t="shared" si="210"/>
        <v>40955.857754629629</v>
      </c>
      <c r="T2212" s="11">
        <f t="shared" si="211"/>
        <v>41013.525000000001</v>
      </c>
    </row>
    <row r="2213" spans="1:20" customFormat="1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0</v>
      </c>
      <c r="M2213" t="b">
        <v>1</v>
      </c>
      <c r="N2213" t="s">
        <v>8280</v>
      </c>
      <c r="O2213">
        <f t="shared" si="206"/>
        <v>195.6</v>
      </c>
      <c r="P2213">
        <f t="shared" si="207"/>
        <v>-6333.5638454059226</v>
      </c>
      <c r="Q2213" t="str">
        <f t="shared" si="208"/>
        <v>music</v>
      </c>
      <c r="R2213" t="str">
        <f t="shared" si="209"/>
        <v>electronic music</v>
      </c>
      <c r="S2213" s="11">
        <f t="shared" si="210"/>
        <v>41716.576678240737</v>
      </c>
      <c r="T2213" s="11">
        <f t="shared" si="211"/>
        <v>41739.082638888889</v>
      </c>
    </row>
    <row r="2214" spans="1:20" customFormat="1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0</v>
      </c>
      <c r="M2214" t="b">
        <v>1</v>
      </c>
      <c r="N2214" t="s">
        <v>8280</v>
      </c>
      <c r="O2214">
        <f t="shared" si="206"/>
        <v>114.38333333333333</v>
      </c>
      <c r="P2214">
        <f t="shared" si="207"/>
        <v>-4360.5638454059226</v>
      </c>
      <c r="Q2214" t="str">
        <f t="shared" si="208"/>
        <v>music</v>
      </c>
      <c r="R2214" t="str">
        <f t="shared" si="209"/>
        <v>electronic music</v>
      </c>
      <c r="S2214" s="11">
        <f t="shared" si="210"/>
        <v>41548.539085648146</v>
      </c>
      <c r="T2214" s="11">
        <f t="shared" si="211"/>
        <v>41581.833333333328</v>
      </c>
    </row>
    <row r="2215" spans="1:20" customFormat="1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0</v>
      </c>
      <c r="M2215" t="b">
        <v>1</v>
      </c>
      <c r="N2215" t="s">
        <v>8280</v>
      </c>
      <c r="O2215">
        <f t="shared" si="206"/>
        <v>200</v>
      </c>
      <c r="P2215">
        <f t="shared" si="207"/>
        <v>-11213.563845405923</v>
      </c>
      <c r="Q2215" t="str">
        <f t="shared" si="208"/>
        <v>music</v>
      </c>
      <c r="R2215" t="str">
        <f t="shared" si="209"/>
        <v>electronic music</v>
      </c>
      <c r="S2215" s="11">
        <f t="shared" si="210"/>
        <v>42109.617812499993</v>
      </c>
      <c r="T2215" s="11">
        <f t="shared" si="211"/>
        <v>42139.617812499993</v>
      </c>
    </row>
    <row r="2216" spans="1:20" customFormat="1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0</v>
      </c>
      <c r="M2216" t="b">
        <v>1</v>
      </c>
      <c r="N2216" t="s">
        <v>8280</v>
      </c>
      <c r="O2216">
        <f t="shared" si="206"/>
        <v>292.50166666666667</v>
      </c>
      <c r="P2216">
        <f t="shared" si="207"/>
        <v>-9468.5538454059224</v>
      </c>
      <c r="Q2216" t="str">
        <f t="shared" si="208"/>
        <v>music</v>
      </c>
      <c r="R2216" t="str">
        <f t="shared" si="209"/>
        <v>electronic music</v>
      </c>
      <c r="S2216" s="11">
        <f t="shared" si="210"/>
        <v>41646.58388888889</v>
      </c>
      <c r="T2216" s="11">
        <f t="shared" si="211"/>
        <v>41676.58388888889</v>
      </c>
    </row>
    <row r="2217" spans="1:20" customFormat="1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0</v>
      </c>
      <c r="M2217" t="b">
        <v>1</v>
      </c>
      <c r="N2217" t="s">
        <v>8280</v>
      </c>
      <c r="O2217">
        <f t="shared" si="206"/>
        <v>156.36363636363637</v>
      </c>
      <c r="P2217">
        <f t="shared" si="207"/>
        <v>-10363.563845405923</v>
      </c>
      <c r="Q2217" t="str">
        <f t="shared" si="208"/>
        <v>music</v>
      </c>
      <c r="R2217" t="str">
        <f t="shared" si="209"/>
        <v>electronic music</v>
      </c>
      <c r="S2217" s="11">
        <f t="shared" si="210"/>
        <v>40958.508935185186</v>
      </c>
      <c r="T2217" s="11">
        <f t="shared" si="211"/>
        <v>40981.082638888889</v>
      </c>
    </row>
    <row r="2218" spans="1:20" customFormat="1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0</v>
      </c>
      <c r="M2218" t="b">
        <v>1</v>
      </c>
      <c r="N2218" t="s">
        <v>8280</v>
      </c>
      <c r="O2218">
        <f t="shared" si="206"/>
        <v>105.66666666666666</v>
      </c>
      <c r="P2218">
        <f t="shared" si="207"/>
        <v>-10906.563845405923</v>
      </c>
      <c r="Q2218" t="str">
        <f t="shared" si="208"/>
        <v>music</v>
      </c>
      <c r="R2218" t="str">
        <f t="shared" si="209"/>
        <v>electronic music</v>
      </c>
      <c r="S2218" s="11">
        <f t="shared" si="210"/>
        <v>42194.543344907404</v>
      </c>
      <c r="T2218" s="11">
        <f t="shared" si="211"/>
        <v>42208.543344907404</v>
      </c>
    </row>
    <row r="2219" spans="1:20" customFormat="1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0</v>
      </c>
      <c r="M2219" t="b">
        <v>1</v>
      </c>
      <c r="N2219" t="s">
        <v>8280</v>
      </c>
      <c r="O2219">
        <f t="shared" si="206"/>
        <v>101.19047619047619</v>
      </c>
      <c r="P2219">
        <f t="shared" si="207"/>
        <v>-10798.563845405923</v>
      </c>
      <c r="Q2219" t="str">
        <f t="shared" si="208"/>
        <v>music</v>
      </c>
      <c r="R2219" t="str">
        <f t="shared" si="209"/>
        <v>electronic music</v>
      </c>
      <c r="S2219" s="11">
        <f t="shared" si="210"/>
        <v>42299.568437499998</v>
      </c>
      <c r="T2219" s="11">
        <f t="shared" si="211"/>
        <v>42310.124999999993</v>
      </c>
    </row>
    <row r="2220" spans="1:20" customFormat="1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0</v>
      </c>
      <c r="M2220" t="b">
        <v>1</v>
      </c>
      <c r="N2220" t="s">
        <v>8280</v>
      </c>
      <c r="O2220">
        <f t="shared" si="206"/>
        <v>122.833</v>
      </c>
      <c r="P2220">
        <f t="shared" si="207"/>
        <v>-8766.9038454059228</v>
      </c>
      <c r="Q2220" t="str">
        <f t="shared" si="208"/>
        <v>music</v>
      </c>
      <c r="R2220" t="str">
        <f t="shared" si="209"/>
        <v>electronic music</v>
      </c>
      <c r="S2220" s="11">
        <f t="shared" si="210"/>
        <v>41127.603969907403</v>
      </c>
      <c r="T2220" s="11">
        <f t="shared" si="211"/>
        <v>41149.791666666664</v>
      </c>
    </row>
    <row r="2221" spans="1:20" customFormat="1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0</v>
      </c>
      <c r="M2221" t="b">
        <v>1</v>
      </c>
      <c r="N2221" t="s">
        <v>8280</v>
      </c>
      <c r="O2221">
        <f t="shared" si="206"/>
        <v>101.49999999999999</v>
      </c>
      <c r="P2221">
        <f t="shared" si="207"/>
        <v>-10208.563845405923</v>
      </c>
      <c r="Q2221" t="str">
        <f t="shared" si="208"/>
        <v>music</v>
      </c>
      <c r="R2221" t="str">
        <f t="shared" si="209"/>
        <v>electronic music</v>
      </c>
      <c r="S2221" s="11">
        <f t="shared" si="210"/>
        <v>42205.510555555556</v>
      </c>
      <c r="T2221" s="11">
        <f t="shared" si="211"/>
        <v>42235.510555555556</v>
      </c>
    </row>
    <row r="2222" spans="1:20" customFormat="1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0</v>
      </c>
      <c r="M2222" t="b">
        <v>1</v>
      </c>
      <c r="N2222" t="s">
        <v>8280</v>
      </c>
      <c r="O2222">
        <f t="shared" si="206"/>
        <v>101.14285714285714</v>
      </c>
      <c r="P2222">
        <f t="shared" si="207"/>
        <v>-7683.5638454059226</v>
      </c>
      <c r="Q2222" t="str">
        <f t="shared" si="208"/>
        <v>music</v>
      </c>
      <c r="R2222" t="str">
        <f t="shared" si="209"/>
        <v>electronic music</v>
      </c>
      <c r="S2222" s="11">
        <f t="shared" si="210"/>
        <v>41451.852268518516</v>
      </c>
      <c r="T2222" s="11">
        <f t="shared" si="211"/>
        <v>41481.852268518516</v>
      </c>
    </row>
    <row r="2223" spans="1:20" customFormat="1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0</v>
      </c>
      <c r="M2223" t="b">
        <v>1</v>
      </c>
      <c r="N2223" t="s">
        <v>8297</v>
      </c>
      <c r="O2223">
        <f t="shared" si="206"/>
        <v>108.11999999999999</v>
      </c>
      <c r="P2223">
        <f t="shared" si="207"/>
        <v>-3114.5638454059226</v>
      </c>
      <c r="Q2223" t="str">
        <f t="shared" si="208"/>
        <v>games</v>
      </c>
      <c r="R2223" t="str">
        <f t="shared" si="209"/>
        <v>tabletop games</v>
      </c>
      <c r="S2223" s="11">
        <f t="shared" si="210"/>
        <v>42452.458437499998</v>
      </c>
      <c r="T2223" s="11">
        <f t="shared" si="211"/>
        <v>42482.791666666664</v>
      </c>
    </row>
    <row r="2224" spans="1:20" customFormat="1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0</v>
      </c>
      <c r="M2224" t="b">
        <v>1</v>
      </c>
      <c r="N2224" t="s">
        <v>8297</v>
      </c>
      <c r="O2224">
        <f t="shared" si="206"/>
        <v>162.6</v>
      </c>
      <c r="P2224">
        <f t="shared" si="207"/>
        <v>-10410.563845405923</v>
      </c>
      <c r="Q2224" t="str">
        <f t="shared" si="208"/>
        <v>games</v>
      </c>
      <c r="R2224" t="str">
        <f t="shared" si="209"/>
        <v>tabletop games</v>
      </c>
      <c r="S2224" s="11">
        <f t="shared" si="210"/>
        <v>40906.579247685186</v>
      </c>
      <c r="T2224" s="11">
        <f t="shared" si="211"/>
        <v>40936.579247685186</v>
      </c>
    </row>
    <row r="2225" spans="1:20" customFormat="1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0</v>
      </c>
      <c r="M2225" t="b">
        <v>1</v>
      </c>
      <c r="N2225" t="s">
        <v>8297</v>
      </c>
      <c r="O2225">
        <f t="shared" si="206"/>
        <v>105.80000000000001</v>
      </c>
      <c r="P2225">
        <f t="shared" si="207"/>
        <v>9407.4361545940774</v>
      </c>
      <c r="Q2225" t="str">
        <f t="shared" si="208"/>
        <v>games</v>
      </c>
      <c r="R2225" t="str">
        <f t="shared" si="209"/>
        <v>tabletop games</v>
      </c>
      <c r="S2225" s="11">
        <f t="shared" si="210"/>
        <v>42152.432500000003</v>
      </c>
      <c r="T2225" s="11">
        <f t="shared" si="211"/>
        <v>42182.432500000003</v>
      </c>
    </row>
    <row r="2226" spans="1:20" customFormat="1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0</v>
      </c>
      <c r="M2226" t="b">
        <v>1</v>
      </c>
      <c r="N2226" t="s">
        <v>8297</v>
      </c>
      <c r="O2226">
        <f t="shared" si="206"/>
        <v>243.15000000000003</v>
      </c>
      <c r="P2226">
        <f t="shared" si="207"/>
        <v>13091.436154594077</v>
      </c>
      <c r="Q2226" t="str">
        <f t="shared" si="208"/>
        <v>games</v>
      </c>
      <c r="R2226" t="str">
        <f t="shared" si="209"/>
        <v>tabletop games</v>
      </c>
      <c r="S2226" s="11">
        <f t="shared" si="210"/>
        <v>42644.459201388883</v>
      </c>
      <c r="T2226" s="11">
        <f t="shared" si="211"/>
        <v>42672.583333333336</v>
      </c>
    </row>
    <row r="2227" spans="1:20" customFormat="1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0</v>
      </c>
      <c r="M2227" t="b">
        <v>1</v>
      </c>
      <c r="N2227" t="s">
        <v>8297</v>
      </c>
      <c r="O2227">
        <f t="shared" si="206"/>
        <v>944.83338095238094</v>
      </c>
      <c r="P2227">
        <f t="shared" si="207"/>
        <v>187191.44615459407</v>
      </c>
      <c r="Q2227" t="str">
        <f t="shared" si="208"/>
        <v>games</v>
      </c>
      <c r="R2227" t="str">
        <f t="shared" si="209"/>
        <v>tabletop games</v>
      </c>
      <c r="S2227" s="11">
        <f t="shared" si="210"/>
        <v>41873.583506944444</v>
      </c>
      <c r="T2227" s="11">
        <f t="shared" si="211"/>
        <v>41903.583506944444</v>
      </c>
    </row>
    <row r="2228" spans="1:20" customFormat="1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0</v>
      </c>
      <c r="M2228" t="b">
        <v>1</v>
      </c>
      <c r="N2228" t="s">
        <v>8297</v>
      </c>
      <c r="O2228">
        <f t="shared" si="206"/>
        <v>108.46283333333334</v>
      </c>
      <c r="P2228">
        <f t="shared" si="207"/>
        <v>8299.7461545940787</v>
      </c>
      <c r="Q2228" t="str">
        <f t="shared" si="208"/>
        <v>games</v>
      </c>
      <c r="R2228" t="str">
        <f t="shared" si="209"/>
        <v>tabletop games</v>
      </c>
      <c r="S2228" s="11">
        <f t="shared" si="210"/>
        <v>42381.590532407405</v>
      </c>
      <c r="T2228" s="11">
        <f t="shared" si="211"/>
        <v>42411.999305555553</v>
      </c>
    </row>
    <row r="2229" spans="1:20" customFormat="1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0</v>
      </c>
      <c r="M2229" t="b">
        <v>1</v>
      </c>
      <c r="N2229" t="s">
        <v>8297</v>
      </c>
      <c r="O2229">
        <f t="shared" si="206"/>
        <v>157.37692307692308</v>
      </c>
      <c r="P2229">
        <f t="shared" si="207"/>
        <v>9235.4361545940774</v>
      </c>
      <c r="Q2229" t="str">
        <f t="shared" si="208"/>
        <v>games</v>
      </c>
      <c r="R2229" t="str">
        <f t="shared" si="209"/>
        <v>tabletop games</v>
      </c>
      <c r="S2229" s="11">
        <f t="shared" si="210"/>
        <v>41561.599016203698</v>
      </c>
      <c r="T2229" s="11">
        <f t="shared" si="211"/>
        <v>41591.640682870369</v>
      </c>
    </row>
    <row r="2230" spans="1:20" customFormat="1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0</v>
      </c>
      <c r="M2230" t="b">
        <v>1</v>
      </c>
      <c r="N2230" t="s">
        <v>8297</v>
      </c>
      <c r="O2230">
        <f t="shared" si="206"/>
        <v>1174.49</v>
      </c>
      <c r="P2230">
        <f t="shared" si="207"/>
        <v>521.33615459407702</v>
      </c>
      <c r="Q2230" t="str">
        <f t="shared" si="208"/>
        <v>games</v>
      </c>
      <c r="R2230" t="str">
        <f t="shared" si="209"/>
        <v>tabletop games</v>
      </c>
      <c r="S2230" s="11">
        <f t="shared" si="210"/>
        <v>42202.069861111107</v>
      </c>
      <c r="T2230" s="11">
        <f t="shared" si="211"/>
        <v>42232.069861111107</v>
      </c>
    </row>
    <row r="2231" spans="1:20" customFormat="1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0</v>
      </c>
      <c r="M2231" t="b">
        <v>1</v>
      </c>
      <c r="N2231" t="s">
        <v>8297</v>
      </c>
      <c r="O2231">
        <f t="shared" si="206"/>
        <v>171.04755366949576</v>
      </c>
      <c r="P2231">
        <f t="shared" si="207"/>
        <v>2480.7661545940773</v>
      </c>
      <c r="Q2231" t="str">
        <f t="shared" si="208"/>
        <v>games</v>
      </c>
      <c r="R2231" t="str">
        <f t="shared" si="209"/>
        <v>tabletop games</v>
      </c>
      <c r="S2231" s="11">
        <f t="shared" si="210"/>
        <v>41484.455914351849</v>
      </c>
      <c r="T2231" s="11">
        <f t="shared" si="211"/>
        <v>41519.958333333328</v>
      </c>
    </row>
    <row r="2232" spans="1:20" customFormat="1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0</v>
      </c>
      <c r="M2232" t="b">
        <v>1</v>
      </c>
      <c r="N2232" t="s">
        <v>8297</v>
      </c>
      <c r="O2232">
        <f t="shared" si="206"/>
        <v>125.95294117647057</v>
      </c>
      <c r="P2232">
        <f t="shared" si="207"/>
        <v>-517.56384540592262</v>
      </c>
      <c r="Q2232" t="str">
        <f t="shared" si="208"/>
        <v>games</v>
      </c>
      <c r="R2232" t="str">
        <f t="shared" si="209"/>
        <v>tabletop games</v>
      </c>
      <c r="S2232" s="11">
        <f t="shared" si="210"/>
        <v>41724.672766203701</v>
      </c>
      <c r="T2232" s="11">
        <f t="shared" si="211"/>
        <v>41754.672766203701</v>
      </c>
    </row>
    <row r="2233" spans="1:20" customFormat="1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0</v>
      </c>
      <c r="M2233" t="b">
        <v>1</v>
      </c>
      <c r="N2233" t="s">
        <v>8297</v>
      </c>
      <c r="O2233">
        <f t="shared" si="206"/>
        <v>1212.1296000000002</v>
      </c>
      <c r="P2233">
        <f t="shared" si="207"/>
        <v>19079.676154594079</v>
      </c>
      <c r="Q2233" t="str">
        <f t="shared" si="208"/>
        <v>games</v>
      </c>
      <c r="R2233" t="str">
        <f t="shared" si="209"/>
        <v>tabletop games</v>
      </c>
      <c r="S2233" s="11">
        <f t="shared" si="210"/>
        <v>41423.702557870369</v>
      </c>
      <c r="T2233" s="11">
        <f t="shared" si="211"/>
        <v>41450</v>
      </c>
    </row>
    <row r="2234" spans="1:20" customFormat="1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0</v>
      </c>
      <c r="M2234" t="b">
        <v>1</v>
      </c>
      <c r="N2234" t="s">
        <v>8297</v>
      </c>
      <c r="O2234">
        <f t="shared" si="206"/>
        <v>495.8</v>
      </c>
      <c r="P2234">
        <f t="shared" si="207"/>
        <v>13566.436154594077</v>
      </c>
      <c r="Q2234" t="str">
        <f t="shared" si="208"/>
        <v>games</v>
      </c>
      <c r="R2234" t="str">
        <f t="shared" si="209"/>
        <v>tabletop games</v>
      </c>
      <c r="S2234" s="11">
        <f t="shared" si="210"/>
        <v>41806.585740740738</v>
      </c>
      <c r="T2234" s="11">
        <f t="shared" si="211"/>
        <v>41838.916666666664</v>
      </c>
    </row>
    <row r="2235" spans="1:20" customFormat="1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0</v>
      </c>
      <c r="M2235" t="b">
        <v>1</v>
      </c>
      <c r="N2235" t="s">
        <v>8297</v>
      </c>
      <c r="O2235">
        <f t="shared" si="206"/>
        <v>332.03999999999996</v>
      </c>
      <c r="P2235">
        <f t="shared" si="207"/>
        <v>-2922.5638454059226</v>
      </c>
      <c r="Q2235" t="str">
        <f t="shared" si="208"/>
        <v>games</v>
      </c>
      <c r="R2235" t="str">
        <f t="shared" si="209"/>
        <v>tabletop games</v>
      </c>
      <c r="S2235" s="11">
        <f t="shared" si="210"/>
        <v>42331.170590277776</v>
      </c>
      <c r="T2235" s="11">
        <f t="shared" si="211"/>
        <v>42351.791666666664</v>
      </c>
    </row>
    <row r="2236" spans="1:20" customFormat="1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0</v>
      </c>
      <c r="M2236" t="b">
        <v>1</v>
      </c>
      <c r="N2236" t="s">
        <v>8297</v>
      </c>
      <c r="O2236">
        <f t="shared" si="206"/>
        <v>1165</v>
      </c>
      <c r="P2236">
        <f t="shared" si="207"/>
        <v>-10058.563845405923</v>
      </c>
      <c r="Q2236" t="str">
        <f t="shared" si="208"/>
        <v>games</v>
      </c>
      <c r="R2236" t="str">
        <f t="shared" si="209"/>
        <v>tabletop games</v>
      </c>
      <c r="S2236" s="11">
        <f t="shared" si="210"/>
        <v>42710.616284722222</v>
      </c>
      <c r="T2236" s="11">
        <f t="shared" si="211"/>
        <v>42740.616284722222</v>
      </c>
    </row>
    <row r="2237" spans="1:20" customFormat="1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0</v>
      </c>
      <c r="M2237" t="b">
        <v>1</v>
      </c>
      <c r="N2237" t="s">
        <v>8297</v>
      </c>
      <c r="O2237">
        <f t="shared" si="206"/>
        <v>153.3153846153846</v>
      </c>
      <c r="P2237">
        <f t="shared" si="207"/>
        <v>8707.4361545940774</v>
      </c>
      <c r="Q2237" t="str">
        <f t="shared" si="208"/>
        <v>games</v>
      </c>
      <c r="R2237" t="str">
        <f t="shared" si="209"/>
        <v>tabletop games</v>
      </c>
      <c r="S2237" s="11">
        <f t="shared" si="210"/>
        <v>42061.813784722217</v>
      </c>
      <c r="T2237" s="11">
        <f t="shared" si="211"/>
        <v>42091.772118055553</v>
      </c>
    </row>
    <row r="2238" spans="1:20" customFormat="1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0</v>
      </c>
      <c r="M2238" t="b">
        <v>1</v>
      </c>
      <c r="N2238" t="s">
        <v>8297</v>
      </c>
      <c r="O2238">
        <f t="shared" si="206"/>
        <v>537.10714285714289</v>
      </c>
      <c r="P2238">
        <f t="shared" si="207"/>
        <v>3815.4361545940774</v>
      </c>
      <c r="Q2238" t="str">
        <f t="shared" si="208"/>
        <v>games</v>
      </c>
      <c r="R2238" t="str">
        <f t="shared" si="209"/>
        <v>tabletop games</v>
      </c>
      <c r="S2238" s="11">
        <f t="shared" si="210"/>
        <v>42371.408831018511</v>
      </c>
      <c r="T2238" s="11">
        <f t="shared" si="211"/>
        <v>42401.408831018511</v>
      </c>
    </row>
    <row r="2239" spans="1:20" customFormat="1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0</v>
      </c>
      <c r="M2239" t="b">
        <v>1</v>
      </c>
      <c r="N2239" t="s">
        <v>8297</v>
      </c>
      <c r="O2239">
        <f t="shared" si="206"/>
        <v>352.92777777777775</v>
      </c>
      <c r="P2239">
        <f t="shared" si="207"/>
        <v>52303.436154594077</v>
      </c>
      <c r="Q2239" t="str">
        <f t="shared" si="208"/>
        <v>games</v>
      </c>
      <c r="R2239" t="str">
        <f t="shared" si="209"/>
        <v>tabletop games</v>
      </c>
      <c r="S2239" s="11">
        <f t="shared" si="210"/>
        <v>41914.794942129629</v>
      </c>
      <c r="T2239" s="11">
        <f t="shared" si="211"/>
        <v>41955.124305555553</v>
      </c>
    </row>
    <row r="2240" spans="1:20" customFormat="1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0</v>
      </c>
      <c r="M2240" t="b">
        <v>1</v>
      </c>
      <c r="N2240" t="s">
        <v>8297</v>
      </c>
      <c r="O2240">
        <f t="shared" si="206"/>
        <v>137.4</v>
      </c>
      <c r="P2240">
        <f t="shared" si="207"/>
        <v>-5727.5638454059226</v>
      </c>
      <c r="Q2240" t="str">
        <f t="shared" si="208"/>
        <v>games</v>
      </c>
      <c r="R2240" t="str">
        <f t="shared" si="209"/>
        <v>tabletop games</v>
      </c>
      <c r="S2240" s="11">
        <f t="shared" si="210"/>
        <v>42774.41337962963</v>
      </c>
      <c r="T2240" s="11">
        <f t="shared" si="211"/>
        <v>42804.41337962963</v>
      </c>
    </row>
    <row r="2241" spans="1:20" customFormat="1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0</v>
      </c>
      <c r="M2241" t="b">
        <v>1</v>
      </c>
      <c r="N2241" t="s">
        <v>8297</v>
      </c>
      <c r="O2241">
        <f t="shared" si="206"/>
        <v>128.02668</v>
      </c>
      <c r="P2241">
        <f t="shared" si="207"/>
        <v>20783.106154594076</v>
      </c>
      <c r="Q2241" t="str">
        <f t="shared" si="208"/>
        <v>games</v>
      </c>
      <c r="R2241" t="str">
        <f t="shared" si="209"/>
        <v>tabletop games</v>
      </c>
      <c r="S2241" s="11">
        <f t="shared" si="210"/>
        <v>41572.750162037039</v>
      </c>
      <c r="T2241" s="11">
        <f t="shared" si="211"/>
        <v>41608.959722222222</v>
      </c>
    </row>
    <row r="2242" spans="1:20" customFormat="1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0</v>
      </c>
      <c r="M2242" t="b">
        <v>1</v>
      </c>
      <c r="N2242" t="s">
        <v>8297</v>
      </c>
      <c r="O2242">
        <f t="shared" si="206"/>
        <v>270.68</v>
      </c>
      <c r="P2242">
        <f t="shared" si="207"/>
        <v>2310.4361545940774</v>
      </c>
      <c r="Q2242" t="str">
        <f t="shared" si="208"/>
        <v>games</v>
      </c>
      <c r="R2242" t="str">
        <f t="shared" si="209"/>
        <v>tabletop games</v>
      </c>
      <c r="S2242" s="11">
        <f t="shared" si="210"/>
        <v>42452.617407407401</v>
      </c>
      <c r="T2242" s="11">
        <f t="shared" si="211"/>
        <v>42482.617407407401</v>
      </c>
    </row>
    <row r="2243" spans="1:20" customFormat="1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0</v>
      </c>
      <c r="M2243" t="b">
        <v>1</v>
      </c>
      <c r="N2243" t="s">
        <v>8297</v>
      </c>
      <c r="O2243">
        <f t="shared" ref="O2243:O2306" si="212">E2243/D2243*100</f>
        <v>806.4</v>
      </c>
      <c r="P2243">
        <f t="shared" ref="P2243:P2306" si="213">E2243-$E$4116</f>
        <v>-3159.5638454059226</v>
      </c>
      <c r="Q2243" t="str">
        <f t="shared" ref="Q2243:Q2306" si="214">IF(ISNUMBER(SEARCH("film &amp; video",N2243)),"film &amp; video",IF(ISNUMBER(SEARCH("food",N2243)),"food",IF(ISNUMBER(SEARCH("games",N2243)),"games",IF(ISNUMBER(SEARCH("journalism",N2243)),"journalism",IF(ISNUMBER(SEARCH("music",N2243)),"music",IF(ISNUMBER(SEARCH("photography",N2243)),"photography",IF(ISNUMBER(SEARCH("publishing",N2243)),"publishing",IF(ISNUMBER(SEARCH("technology",N2243)),"technology",IF(ISNUMBER(SEARCH("theater",N2243)),"theater",0)))))))))</f>
        <v>games</v>
      </c>
      <c r="R2243" t="str">
        <f t="shared" ref="R2243:R2306" si="215">IF(ISNUMBER(SEARCH("animation",N2243)),"animation",IF(ISNUMBER(SEARCH("art books",N2243)),"art books",IF(ISNUMBER(SEARCH("audio",N2243)),"audio",IF(ISNUMBER(SEARCH("children's books",N2243)),"children's books",IF(ISNUMBER(SEARCH("classical music",N2243)),"classical music",IF(ISNUMBER(SEARCH("documentary",N2243)),"documentary",IF(ISNUMBER(SEARCH("drama",N2243)),"drama",IF(ISNUMBER(SEARCH("electronic music",N2243)),"electronic music",IF(ISNUMBER(SEARCH("faith",N2243)),"faith",IF(ISNUMBER(SEARCH("fiction",N2243)),"fiction",IF(ISNUMBER(SEARCH("food trucks",N2243)),"food trucks",IF(ISNUMBER(SEARCH("gadgets",N2243)),"gadgets",IF(ISNUMBER(SEARCH("hardware",N2243)),"hardware",IF(ISNUMBER(SEARCH("indie rock",N2243)),"indie rock",IF(ISNUMBER(SEARCH("jazz",N2243)),"jazz",IF(ISNUMBER(SEARCH("makerspaces",N2243)),"makerspaces",IF(ISNUMBER(SEARCH("metal",N2243)),"metal",IF(ISNUMBER(SEARCH("mobile games",N2243)),"mobile games",IF(ISNUMBER(SEARCH("musical",N2243)),"musical",IF(ISNUMBER(SEARCH("nature",N2243)),"nature",IF(ISNUMBER(SEARCH("nonfiction",N2243)),"nonfiction",IF(ISNUMBER(SEARCH("people",N2243)),"people",IF(ISNUMBER(SEARCH("photobooks",N2243)),"photobooks",IF(ISNUMBER(SEARCH("places",N2243)),"places",IF(ISNUMBER(SEARCH("plays",N2243)),"plays",IF(ISNUMBER(SEARCH("pop",N2243)),"pop",IF(ISNUMBER(SEARCH("radio &amp; podcasts",N2243)),"radio &amp; podcasts",IF(ISNUMBER(SEARCH("restaurants",N2243)),"restaurants",IF(ISNUMBER(SEARCH("rock",N2243)),"rock",IF(ISNUMBER(SEARCH("science fiction",N2243)),"science fiction",IF(ISNUMBER(SEARCH("shorts",N2243)),"shorts",IF(ISNUMBER(SEARCH("small batch",N2243)),"small batch",IF(ISNUMBER(SEARCH("space exploration",N2243)),"space exploration",IF(ISNUMBER(SEARCH("spaces",N2243)),"spaces",IF(ISNUMBER(SEARCH("tabletop games",N2243)),"tabletop games",IF(ISNUMBER(SEARCH("television",N2243)),"television",IF(ISNUMBER(SEARCH("translations",N2243)),"translations",IF(ISNUMBER(SEARCH("video games",N2243)),"video games",IF(ISNUMBER(SEARCH("wearables",N2243)),"wearables",IF(ISNUMBER(SEARCH("web",N2243)),"web",IF(ISNUMBER(SEARCH("world music",N2243)),"world music",0)))))))))))))))))))))))))))))))))))))))))</f>
        <v>tabletop games</v>
      </c>
      <c r="S2243" s="11">
        <f t="shared" si="210"/>
        <v>42766.619212962956</v>
      </c>
      <c r="T2243" s="11">
        <f t="shared" si="211"/>
        <v>42796.619212962956</v>
      </c>
    </row>
    <row r="2244" spans="1:20" customFormat="1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0</v>
      </c>
      <c r="M2244" t="b">
        <v>1</v>
      </c>
      <c r="N2244" t="s">
        <v>8297</v>
      </c>
      <c r="O2244">
        <f t="shared" si="212"/>
        <v>1360.0976000000001</v>
      </c>
      <c r="P2244">
        <f t="shared" si="213"/>
        <v>124786.19615459409</v>
      </c>
      <c r="Q2244" t="str">
        <f t="shared" si="214"/>
        <v>games</v>
      </c>
      <c r="R2244" t="str">
        <f t="shared" si="215"/>
        <v>tabletop games</v>
      </c>
      <c r="S2244" s="11">
        <f t="shared" si="210"/>
        <v>41569.367280092592</v>
      </c>
      <c r="T2244" s="11">
        <f t="shared" si="211"/>
        <v>41604.918055555558</v>
      </c>
    </row>
    <row r="2245" spans="1:20" customFormat="1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0</v>
      </c>
      <c r="M2245" t="b">
        <v>1</v>
      </c>
      <c r="N2245" t="s">
        <v>8297</v>
      </c>
      <c r="O2245">
        <f t="shared" si="212"/>
        <v>930250</v>
      </c>
      <c r="P2245">
        <f t="shared" si="213"/>
        <v>-1921.0638454059226</v>
      </c>
      <c r="Q2245" t="str">
        <f t="shared" si="214"/>
        <v>games</v>
      </c>
      <c r="R2245" t="str">
        <f t="shared" si="215"/>
        <v>tabletop games</v>
      </c>
      <c r="S2245" s="11">
        <f t="shared" si="210"/>
        <v>42800.542708333327</v>
      </c>
      <c r="T2245" s="11">
        <f t="shared" si="211"/>
        <v>42806.916666666664</v>
      </c>
    </row>
    <row r="2246" spans="1:20" customFormat="1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0</v>
      </c>
      <c r="M2246" t="b">
        <v>1</v>
      </c>
      <c r="N2246" t="s">
        <v>8297</v>
      </c>
      <c r="O2246">
        <f t="shared" si="212"/>
        <v>377.02</v>
      </c>
      <c r="P2246">
        <f t="shared" si="213"/>
        <v>7627.4361545940774</v>
      </c>
      <c r="Q2246" t="str">
        <f t="shared" si="214"/>
        <v>games</v>
      </c>
      <c r="R2246" t="str">
        <f t="shared" si="215"/>
        <v>tabletop games</v>
      </c>
      <c r="S2246" s="11">
        <f t="shared" si="210"/>
        <v>42647.610486111109</v>
      </c>
      <c r="T2246" s="11">
        <f t="shared" si="211"/>
        <v>42659.645833333336</v>
      </c>
    </row>
    <row r="2247" spans="1:20" customFormat="1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0</v>
      </c>
      <c r="M2247" t="b">
        <v>1</v>
      </c>
      <c r="N2247" t="s">
        <v>8297</v>
      </c>
      <c r="O2247">
        <f t="shared" si="212"/>
        <v>2647.0250000000001</v>
      </c>
      <c r="P2247">
        <f t="shared" si="213"/>
        <v>94657.436154594077</v>
      </c>
      <c r="Q2247" t="str">
        <f t="shared" si="214"/>
        <v>games</v>
      </c>
      <c r="R2247" t="str">
        <f t="shared" si="215"/>
        <v>tabletop games</v>
      </c>
      <c r="S2247" s="11">
        <f t="shared" si="210"/>
        <v>41660.500196759254</v>
      </c>
      <c r="T2247" s="11">
        <f t="shared" si="211"/>
        <v>41691.541666666664</v>
      </c>
    </row>
    <row r="2248" spans="1:20" customFormat="1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0</v>
      </c>
      <c r="M2248" t="b">
        <v>1</v>
      </c>
      <c r="N2248" t="s">
        <v>8297</v>
      </c>
      <c r="O2248">
        <f t="shared" si="212"/>
        <v>100.12</v>
      </c>
      <c r="P2248">
        <f t="shared" si="213"/>
        <v>-8720.5638454059226</v>
      </c>
      <c r="Q2248" t="str">
        <f t="shared" si="214"/>
        <v>games</v>
      </c>
      <c r="R2248" t="str">
        <f t="shared" si="215"/>
        <v>tabletop games</v>
      </c>
      <c r="S2248" s="11">
        <f t="shared" si="210"/>
        <v>42221.583449074074</v>
      </c>
      <c r="T2248" s="11">
        <f t="shared" si="211"/>
        <v>42251.583449074074</v>
      </c>
    </row>
    <row r="2249" spans="1:20" customFormat="1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0</v>
      </c>
      <c r="M2249" t="b">
        <v>1</v>
      </c>
      <c r="N2249" t="s">
        <v>8297</v>
      </c>
      <c r="O2249">
        <f t="shared" si="212"/>
        <v>104.45405405405405</v>
      </c>
      <c r="P2249">
        <f t="shared" si="213"/>
        <v>8100.4361545940774</v>
      </c>
      <c r="Q2249" t="str">
        <f t="shared" si="214"/>
        <v>games</v>
      </c>
      <c r="R2249" t="str">
        <f t="shared" si="215"/>
        <v>tabletop games</v>
      </c>
      <c r="S2249" s="11">
        <f t="shared" si="210"/>
        <v>42200.457928240743</v>
      </c>
      <c r="T2249" s="11">
        <f t="shared" si="211"/>
        <v>42214.457928240743</v>
      </c>
    </row>
    <row r="2250" spans="1:20" customFormat="1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0</v>
      </c>
      <c r="M2250" t="b">
        <v>1</v>
      </c>
      <c r="N2250" t="s">
        <v>8297</v>
      </c>
      <c r="O2250">
        <f t="shared" si="212"/>
        <v>107.21428571428571</v>
      </c>
      <c r="P2250">
        <f t="shared" si="213"/>
        <v>-3718.5638454059226</v>
      </c>
      <c r="Q2250" t="str">
        <f t="shared" si="214"/>
        <v>games</v>
      </c>
      <c r="R2250" t="str">
        <f t="shared" si="215"/>
        <v>tabletop games</v>
      </c>
      <c r="S2250" s="11">
        <f t="shared" si="210"/>
        <v>42688.667569444442</v>
      </c>
      <c r="T2250" s="11">
        <f t="shared" si="211"/>
        <v>42718.667569444442</v>
      </c>
    </row>
    <row r="2251" spans="1:20" customFormat="1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0</v>
      </c>
      <c r="M2251" t="b">
        <v>1</v>
      </c>
      <c r="N2251" t="s">
        <v>8297</v>
      </c>
      <c r="O2251">
        <f t="shared" si="212"/>
        <v>168.77142857142857</v>
      </c>
      <c r="P2251">
        <f t="shared" si="213"/>
        <v>-5316.5638454059226</v>
      </c>
      <c r="Q2251" t="str">
        <f t="shared" si="214"/>
        <v>games</v>
      </c>
      <c r="R2251" t="str">
        <f t="shared" si="215"/>
        <v>tabletop games</v>
      </c>
      <c r="S2251" s="11">
        <f t="shared" si="210"/>
        <v>41336.49496527778</v>
      </c>
      <c r="T2251" s="11">
        <f t="shared" si="211"/>
        <v>41366.453298611108</v>
      </c>
    </row>
    <row r="2252" spans="1:20" customFormat="1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0</v>
      </c>
      <c r="M2252" t="b">
        <v>1</v>
      </c>
      <c r="N2252" t="s">
        <v>8297</v>
      </c>
      <c r="O2252">
        <f t="shared" si="212"/>
        <v>975.11200000000008</v>
      </c>
      <c r="P2252">
        <f t="shared" si="213"/>
        <v>232554.43615459406</v>
      </c>
      <c r="Q2252" t="str">
        <f t="shared" si="214"/>
        <v>games</v>
      </c>
      <c r="R2252" t="str">
        <f t="shared" si="215"/>
        <v>tabletop games</v>
      </c>
      <c r="S2252" s="11">
        <f t="shared" si="210"/>
        <v>42676.7971412037</v>
      </c>
      <c r="T2252" s="11">
        <f t="shared" si="211"/>
        <v>42706.838807870365</v>
      </c>
    </row>
    <row r="2253" spans="1:20" customFormat="1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0</v>
      </c>
      <c r="M2253" t="b">
        <v>1</v>
      </c>
      <c r="N2253" t="s">
        <v>8297</v>
      </c>
      <c r="O2253">
        <f t="shared" si="212"/>
        <v>134.44929411764704</v>
      </c>
      <c r="P2253">
        <f t="shared" si="213"/>
        <v>204.62615459407789</v>
      </c>
      <c r="Q2253" t="str">
        <f t="shared" si="214"/>
        <v>games</v>
      </c>
      <c r="R2253" t="str">
        <f t="shared" si="215"/>
        <v>tabletop games</v>
      </c>
      <c r="S2253" s="11">
        <f t="shared" si="210"/>
        <v>41846.137465277774</v>
      </c>
      <c r="T2253" s="11">
        <f t="shared" si="211"/>
        <v>41867.137465277774</v>
      </c>
    </row>
    <row r="2254" spans="1:20" customFormat="1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0</v>
      </c>
      <c r="M2254" t="b">
        <v>1</v>
      </c>
      <c r="N2254" t="s">
        <v>8297</v>
      </c>
      <c r="O2254">
        <f t="shared" si="212"/>
        <v>272.27777777777777</v>
      </c>
      <c r="P2254">
        <f t="shared" si="213"/>
        <v>13281.436154594077</v>
      </c>
      <c r="Q2254" t="str">
        <f t="shared" si="214"/>
        <v>games</v>
      </c>
      <c r="R2254" t="str">
        <f t="shared" si="215"/>
        <v>tabletop games</v>
      </c>
      <c r="S2254" s="11">
        <f t="shared" si="210"/>
        <v>42573.119652777772</v>
      </c>
      <c r="T2254" s="11">
        <f t="shared" si="211"/>
        <v>42588.119652777772</v>
      </c>
    </row>
    <row r="2255" spans="1:20" customFormat="1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0</v>
      </c>
      <c r="M2255" t="b">
        <v>1</v>
      </c>
      <c r="N2255" t="s">
        <v>8297</v>
      </c>
      <c r="O2255">
        <f t="shared" si="212"/>
        <v>112.6875</v>
      </c>
      <c r="P2255">
        <f t="shared" si="213"/>
        <v>-2208.5638454059226</v>
      </c>
      <c r="Q2255" t="str">
        <f t="shared" si="214"/>
        <v>games</v>
      </c>
      <c r="R2255" t="str">
        <f t="shared" si="215"/>
        <v>tabletop games</v>
      </c>
      <c r="S2255" s="11">
        <f t="shared" si="210"/>
        <v>42296.422997685186</v>
      </c>
      <c r="T2255" s="11">
        <f t="shared" si="211"/>
        <v>42326.46466435185</v>
      </c>
    </row>
    <row r="2256" spans="1:20" customFormat="1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0</v>
      </c>
      <c r="M2256" t="b">
        <v>1</v>
      </c>
      <c r="N2256" t="s">
        <v>8297</v>
      </c>
      <c r="O2256">
        <f t="shared" si="212"/>
        <v>459.8</v>
      </c>
      <c r="P2256">
        <f t="shared" si="213"/>
        <v>-8924.5638454059226</v>
      </c>
      <c r="Q2256" t="str">
        <f t="shared" si="214"/>
        <v>games</v>
      </c>
      <c r="R2256" t="str">
        <f t="shared" si="215"/>
        <v>tabletop games</v>
      </c>
      <c r="S2256" s="11">
        <f t="shared" si="210"/>
        <v>42752.439444444441</v>
      </c>
      <c r="T2256" s="11">
        <f t="shared" si="211"/>
        <v>42759.439444444441</v>
      </c>
    </row>
    <row r="2257" spans="1:20" customFormat="1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0</v>
      </c>
      <c r="M2257" t="b">
        <v>1</v>
      </c>
      <c r="N2257" t="s">
        <v>8297</v>
      </c>
      <c r="O2257">
        <f t="shared" si="212"/>
        <v>286.65822784810126</v>
      </c>
      <c r="P2257">
        <f t="shared" si="213"/>
        <v>99.436154594077379</v>
      </c>
      <c r="Q2257" t="str">
        <f t="shared" si="214"/>
        <v>games</v>
      </c>
      <c r="R2257" t="str">
        <f t="shared" si="215"/>
        <v>tabletop games</v>
      </c>
      <c r="S2257" s="11">
        <f t="shared" si="210"/>
        <v>42467.743645833332</v>
      </c>
      <c r="T2257" s="11">
        <f t="shared" si="211"/>
        <v>42497.743645833332</v>
      </c>
    </row>
    <row r="2258" spans="1:20" customFormat="1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0</v>
      </c>
      <c r="M2258" t="b">
        <v>1</v>
      </c>
      <c r="N2258" t="s">
        <v>8297</v>
      </c>
      <c r="O2258">
        <f t="shared" si="212"/>
        <v>222.70833333333334</v>
      </c>
      <c r="P2258">
        <f t="shared" si="213"/>
        <v>-10154.563845405923</v>
      </c>
      <c r="Q2258" t="str">
        <f t="shared" si="214"/>
        <v>games</v>
      </c>
      <c r="R2258" t="str">
        <f t="shared" si="215"/>
        <v>tabletop games</v>
      </c>
      <c r="S2258" s="11">
        <f t="shared" si="210"/>
        <v>42682.243587962956</v>
      </c>
      <c r="T2258" s="11">
        <f t="shared" si="211"/>
        <v>42696.243587962956</v>
      </c>
    </row>
    <row r="2259" spans="1:20" customFormat="1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0</v>
      </c>
      <c r="M2259" t="b">
        <v>1</v>
      </c>
      <c r="N2259" t="s">
        <v>8297</v>
      </c>
      <c r="O2259">
        <f t="shared" si="212"/>
        <v>636.14</v>
      </c>
      <c r="P2259">
        <f t="shared" si="213"/>
        <v>4679.9361545940774</v>
      </c>
      <c r="Q2259" t="str">
        <f t="shared" si="214"/>
        <v>games</v>
      </c>
      <c r="R2259" t="str">
        <f t="shared" si="215"/>
        <v>tabletop games</v>
      </c>
      <c r="S2259" s="11">
        <f t="shared" si="210"/>
        <v>42505.728344907409</v>
      </c>
      <c r="T2259" s="11">
        <f t="shared" si="211"/>
        <v>42540.749999999993</v>
      </c>
    </row>
    <row r="2260" spans="1:20" customFormat="1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0</v>
      </c>
      <c r="M2260" t="b">
        <v>1</v>
      </c>
      <c r="N2260" t="s">
        <v>8297</v>
      </c>
      <c r="O2260">
        <f t="shared" si="212"/>
        <v>146.5</v>
      </c>
      <c r="P2260">
        <f t="shared" si="213"/>
        <v>-8000.5638454059226</v>
      </c>
      <c r="Q2260" t="str">
        <f t="shared" si="214"/>
        <v>games</v>
      </c>
      <c r="R2260" t="str">
        <f t="shared" si="215"/>
        <v>tabletop games</v>
      </c>
      <c r="S2260" s="11">
        <f t="shared" si="210"/>
        <v>42136.542673611104</v>
      </c>
      <c r="T2260" s="11">
        <f t="shared" si="211"/>
        <v>42166.542673611104</v>
      </c>
    </row>
    <row r="2261" spans="1:20" customFormat="1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0</v>
      </c>
      <c r="M2261" t="b">
        <v>1</v>
      </c>
      <c r="N2261" t="s">
        <v>8297</v>
      </c>
      <c r="O2261">
        <f t="shared" si="212"/>
        <v>1867.1</v>
      </c>
      <c r="P2261">
        <f t="shared" si="213"/>
        <v>7447.4361545940774</v>
      </c>
      <c r="Q2261" t="str">
        <f t="shared" si="214"/>
        <v>games</v>
      </c>
      <c r="R2261" t="str">
        <f t="shared" si="215"/>
        <v>tabletop games</v>
      </c>
      <c r="S2261" s="11">
        <f t="shared" si="210"/>
        <v>42702.59648148148</v>
      </c>
      <c r="T2261" s="11">
        <f t="shared" si="211"/>
        <v>42712.59648148148</v>
      </c>
    </row>
    <row r="2262" spans="1:20" customFormat="1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0</v>
      </c>
      <c r="M2262" t="b">
        <v>1</v>
      </c>
      <c r="N2262" t="s">
        <v>8297</v>
      </c>
      <c r="O2262">
        <f t="shared" si="212"/>
        <v>326.92</v>
      </c>
      <c r="P2262">
        <f t="shared" si="213"/>
        <v>-3050.5638454059226</v>
      </c>
      <c r="Q2262" t="str">
        <f t="shared" si="214"/>
        <v>games</v>
      </c>
      <c r="R2262" t="str">
        <f t="shared" si="215"/>
        <v>tabletop games</v>
      </c>
      <c r="S2262" s="11">
        <f t="shared" si="210"/>
        <v>41694.808449074073</v>
      </c>
      <c r="T2262" s="11">
        <f t="shared" si="211"/>
        <v>41724.766782407409</v>
      </c>
    </row>
    <row r="2263" spans="1:20" customFormat="1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0</v>
      </c>
      <c r="M2263" t="b">
        <v>1</v>
      </c>
      <c r="N2263" t="s">
        <v>8297</v>
      </c>
      <c r="O2263">
        <f t="shared" si="212"/>
        <v>779.5</v>
      </c>
      <c r="P2263">
        <f t="shared" si="213"/>
        <v>-3428.5638454059226</v>
      </c>
      <c r="Q2263" t="str">
        <f t="shared" si="214"/>
        <v>games</v>
      </c>
      <c r="R2263" t="str">
        <f t="shared" si="215"/>
        <v>tabletop games</v>
      </c>
      <c r="S2263" s="11">
        <f t="shared" ref="S2263:S2326" si="216">(J2263/86400)+25569+(-5/24)</f>
        <v>42759.516435185178</v>
      </c>
      <c r="T2263" s="11">
        <f t="shared" ref="T2263:T2326" si="217">(I2263/86400)+25569+(-5/24)</f>
        <v>42780.516435185178</v>
      </c>
    </row>
    <row r="2264" spans="1:20" customFormat="1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0</v>
      </c>
      <c r="M2264" t="b">
        <v>1</v>
      </c>
      <c r="N2264" t="s">
        <v>8297</v>
      </c>
      <c r="O2264">
        <f t="shared" si="212"/>
        <v>154.15151515151516</v>
      </c>
      <c r="P2264">
        <f t="shared" si="213"/>
        <v>-6136.5638454059226</v>
      </c>
      <c r="Q2264" t="str">
        <f t="shared" si="214"/>
        <v>games</v>
      </c>
      <c r="R2264" t="str">
        <f t="shared" si="215"/>
        <v>tabletop games</v>
      </c>
      <c r="S2264" s="11">
        <f t="shared" si="216"/>
        <v>41926.376828703702</v>
      </c>
      <c r="T2264" s="11">
        <f t="shared" si="217"/>
        <v>41960.791666666664</v>
      </c>
    </row>
    <row r="2265" spans="1:20" customFormat="1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0</v>
      </c>
      <c r="M2265" t="b">
        <v>1</v>
      </c>
      <c r="N2265" t="s">
        <v>8297</v>
      </c>
      <c r="O2265">
        <f t="shared" si="212"/>
        <v>115.54666666666667</v>
      </c>
      <c r="P2265">
        <f t="shared" si="213"/>
        <v>-2557.5638454059226</v>
      </c>
      <c r="Q2265" t="str">
        <f t="shared" si="214"/>
        <v>games</v>
      </c>
      <c r="R2265" t="str">
        <f t="shared" si="215"/>
        <v>tabletop games</v>
      </c>
      <c r="S2265" s="11">
        <f t="shared" si="216"/>
        <v>42014.623993055553</v>
      </c>
      <c r="T2265" s="11">
        <f t="shared" si="217"/>
        <v>42035.623993055553</v>
      </c>
    </row>
    <row r="2266" spans="1:20" customFormat="1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0</v>
      </c>
      <c r="M2266" t="b">
        <v>1</v>
      </c>
      <c r="N2266" t="s">
        <v>8297</v>
      </c>
      <c r="O2266">
        <f t="shared" si="212"/>
        <v>180.03333333333333</v>
      </c>
      <c r="P2266">
        <f t="shared" si="213"/>
        <v>-421.56384540592262</v>
      </c>
      <c r="Q2266" t="str">
        <f t="shared" si="214"/>
        <v>games</v>
      </c>
      <c r="R2266" t="str">
        <f t="shared" si="215"/>
        <v>tabletop games</v>
      </c>
      <c r="S2266" s="11">
        <f t="shared" si="216"/>
        <v>42496.374004629623</v>
      </c>
      <c r="T2266" s="11">
        <f t="shared" si="217"/>
        <v>42512.916666666664</v>
      </c>
    </row>
    <row r="2267" spans="1:20" customFormat="1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0</v>
      </c>
      <c r="M2267" t="b">
        <v>1</v>
      </c>
      <c r="N2267" t="s">
        <v>8297</v>
      </c>
      <c r="O2267">
        <f t="shared" si="212"/>
        <v>298.5</v>
      </c>
      <c r="P2267">
        <f t="shared" si="213"/>
        <v>-10626.563845405923</v>
      </c>
      <c r="Q2267" t="str">
        <f t="shared" si="214"/>
        <v>games</v>
      </c>
      <c r="R2267" t="str">
        <f t="shared" si="215"/>
        <v>tabletop games</v>
      </c>
      <c r="S2267" s="11">
        <f t="shared" si="216"/>
        <v>42689.644756944443</v>
      </c>
      <c r="T2267" s="11">
        <f t="shared" si="217"/>
        <v>42696.644756944443</v>
      </c>
    </row>
    <row r="2268" spans="1:20" customFormat="1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0</v>
      </c>
      <c r="M2268" t="b">
        <v>1</v>
      </c>
      <c r="N2268" t="s">
        <v>8297</v>
      </c>
      <c r="O2268">
        <f t="shared" si="212"/>
        <v>320.26666666666665</v>
      </c>
      <c r="P2268">
        <f t="shared" si="213"/>
        <v>-6419.5638454059226</v>
      </c>
      <c r="Q2268" t="str">
        <f t="shared" si="214"/>
        <v>games</v>
      </c>
      <c r="R2268" t="str">
        <f t="shared" si="215"/>
        <v>tabletop games</v>
      </c>
      <c r="S2268" s="11">
        <f t="shared" si="216"/>
        <v>42469.666574074072</v>
      </c>
      <c r="T2268" s="11">
        <f t="shared" si="217"/>
        <v>42486.874999999993</v>
      </c>
    </row>
    <row r="2269" spans="1:20" customFormat="1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0</v>
      </c>
      <c r="M2269" t="b">
        <v>1</v>
      </c>
      <c r="N2269" t="s">
        <v>8297</v>
      </c>
      <c r="O2269">
        <f t="shared" si="212"/>
        <v>380.52499999999998</v>
      </c>
      <c r="P2269">
        <f t="shared" si="213"/>
        <v>64881.436154594077</v>
      </c>
      <c r="Q2269" t="str">
        <f t="shared" si="214"/>
        <v>games</v>
      </c>
      <c r="R2269" t="str">
        <f t="shared" si="215"/>
        <v>tabletop games</v>
      </c>
      <c r="S2269" s="11">
        <f t="shared" si="216"/>
        <v>41968.621493055551</v>
      </c>
      <c r="T2269" s="11">
        <f t="shared" si="217"/>
        <v>41993.833333333336</v>
      </c>
    </row>
    <row r="2270" spans="1:20" customFormat="1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0</v>
      </c>
      <c r="M2270" t="b">
        <v>1</v>
      </c>
      <c r="N2270" t="s">
        <v>8297</v>
      </c>
      <c r="O2270">
        <f t="shared" si="212"/>
        <v>102.60000000000001</v>
      </c>
      <c r="P2270">
        <f t="shared" si="213"/>
        <v>17504.436154594077</v>
      </c>
      <c r="Q2270" t="str">
        <f t="shared" si="214"/>
        <v>games</v>
      </c>
      <c r="R2270" t="str">
        <f t="shared" si="215"/>
        <v>tabletop games</v>
      </c>
      <c r="S2270" s="11">
        <f t="shared" si="216"/>
        <v>42775.874016203707</v>
      </c>
      <c r="T2270" s="11">
        <f t="shared" si="217"/>
        <v>42805.874016203707</v>
      </c>
    </row>
    <row r="2271" spans="1:20" customFormat="1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0</v>
      </c>
      <c r="M2271" t="b">
        <v>1</v>
      </c>
      <c r="N2271" t="s">
        <v>8297</v>
      </c>
      <c r="O2271">
        <f t="shared" si="212"/>
        <v>1801.64</v>
      </c>
      <c r="P2271">
        <f t="shared" si="213"/>
        <v>33817.436154594077</v>
      </c>
      <c r="Q2271" t="str">
        <f t="shared" si="214"/>
        <v>games</v>
      </c>
      <c r="R2271" t="str">
        <f t="shared" si="215"/>
        <v>tabletop games</v>
      </c>
      <c r="S2271" s="11">
        <f t="shared" si="216"/>
        <v>42776.496099537035</v>
      </c>
      <c r="T2271" s="11">
        <f t="shared" si="217"/>
        <v>42800.999999999993</v>
      </c>
    </row>
    <row r="2272" spans="1:20" customFormat="1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0</v>
      </c>
      <c r="M2272" t="b">
        <v>1</v>
      </c>
      <c r="N2272" t="s">
        <v>8297</v>
      </c>
      <c r="O2272">
        <f t="shared" si="212"/>
        <v>720.24800000000005</v>
      </c>
      <c r="P2272">
        <f t="shared" si="213"/>
        <v>168838.43615459406</v>
      </c>
      <c r="Q2272" t="str">
        <f t="shared" si="214"/>
        <v>games</v>
      </c>
      <c r="R2272" t="str">
        <f t="shared" si="215"/>
        <v>tabletop games</v>
      </c>
      <c r="S2272" s="11">
        <f t="shared" si="216"/>
        <v>42725.661030092589</v>
      </c>
      <c r="T2272" s="11">
        <f t="shared" si="217"/>
        <v>42745.707638888889</v>
      </c>
    </row>
    <row r="2273" spans="1:20" customFormat="1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0</v>
      </c>
      <c r="M2273" t="b">
        <v>1</v>
      </c>
      <c r="N2273" t="s">
        <v>8297</v>
      </c>
      <c r="O2273">
        <f t="shared" si="212"/>
        <v>283.09000000000003</v>
      </c>
      <c r="P2273">
        <f t="shared" si="213"/>
        <v>45394.436154594077</v>
      </c>
      <c r="Q2273" t="str">
        <f t="shared" si="214"/>
        <v>games</v>
      </c>
      <c r="R2273" t="str">
        <f t="shared" si="215"/>
        <v>tabletop games</v>
      </c>
      <c r="S2273" s="11">
        <f t="shared" si="216"/>
        <v>42683.791712962957</v>
      </c>
      <c r="T2273" s="11">
        <f t="shared" si="217"/>
        <v>42713.791712962957</v>
      </c>
    </row>
    <row r="2274" spans="1:20" customFormat="1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0</v>
      </c>
      <c r="M2274" t="b">
        <v>1</v>
      </c>
      <c r="N2274" t="s">
        <v>8297</v>
      </c>
      <c r="O2274">
        <f t="shared" si="212"/>
        <v>1356.6000000000001</v>
      </c>
      <c r="P2274">
        <f t="shared" si="213"/>
        <v>2342.4361545940774</v>
      </c>
      <c r="Q2274" t="str">
        <f t="shared" si="214"/>
        <v>games</v>
      </c>
      <c r="R2274" t="str">
        <f t="shared" si="215"/>
        <v>tabletop games</v>
      </c>
      <c r="S2274" s="11">
        <f t="shared" si="216"/>
        <v>42315.491157407407</v>
      </c>
      <c r="T2274" s="11">
        <f t="shared" si="217"/>
        <v>42345.491157407407</v>
      </c>
    </row>
    <row r="2275" spans="1:20" customFormat="1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0</v>
      </c>
      <c r="M2275" t="b">
        <v>1</v>
      </c>
      <c r="N2275" t="s">
        <v>8297</v>
      </c>
      <c r="O2275">
        <f t="shared" si="212"/>
        <v>220.35999999999999</v>
      </c>
      <c r="P2275">
        <f t="shared" si="213"/>
        <v>-5714.5638454059226</v>
      </c>
      <c r="Q2275" t="str">
        <f t="shared" si="214"/>
        <v>games</v>
      </c>
      <c r="R2275" t="str">
        <f t="shared" si="215"/>
        <v>tabletop games</v>
      </c>
      <c r="S2275" s="11">
        <f t="shared" si="216"/>
        <v>42781.340763888882</v>
      </c>
      <c r="T2275" s="11">
        <f t="shared" si="217"/>
        <v>42806.299097222225</v>
      </c>
    </row>
    <row r="2276" spans="1:20" customFormat="1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0</v>
      </c>
      <c r="M2276" t="b">
        <v>1</v>
      </c>
      <c r="N2276" t="s">
        <v>8297</v>
      </c>
      <c r="O2276">
        <f t="shared" si="212"/>
        <v>119.6</v>
      </c>
      <c r="P2276">
        <f t="shared" si="213"/>
        <v>-8233.5638454059226</v>
      </c>
      <c r="Q2276" t="str">
        <f t="shared" si="214"/>
        <v>games</v>
      </c>
      <c r="R2276" t="str">
        <f t="shared" si="215"/>
        <v>tabletop games</v>
      </c>
      <c r="S2276" s="11">
        <f t="shared" si="216"/>
        <v>41663.292326388888</v>
      </c>
      <c r="T2276" s="11">
        <f t="shared" si="217"/>
        <v>41693.292326388888</v>
      </c>
    </row>
    <row r="2277" spans="1:20" customFormat="1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0</v>
      </c>
      <c r="M2277" t="b">
        <v>1</v>
      </c>
      <c r="N2277" t="s">
        <v>8297</v>
      </c>
      <c r="O2277">
        <f t="shared" si="212"/>
        <v>407.76923076923077</v>
      </c>
      <c r="P2277">
        <f t="shared" si="213"/>
        <v>-8573.0638454059226</v>
      </c>
      <c r="Q2277" t="str">
        <f t="shared" si="214"/>
        <v>games</v>
      </c>
      <c r="R2277" t="str">
        <f t="shared" si="215"/>
        <v>tabletop games</v>
      </c>
      <c r="S2277" s="11">
        <f t="shared" si="216"/>
        <v>41965.408321759256</v>
      </c>
      <c r="T2277" s="11">
        <f t="shared" si="217"/>
        <v>41995.408321759256</v>
      </c>
    </row>
    <row r="2278" spans="1:20" customFormat="1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0</v>
      </c>
      <c r="M2278" t="b">
        <v>1</v>
      </c>
      <c r="N2278" t="s">
        <v>8297</v>
      </c>
      <c r="O2278">
        <f t="shared" si="212"/>
        <v>105.81826105905425</v>
      </c>
      <c r="P2278">
        <f t="shared" si="213"/>
        <v>-6367.5638454059226</v>
      </c>
      <c r="Q2278" t="str">
        <f t="shared" si="214"/>
        <v>games</v>
      </c>
      <c r="R2278" t="str">
        <f t="shared" si="215"/>
        <v>tabletop games</v>
      </c>
      <c r="S2278" s="11">
        <f t="shared" si="216"/>
        <v>41614.443159722221</v>
      </c>
      <c r="T2278" s="11">
        <f t="shared" si="217"/>
        <v>41644.443159722221</v>
      </c>
    </row>
    <row r="2279" spans="1:20" customFormat="1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0</v>
      </c>
      <c r="M2279" t="b">
        <v>1</v>
      </c>
      <c r="N2279" t="s">
        <v>8297</v>
      </c>
      <c r="O2279">
        <f t="shared" si="212"/>
        <v>141.08235294117648</v>
      </c>
      <c r="P2279">
        <f t="shared" si="213"/>
        <v>768.43615459407738</v>
      </c>
      <c r="Q2279" t="str">
        <f t="shared" si="214"/>
        <v>games</v>
      </c>
      <c r="R2279" t="str">
        <f t="shared" si="215"/>
        <v>tabletop games</v>
      </c>
      <c r="S2279" s="11">
        <f t="shared" si="216"/>
        <v>40936.470173611109</v>
      </c>
      <c r="T2279" s="11">
        <f t="shared" si="217"/>
        <v>40966.470173611109</v>
      </c>
    </row>
    <row r="2280" spans="1:20" customFormat="1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0</v>
      </c>
      <c r="M2280" t="b">
        <v>1</v>
      </c>
      <c r="N2280" t="s">
        <v>8297</v>
      </c>
      <c r="O2280">
        <f t="shared" si="212"/>
        <v>270.7</v>
      </c>
      <c r="P2280">
        <f t="shared" si="213"/>
        <v>-5809.5638454059226</v>
      </c>
      <c r="Q2280" t="str">
        <f t="shared" si="214"/>
        <v>games</v>
      </c>
      <c r="R2280" t="str">
        <f t="shared" si="215"/>
        <v>tabletop games</v>
      </c>
      <c r="S2280" s="11">
        <f t="shared" si="216"/>
        <v>42338.500775462962</v>
      </c>
      <c r="T2280" s="11">
        <f t="shared" si="217"/>
        <v>42372.749305555553</v>
      </c>
    </row>
    <row r="2281" spans="1:20" customFormat="1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0</v>
      </c>
      <c r="M2281" t="b">
        <v>1</v>
      </c>
      <c r="N2281" t="s">
        <v>8297</v>
      </c>
      <c r="O2281">
        <f t="shared" si="212"/>
        <v>153.80000000000001</v>
      </c>
      <c r="P2281">
        <f t="shared" si="213"/>
        <v>-9685.5638454059226</v>
      </c>
      <c r="Q2281" t="str">
        <f t="shared" si="214"/>
        <v>games</v>
      </c>
      <c r="R2281" t="str">
        <f t="shared" si="215"/>
        <v>tabletop games</v>
      </c>
      <c r="S2281" s="11">
        <f t="shared" si="216"/>
        <v>42020.598368055558</v>
      </c>
      <c r="T2281" s="11">
        <f t="shared" si="217"/>
        <v>42038.958333333336</v>
      </c>
    </row>
    <row r="2282" spans="1:20" customFormat="1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0</v>
      </c>
      <c r="M2282" t="b">
        <v>1</v>
      </c>
      <c r="N2282" t="s">
        <v>8297</v>
      </c>
      <c r="O2282">
        <f t="shared" si="212"/>
        <v>403.57653061224488</v>
      </c>
      <c r="P2282">
        <f t="shared" si="213"/>
        <v>28326.936154594077</v>
      </c>
      <c r="Q2282" t="str">
        <f t="shared" si="214"/>
        <v>games</v>
      </c>
      <c r="R2282" t="str">
        <f t="shared" si="215"/>
        <v>tabletop games</v>
      </c>
      <c r="S2282" s="11">
        <f t="shared" si="216"/>
        <v>42234.416562499995</v>
      </c>
      <c r="T2282" s="11">
        <f t="shared" si="217"/>
        <v>42264.416562499995</v>
      </c>
    </row>
    <row r="2283" spans="1:20" customFormat="1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0</v>
      </c>
      <c r="M2283" t="b">
        <v>1</v>
      </c>
      <c r="N2283" t="s">
        <v>8276</v>
      </c>
      <c r="O2283">
        <f t="shared" si="212"/>
        <v>185</v>
      </c>
      <c r="P2283">
        <f t="shared" si="213"/>
        <v>-10668.563845405923</v>
      </c>
      <c r="Q2283" t="str">
        <f t="shared" si="214"/>
        <v>music</v>
      </c>
      <c r="R2283" t="str">
        <f t="shared" si="215"/>
        <v>rock</v>
      </c>
      <c r="S2283" s="11">
        <f t="shared" si="216"/>
        <v>40687.077511574069</v>
      </c>
      <c r="T2283" s="11">
        <f t="shared" si="217"/>
        <v>40749.076388888883</v>
      </c>
    </row>
    <row r="2284" spans="1:20" customFormat="1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0</v>
      </c>
      <c r="M2284" t="b">
        <v>1</v>
      </c>
      <c r="N2284" t="s">
        <v>8276</v>
      </c>
      <c r="O2284">
        <f t="shared" si="212"/>
        <v>185.33333333333331</v>
      </c>
      <c r="P2284">
        <f t="shared" si="213"/>
        <v>-9833.5638454059226</v>
      </c>
      <c r="Q2284" t="str">
        <f t="shared" si="214"/>
        <v>music</v>
      </c>
      <c r="R2284" t="str">
        <f t="shared" si="215"/>
        <v>rock</v>
      </c>
      <c r="S2284" s="11">
        <f t="shared" si="216"/>
        <v>42322.966273148144</v>
      </c>
      <c r="T2284" s="11">
        <f t="shared" si="217"/>
        <v>42382.966273148144</v>
      </c>
    </row>
    <row r="2285" spans="1:20" customFormat="1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0</v>
      </c>
      <c r="M2285" t="b">
        <v>1</v>
      </c>
      <c r="N2285" t="s">
        <v>8276</v>
      </c>
      <c r="O2285">
        <f t="shared" si="212"/>
        <v>100.85533333333332</v>
      </c>
      <c r="P2285">
        <f t="shared" si="213"/>
        <v>-8197.9038454059228</v>
      </c>
      <c r="Q2285" t="str">
        <f t="shared" si="214"/>
        <v>music</v>
      </c>
      <c r="R2285" t="str">
        <f t="shared" si="215"/>
        <v>rock</v>
      </c>
      <c r="S2285" s="11">
        <f t="shared" si="216"/>
        <v>40977.916712962957</v>
      </c>
      <c r="T2285" s="11">
        <f t="shared" si="217"/>
        <v>41037.875046296293</v>
      </c>
    </row>
    <row r="2286" spans="1:20" customFormat="1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0</v>
      </c>
      <c r="M2286" t="b">
        <v>1</v>
      </c>
      <c r="N2286" t="s">
        <v>8276</v>
      </c>
      <c r="O2286">
        <f t="shared" si="212"/>
        <v>106.22116666666668</v>
      </c>
      <c r="P2286">
        <f t="shared" si="213"/>
        <v>-4850.2938454059222</v>
      </c>
      <c r="Q2286" t="str">
        <f t="shared" si="214"/>
        <v>music</v>
      </c>
      <c r="R2286" t="str">
        <f t="shared" si="215"/>
        <v>rock</v>
      </c>
      <c r="S2286" s="11">
        <f t="shared" si="216"/>
        <v>40585.588483796295</v>
      </c>
      <c r="T2286" s="11">
        <f t="shared" si="217"/>
        <v>40613.958333333328</v>
      </c>
    </row>
    <row r="2287" spans="1:20" customFormat="1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0</v>
      </c>
      <c r="M2287" t="b">
        <v>1</v>
      </c>
      <c r="N2287" t="s">
        <v>8276</v>
      </c>
      <c r="O2287">
        <f t="shared" si="212"/>
        <v>121.36666666666667</v>
      </c>
      <c r="P2287">
        <f t="shared" si="213"/>
        <v>-7582.5638454059226</v>
      </c>
      <c r="Q2287" t="str">
        <f t="shared" si="214"/>
        <v>music</v>
      </c>
      <c r="R2287" t="str">
        <f t="shared" si="215"/>
        <v>rock</v>
      </c>
      <c r="S2287" s="11">
        <f t="shared" si="216"/>
        <v>41058.977349537039</v>
      </c>
      <c r="T2287" s="11">
        <f t="shared" si="217"/>
        <v>41088.977349537039</v>
      </c>
    </row>
    <row r="2288" spans="1:20" customFormat="1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0</v>
      </c>
      <c r="M2288" t="b">
        <v>1</v>
      </c>
      <c r="N2288" t="s">
        <v>8276</v>
      </c>
      <c r="O2288">
        <f t="shared" si="212"/>
        <v>100.06666666666666</v>
      </c>
      <c r="P2288">
        <f t="shared" si="213"/>
        <v>-9722.5638454059226</v>
      </c>
      <c r="Q2288" t="str">
        <f t="shared" si="214"/>
        <v>music</v>
      </c>
      <c r="R2288" t="str">
        <f t="shared" si="215"/>
        <v>rock</v>
      </c>
      <c r="S2288" s="11">
        <f t="shared" si="216"/>
        <v>41494.755254629628</v>
      </c>
      <c r="T2288" s="11">
        <f t="shared" si="217"/>
        <v>41522.957638888889</v>
      </c>
    </row>
    <row r="2289" spans="1:20" customFormat="1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0</v>
      </c>
      <c r="M2289" t="b">
        <v>1</v>
      </c>
      <c r="N2289" t="s">
        <v>8276</v>
      </c>
      <c r="O2289">
        <f t="shared" si="212"/>
        <v>119.97755555555555</v>
      </c>
      <c r="P2289">
        <f t="shared" si="213"/>
        <v>-5824.5738454059228</v>
      </c>
      <c r="Q2289" t="str">
        <f t="shared" si="214"/>
        <v>music</v>
      </c>
      <c r="R2289" t="str">
        <f t="shared" si="215"/>
        <v>rock</v>
      </c>
      <c r="S2289" s="11">
        <f t="shared" si="216"/>
        <v>41792.459027777775</v>
      </c>
      <c r="T2289" s="11">
        <f t="shared" si="217"/>
        <v>41813.459027777775</v>
      </c>
    </row>
    <row r="2290" spans="1:20" customFormat="1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0</v>
      </c>
      <c r="M2290" t="b">
        <v>1</v>
      </c>
      <c r="N2290" t="s">
        <v>8276</v>
      </c>
      <c r="O2290">
        <f t="shared" si="212"/>
        <v>100.1</v>
      </c>
      <c r="P2290">
        <f t="shared" si="213"/>
        <v>-10222.563845405923</v>
      </c>
      <c r="Q2290" t="str">
        <f t="shared" si="214"/>
        <v>music</v>
      </c>
      <c r="R2290" t="str">
        <f t="shared" si="215"/>
        <v>rock</v>
      </c>
      <c r="S2290" s="11">
        <f t="shared" si="216"/>
        <v>41067.619085648148</v>
      </c>
      <c r="T2290" s="11">
        <f t="shared" si="217"/>
        <v>41086.541666666664</v>
      </c>
    </row>
    <row r="2291" spans="1:20" customFormat="1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0</v>
      </c>
      <c r="M2291" t="b">
        <v>1</v>
      </c>
      <c r="N2291" t="s">
        <v>8276</v>
      </c>
      <c r="O2291">
        <f t="shared" si="212"/>
        <v>107.4</v>
      </c>
      <c r="P2291">
        <f t="shared" si="213"/>
        <v>-9612.5638454059226</v>
      </c>
      <c r="Q2291" t="str">
        <f t="shared" si="214"/>
        <v>music</v>
      </c>
      <c r="R2291" t="str">
        <f t="shared" si="215"/>
        <v>rock</v>
      </c>
      <c r="S2291" s="11">
        <f t="shared" si="216"/>
        <v>41571.790046296293</v>
      </c>
      <c r="T2291" s="11">
        <f t="shared" si="217"/>
        <v>41614.765277777777</v>
      </c>
    </row>
    <row r="2292" spans="1:20" customFormat="1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0</v>
      </c>
      <c r="M2292" t="b">
        <v>1</v>
      </c>
      <c r="N2292" t="s">
        <v>8276</v>
      </c>
      <c r="O2292">
        <f t="shared" si="212"/>
        <v>104.06666666666666</v>
      </c>
      <c r="P2292">
        <f t="shared" si="213"/>
        <v>-9662.5638454059226</v>
      </c>
      <c r="Q2292" t="str">
        <f t="shared" si="214"/>
        <v>music</v>
      </c>
      <c r="R2292" t="str">
        <f t="shared" si="215"/>
        <v>rock</v>
      </c>
      <c r="S2292" s="11">
        <f t="shared" si="216"/>
        <v>40070.045486111107</v>
      </c>
      <c r="T2292" s="11">
        <f t="shared" si="217"/>
        <v>40148.5</v>
      </c>
    </row>
    <row r="2293" spans="1:20" customFormat="1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0</v>
      </c>
      <c r="M2293" t="b">
        <v>1</v>
      </c>
      <c r="N2293" t="s">
        <v>8276</v>
      </c>
      <c r="O2293">
        <f t="shared" si="212"/>
        <v>172.8</v>
      </c>
      <c r="P2293">
        <f t="shared" si="213"/>
        <v>-6903.5638454059226</v>
      </c>
      <c r="Q2293" t="str">
        <f t="shared" si="214"/>
        <v>music</v>
      </c>
      <c r="R2293" t="str">
        <f t="shared" si="215"/>
        <v>rock</v>
      </c>
      <c r="S2293" s="11">
        <f t="shared" si="216"/>
        <v>40987.768726851849</v>
      </c>
      <c r="T2293" s="11">
        <f t="shared" si="217"/>
        <v>41021.958333333328</v>
      </c>
    </row>
    <row r="2294" spans="1:20" customFormat="1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0</v>
      </c>
      <c r="M2294" t="b">
        <v>1</v>
      </c>
      <c r="N2294" t="s">
        <v>8276</v>
      </c>
      <c r="O2294">
        <f t="shared" si="212"/>
        <v>107.2505</v>
      </c>
      <c r="P2294">
        <f t="shared" si="213"/>
        <v>-9078.5538454059224</v>
      </c>
      <c r="Q2294" t="str">
        <f t="shared" si="214"/>
        <v>music</v>
      </c>
      <c r="R2294" t="str">
        <f t="shared" si="215"/>
        <v>rock</v>
      </c>
      <c r="S2294" s="11">
        <f t="shared" si="216"/>
        <v>40987.489305555551</v>
      </c>
      <c r="T2294" s="11">
        <f t="shared" si="217"/>
        <v>41017.489305555551</v>
      </c>
    </row>
    <row r="2295" spans="1:20" customFormat="1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0</v>
      </c>
      <c r="M2295" t="b">
        <v>1</v>
      </c>
      <c r="N2295" t="s">
        <v>8276</v>
      </c>
      <c r="O2295">
        <f t="shared" si="212"/>
        <v>108.23529411764706</v>
      </c>
      <c r="P2295">
        <f t="shared" si="213"/>
        <v>-10303.563845405923</v>
      </c>
      <c r="Q2295" t="str">
        <f t="shared" si="214"/>
        <v>music</v>
      </c>
      <c r="R2295" t="str">
        <f t="shared" si="215"/>
        <v>rock</v>
      </c>
      <c r="S2295" s="11">
        <f t="shared" si="216"/>
        <v>41151.499988425923</v>
      </c>
      <c r="T2295" s="11">
        <f t="shared" si="217"/>
        <v>41176.957638888889</v>
      </c>
    </row>
    <row r="2296" spans="1:20" customFormat="1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0</v>
      </c>
      <c r="M2296" t="b">
        <v>1</v>
      </c>
      <c r="N2296" t="s">
        <v>8276</v>
      </c>
      <c r="O2296">
        <f t="shared" si="212"/>
        <v>146.08079999999998</v>
      </c>
      <c r="P2296">
        <f t="shared" si="213"/>
        <v>-3919.5238454059227</v>
      </c>
      <c r="Q2296" t="str">
        <f t="shared" si="214"/>
        <v>music</v>
      </c>
      <c r="R2296" t="str">
        <f t="shared" si="215"/>
        <v>rock</v>
      </c>
      <c r="S2296" s="11">
        <f t="shared" si="216"/>
        <v>41264.514814814815</v>
      </c>
      <c r="T2296" s="11">
        <f t="shared" si="217"/>
        <v>41294.514814814815</v>
      </c>
    </row>
    <row r="2297" spans="1:20" customFormat="1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0</v>
      </c>
      <c r="M2297" t="b">
        <v>1</v>
      </c>
      <c r="N2297" t="s">
        <v>8276</v>
      </c>
      <c r="O2297">
        <f t="shared" si="212"/>
        <v>125.25</v>
      </c>
      <c r="P2297">
        <f t="shared" si="213"/>
        <v>-9720.5638454059226</v>
      </c>
      <c r="Q2297" t="str">
        <f t="shared" si="214"/>
        <v>music</v>
      </c>
      <c r="R2297" t="str">
        <f t="shared" si="215"/>
        <v>rock</v>
      </c>
      <c r="S2297" s="11">
        <f t="shared" si="216"/>
        <v>41270.746018518512</v>
      </c>
      <c r="T2297" s="11">
        <f t="shared" si="217"/>
        <v>41300.746018518512</v>
      </c>
    </row>
    <row r="2298" spans="1:20" customFormat="1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0</v>
      </c>
      <c r="M2298" t="b">
        <v>1</v>
      </c>
      <c r="N2298" t="s">
        <v>8276</v>
      </c>
      <c r="O2298">
        <f t="shared" si="212"/>
        <v>149.07142857142856</v>
      </c>
      <c r="P2298">
        <f t="shared" si="213"/>
        <v>-788.56384540592262</v>
      </c>
      <c r="Q2298" t="str">
        <f t="shared" si="214"/>
        <v>music</v>
      </c>
      <c r="R2298" t="str">
        <f t="shared" si="215"/>
        <v>rock</v>
      </c>
      <c r="S2298" s="11">
        <f t="shared" si="216"/>
        <v>40927.52344907407</v>
      </c>
      <c r="T2298" s="11">
        <f t="shared" si="217"/>
        <v>40962.52344907407</v>
      </c>
    </row>
    <row r="2299" spans="1:20" customFormat="1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0</v>
      </c>
      <c r="M2299" t="b">
        <v>1</v>
      </c>
      <c r="N2299" t="s">
        <v>8276</v>
      </c>
      <c r="O2299">
        <f t="shared" si="212"/>
        <v>100.6</v>
      </c>
      <c r="P2299">
        <f t="shared" si="213"/>
        <v>-10217.563845405923</v>
      </c>
      <c r="Q2299" t="str">
        <f t="shared" si="214"/>
        <v>music</v>
      </c>
      <c r="R2299" t="str">
        <f t="shared" si="215"/>
        <v>rock</v>
      </c>
      <c r="S2299" s="11">
        <f t="shared" si="216"/>
        <v>40947.83390046296</v>
      </c>
      <c r="T2299" s="11">
        <f t="shared" si="217"/>
        <v>40981.957638888889</v>
      </c>
    </row>
    <row r="2300" spans="1:20" customFormat="1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0</v>
      </c>
      <c r="M2300" t="b">
        <v>1</v>
      </c>
      <c r="N2300" t="s">
        <v>8276</v>
      </c>
      <c r="O2300">
        <f t="shared" si="212"/>
        <v>105.07333333333332</v>
      </c>
      <c r="P2300">
        <f t="shared" si="213"/>
        <v>20298.436154594077</v>
      </c>
      <c r="Q2300" t="str">
        <f t="shared" si="214"/>
        <v>music</v>
      </c>
      <c r="R2300" t="str">
        <f t="shared" si="215"/>
        <v>rock</v>
      </c>
      <c r="S2300" s="11">
        <f t="shared" si="216"/>
        <v>41694.632326388884</v>
      </c>
      <c r="T2300" s="11">
        <f t="shared" si="217"/>
        <v>41724.59065972222</v>
      </c>
    </row>
    <row r="2301" spans="1:20" customFormat="1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0</v>
      </c>
      <c r="M2301" t="b">
        <v>1</v>
      </c>
      <c r="N2301" t="s">
        <v>8276</v>
      </c>
      <c r="O2301">
        <f t="shared" si="212"/>
        <v>350.16666666666663</v>
      </c>
      <c r="P2301">
        <f t="shared" si="213"/>
        <v>-10173.063845405923</v>
      </c>
      <c r="Q2301" t="str">
        <f t="shared" si="214"/>
        <v>music</v>
      </c>
      <c r="R2301" t="str">
        <f t="shared" si="215"/>
        <v>rock</v>
      </c>
      <c r="S2301" s="11">
        <f t="shared" si="216"/>
        <v>40564.824178240735</v>
      </c>
      <c r="T2301" s="11">
        <f t="shared" si="217"/>
        <v>40579.824178240735</v>
      </c>
    </row>
    <row r="2302" spans="1:20" customFormat="1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0</v>
      </c>
      <c r="M2302" t="b">
        <v>1</v>
      </c>
      <c r="N2302" t="s">
        <v>8276</v>
      </c>
      <c r="O2302">
        <f t="shared" si="212"/>
        <v>101.25</v>
      </c>
      <c r="P2302">
        <f t="shared" si="213"/>
        <v>-10413.563845405923</v>
      </c>
      <c r="Q2302" t="str">
        <f t="shared" si="214"/>
        <v>music</v>
      </c>
      <c r="R2302" t="str">
        <f t="shared" si="215"/>
        <v>rock</v>
      </c>
      <c r="S2302" s="11">
        <f t="shared" si="216"/>
        <v>41074.518703703703</v>
      </c>
      <c r="T2302" s="11">
        <f t="shared" si="217"/>
        <v>41088.518703703703</v>
      </c>
    </row>
    <row r="2303" spans="1:20" customFormat="1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0</v>
      </c>
      <c r="M2303" t="b">
        <v>1</v>
      </c>
      <c r="N2303" t="s">
        <v>8279</v>
      </c>
      <c r="O2303">
        <f t="shared" si="212"/>
        <v>133.6044</v>
      </c>
      <c r="P2303">
        <f t="shared" si="213"/>
        <v>-4543.3438454059224</v>
      </c>
      <c r="Q2303" t="str">
        <f t="shared" si="214"/>
        <v>music</v>
      </c>
      <c r="R2303" t="str">
        <f t="shared" si="215"/>
        <v>indie rock</v>
      </c>
      <c r="S2303" s="11">
        <f t="shared" si="216"/>
        <v>41415.938611111109</v>
      </c>
      <c r="T2303" s="11">
        <f t="shared" si="217"/>
        <v>41445.938611111109</v>
      </c>
    </row>
    <row r="2304" spans="1:20" customFormat="1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0</v>
      </c>
      <c r="M2304" t="b">
        <v>1</v>
      </c>
      <c r="N2304" t="s">
        <v>8279</v>
      </c>
      <c r="O2304">
        <f t="shared" si="212"/>
        <v>170.65217391304347</v>
      </c>
      <c r="P2304">
        <f t="shared" si="213"/>
        <v>-7298.5638454059226</v>
      </c>
      <c r="Q2304" t="str">
        <f t="shared" si="214"/>
        <v>music</v>
      </c>
      <c r="R2304" t="str">
        <f t="shared" si="215"/>
        <v>indie rock</v>
      </c>
      <c r="S2304" s="11">
        <f t="shared" si="216"/>
        <v>41605.660115740735</v>
      </c>
      <c r="T2304" s="11">
        <f t="shared" si="217"/>
        <v>41639.083333333328</v>
      </c>
    </row>
    <row r="2305" spans="1:20" customFormat="1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0</v>
      </c>
      <c r="M2305" t="b">
        <v>1</v>
      </c>
      <c r="N2305" t="s">
        <v>8279</v>
      </c>
      <c r="O2305">
        <f t="shared" si="212"/>
        <v>109.35829457364341</v>
      </c>
      <c r="P2305">
        <f t="shared" si="213"/>
        <v>-4169.9538454059229</v>
      </c>
      <c r="Q2305" t="str">
        <f t="shared" si="214"/>
        <v>music</v>
      </c>
      <c r="R2305" t="str">
        <f t="shared" si="215"/>
        <v>indie rock</v>
      </c>
      <c r="S2305" s="11">
        <f t="shared" si="216"/>
        <v>40849.902731481481</v>
      </c>
      <c r="T2305" s="11">
        <f t="shared" si="217"/>
        <v>40889.944398148145</v>
      </c>
    </row>
    <row r="2306" spans="1:20" customFormat="1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0</v>
      </c>
      <c r="M2306" t="b">
        <v>1</v>
      </c>
      <c r="N2306" t="s">
        <v>8279</v>
      </c>
      <c r="O2306">
        <f t="shared" si="212"/>
        <v>100.70033333333335</v>
      </c>
      <c r="P2306">
        <f t="shared" si="213"/>
        <v>-5181.5438454059222</v>
      </c>
      <c r="Q2306" t="str">
        <f t="shared" si="214"/>
        <v>music</v>
      </c>
      <c r="R2306" t="str">
        <f t="shared" si="215"/>
        <v>indie rock</v>
      </c>
      <c r="S2306" s="11">
        <f t="shared" si="216"/>
        <v>40502.607534722221</v>
      </c>
      <c r="T2306" s="11">
        <f t="shared" si="217"/>
        <v>40543.999305555553</v>
      </c>
    </row>
    <row r="2307" spans="1:20" customFormat="1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0</v>
      </c>
      <c r="M2307" t="b">
        <v>1</v>
      </c>
      <c r="N2307" t="s">
        <v>8279</v>
      </c>
      <c r="O2307">
        <f t="shared" ref="O2307:O2370" si="218">E2307/D2307*100</f>
        <v>101.22777777777779</v>
      </c>
      <c r="P2307">
        <f t="shared" ref="P2307:P2370" si="219">E2307-$E$4116</f>
        <v>6997.4361545940774</v>
      </c>
      <c r="Q2307" t="str">
        <f t="shared" ref="Q2307:Q2370" si="220">IF(ISNUMBER(SEARCH("film &amp; video",N2307)),"film &amp; video",IF(ISNUMBER(SEARCH("food",N2307)),"food",IF(ISNUMBER(SEARCH("games",N2307)),"games",IF(ISNUMBER(SEARCH("journalism",N2307)),"journalism",IF(ISNUMBER(SEARCH("music",N2307)),"music",IF(ISNUMBER(SEARCH("photography",N2307)),"photography",IF(ISNUMBER(SEARCH("publishing",N2307)),"publishing",IF(ISNUMBER(SEARCH("technology",N2307)),"technology",IF(ISNUMBER(SEARCH("theater",N2307)),"theater",0)))))))))</f>
        <v>music</v>
      </c>
      <c r="R2307" t="str">
        <f t="shared" ref="R2307:R2370" si="221">IF(ISNUMBER(SEARCH("animation",N2307)),"animation",IF(ISNUMBER(SEARCH("art books",N2307)),"art books",IF(ISNUMBER(SEARCH("audio",N2307)),"audio",IF(ISNUMBER(SEARCH("children's books",N2307)),"children's books",IF(ISNUMBER(SEARCH("classical music",N2307)),"classical music",IF(ISNUMBER(SEARCH("documentary",N2307)),"documentary",IF(ISNUMBER(SEARCH("drama",N2307)),"drama",IF(ISNUMBER(SEARCH("electronic music",N2307)),"electronic music",IF(ISNUMBER(SEARCH("faith",N2307)),"faith",IF(ISNUMBER(SEARCH("fiction",N2307)),"fiction",IF(ISNUMBER(SEARCH("food trucks",N2307)),"food trucks",IF(ISNUMBER(SEARCH("gadgets",N2307)),"gadgets",IF(ISNUMBER(SEARCH("hardware",N2307)),"hardware",IF(ISNUMBER(SEARCH("indie rock",N2307)),"indie rock",IF(ISNUMBER(SEARCH("jazz",N2307)),"jazz",IF(ISNUMBER(SEARCH("makerspaces",N2307)),"makerspaces",IF(ISNUMBER(SEARCH("metal",N2307)),"metal",IF(ISNUMBER(SEARCH("mobile games",N2307)),"mobile games",IF(ISNUMBER(SEARCH("musical",N2307)),"musical",IF(ISNUMBER(SEARCH("nature",N2307)),"nature",IF(ISNUMBER(SEARCH("nonfiction",N2307)),"nonfiction",IF(ISNUMBER(SEARCH("people",N2307)),"people",IF(ISNUMBER(SEARCH("photobooks",N2307)),"photobooks",IF(ISNUMBER(SEARCH("places",N2307)),"places",IF(ISNUMBER(SEARCH("plays",N2307)),"plays",IF(ISNUMBER(SEARCH("pop",N2307)),"pop",IF(ISNUMBER(SEARCH("radio &amp; podcasts",N2307)),"radio &amp; podcasts",IF(ISNUMBER(SEARCH("restaurants",N2307)),"restaurants",IF(ISNUMBER(SEARCH("rock",N2307)),"rock",IF(ISNUMBER(SEARCH("science fiction",N2307)),"science fiction",IF(ISNUMBER(SEARCH("shorts",N2307)),"shorts",IF(ISNUMBER(SEARCH("small batch",N2307)),"small batch",IF(ISNUMBER(SEARCH("space exploration",N2307)),"space exploration",IF(ISNUMBER(SEARCH("spaces",N2307)),"spaces",IF(ISNUMBER(SEARCH("tabletop games",N2307)),"tabletop games",IF(ISNUMBER(SEARCH("television",N2307)),"television",IF(ISNUMBER(SEARCH("translations",N2307)),"translations",IF(ISNUMBER(SEARCH("video games",N2307)),"video games",IF(ISNUMBER(SEARCH("wearables",N2307)),"wearables",IF(ISNUMBER(SEARCH("web",N2307)),"web",IF(ISNUMBER(SEARCH("world music",N2307)),"world music",0)))))))))))))))))))))))))))))))))))))))))</f>
        <v>indie rock</v>
      </c>
      <c r="S2307" s="11">
        <f t="shared" si="216"/>
        <v>41834.486944444441</v>
      </c>
      <c r="T2307" s="11">
        <f t="shared" si="217"/>
        <v>41859.541666666664</v>
      </c>
    </row>
    <row r="2308" spans="1:20" customFormat="1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0</v>
      </c>
      <c r="M2308" t="b">
        <v>1</v>
      </c>
      <c r="N2308" t="s">
        <v>8279</v>
      </c>
      <c r="O2308">
        <f t="shared" si="218"/>
        <v>106.75857142857143</v>
      </c>
      <c r="P2308">
        <f t="shared" si="219"/>
        <v>-7487.0138454059224</v>
      </c>
      <c r="Q2308" t="str">
        <f t="shared" si="220"/>
        <v>music</v>
      </c>
      <c r="R2308" t="str">
        <f t="shared" si="221"/>
        <v>indie rock</v>
      </c>
      <c r="S2308" s="11">
        <f t="shared" si="216"/>
        <v>40947.959826388884</v>
      </c>
      <c r="T2308" s="11">
        <f t="shared" si="217"/>
        <v>40977.959826388884</v>
      </c>
    </row>
    <row r="2309" spans="1:20" customFormat="1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0</v>
      </c>
      <c r="M2309" t="b">
        <v>1</v>
      </c>
      <c r="N2309" t="s">
        <v>8279</v>
      </c>
      <c r="O2309">
        <f t="shared" si="218"/>
        <v>106.65777537961894</v>
      </c>
      <c r="P2309">
        <f t="shared" si="219"/>
        <v>-9128.3038454059224</v>
      </c>
      <c r="Q2309" t="str">
        <f t="shared" si="220"/>
        <v>music</v>
      </c>
      <c r="R2309" t="str">
        <f t="shared" si="221"/>
        <v>indie rock</v>
      </c>
      <c r="S2309" s="11">
        <f t="shared" si="216"/>
        <v>41004.594131944446</v>
      </c>
      <c r="T2309" s="11">
        <f t="shared" si="217"/>
        <v>41034.59407407407</v>
      </c>
    </row>
    <row r="2310" spans="1:20" customFormat="1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0</v>
      </c>
      <c r="M2310" t="b">
        <v>1</v>
      </c>
      <c r="N2310" t="s">
        <v>8279</v>
      </c>
      <c r="O2310">
        <f t="shared" si="218"/>
        <v>101.30622</v>
      </c>
      <c r="P2310">
        <f t="shared" si="219"/>
        <v>39429.546154594078</v>
      </c>
      <c r="Q2310" t="str">
        <f t="shared" si="220"/>
        <v>music</v>
      </c>
      <c r="R2310" t="str">
        <f t="shared" si="221"/>
        <v>indie rock</v>
      </c>
      <c r="S2310" s="11">
        <f t="shared" si="216"/>
        <v>41851.754583333335</v>
      </c>
      <c r="T2310" s="11">
        <f t="shared" si="217"/>
        <v>41879.833333333328</v>
      </c>
    </row>
    <row r="2311" spans="1:20" customFormat="1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0</v>
      </c>
      <c r="M2311" t="b">
        <v>1</v>
      </c>
      <c r="N2311" t="s">
        <v>8279</v>
      </c>
      <c r="O2311">
        <f t="shared" si="218"/>
        <v>106.67450000000001</v>
      </c>
      <c r="P2311">
        <f t="shared" si="219"/>
        <v>-4823.0938454059224</v>
      </c>
      <c r="Q2311" t="str">
        <f t="shared" si="220"/>
        <v>music</v>
      </c>
      <c r="R2311" t="str">
        <f t="shared" si="221"/>
        <v>indie rock</v>
      </c>
      <c r="S2311" s="11">
        <f t="shared" si="216"/>
        <v>41307.779363425921</v>
      </c>
      <c r="T2311" s="11">
        <f t="shared" si="217"/>
        <v>41342.779363425921</v>
      </c>
    </row>
    <row r="2312" spans="1:20" customFormat="1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0</v>
      </c>
      <c r="M2312" t="b">
        <v>1</v>
      </c>
      <c r="N2312" t="s">
        <v>8279</v>
      </c>
      <c r="O2312">
        <f t="shared" si="218"/>
        <v>428.83978378378379</v>
      </c>
      <c r="P2312">
        <f t="shared" si="219"/>
        <v>68111.796154594078</v>
      </c>
      <c r="Q2312" t="str">
        <f t="shared" si="220"/>
        <v>music</v>
      </c>
      <c r="R2312" t="str">
        <f t="shared" si="221"/>
        <v>indie rock</v>
      </c>
      <c r="S2312" s="11">
        <f t="shared" si="216"/>
        <v>41324.585821759254</v>
      </c>
      <c r="T2312" s="11">
        <f t="shared" si="217"/>
        <v>41354.54415509259</v>
      </c>
    </row>
    <row r="2313" spans="1:20" customFormat="1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0</v>
      </c>
      <c r="M2313" t="b">
        <v>1</v>
      </c>
      <c r="N2313" t="s">
        <v>8279</v>
      </c>
      <c r="O2313">
        <f t="shared" si="218"/>
        <v>104.11111111111111</v>
      </c>
      <c r="P2313">
        <f t="shared" si="219"/>
        <v>-1853.5638454059226</v>
      </c>
      <c r="Q2313" t="str">
        <f t="shared" si="220"/>
        <v>music</v>
      </c>
      <c r="R2313" t="str">
        <f t="shared" si="221"/>
        <v>indie rock</v>
      </c>
      <c r="S2313" s="11">
        <f t="shared" si="216"/>
        <v>41735.796168981477</v>
      </c>
      <c r="T2313" s="11">
        <f t="shared" si="217"/>
        <v>41765.796168981477</v>
      </c>
    </row>
    <row r="2314" spans="1:20" customFormat="1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0</v>
      </c>
      <c r="M2314" t="b">
        <v>1</v>
      </c>
      <c r="N2314" t="s">
        <v>8279</v>
      </c>
      <c r="O2314">
        <f t="shared" si="218"/>
        <v>107.86666666666666</v>
      </c>
      <c r="P2314">
        <f t="shared" si="219"/>
        <v>-7987.5638454059226</v>
      </c>
      <c r="Q2314" t="str">
        <f t="shared" si="220"/>
        <v>music</v>
      </c>
      <c r="R2314" t="str">
        <f t="shared" si="221"/>
        <v>indie rock</v>
      </c>
      <c r="S2314" s="11">
        <f t="shared" si="216"/>
        <v>41716.424513888887</v>
      </c>
      <c r="T2314" s="11">
        <f t="shared" si="217"/>
        <v>41747.75</v>
      </c>
    </row>
    <row r="2315" spans="1:20" customFormat="1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0</v>
      </c>
      <c r="M2315" t="b">
        <v>1</v>
      </c>
      <c r="N2315" t="s">
        <v>8279</v>
      </c>
      <c r="O2315">
        <f t="shared" si="218"/>
        <v>175.84040000000002</v>
      </c>
      <c r="P2315">
        <f t="shared" si="219"/>
        <v>-2431.5438454059222</v>
      </c>
      <c r="Q2315" t="str">
        <f t="shared" si="220"/>
        <v>music</v>
      </c>
      <c r="R2315" t="str">
        <f t="shared" si="221"/>
        <v>indie rock</v>
      </c>
      <c r="S2315" s="11">
        <f t="shared" si="216"/>
        <v>41002.750300925924</v>
      </c>
      <c r="T2315" s="11">
        <f t="shared" si="217"/>
        <v>41032.750300925924</v>
      </c>
    </row>
    <row r="2316" spans="1:20" customFormat="1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0</v>
      </c>
      <c r="M2316" t="b">
        <v>1</v>
      </c>
      <c r="N2316" t="s">
        <v>8279</v>
      </c>
      <c r="O2316">
        <f t="shared" si="218"/>
        <v>156.97</v>
      </c>
      <c r="P2316">
        <f t="shared" si="219"/>
        <v>-9339.9238454059232</v>
      </c>
      <c r="Q2316" t="str">
        <f t="shared" si="220"/>
        <v>music</v>
      </c>
      <c r="R2316" t="str">
        <f t="shared" si="221"/>
        <v>indie rock</v>
      </c>
      <c r="S2316" s="11">
        <f t="shared" si="216"/>
        <v>41037.343252314815</v>
      </c>
      <c r="T2316" s="11">
        <f t="shared" si="217"/>
        <v>41067.343252314815</v>
      </c>
    </row>
    <row r="2317" spans="1:20" customFormat="1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0</v>
      </c>
      <c r="M2317" t="b">
        <v>1</v>
      </c>
      <c r="N2317" t="s">
        <v>8279</v>
      </c>
      <c r="O2317">
        <f t="shared" si="218"/>
        <v>102.60000000000001</v>
      </c>
      <c r="P2317">
        <f t="shared" si="219"/>
        <v>-8658.5638454059226</v>
      </c>
      <c r="Q2317" t="str">
        <f t="shared" si="220"/>
        <v>music</v>
      </c>
      <c r="R2317" t="str">
        <f t="shared" si="221"/>
        <v>indie rock</v>
      </c>
      <c r="S2317" s="11">
        <f t="shared" si="216"/>
        <v>41004.517858796295</v>
      </c>
      <c r="T2317" s="11">
        <f t="shared" si="217"/>
        <v>41034.517858796295</v>
      </c>
    </row>
    <row r="2318" spans="1:20" customFormat="1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0</v>
      </c>
      <c r="M2318" t="b">
        <v>1</v>
      </c>
      <c r="N2318" t="s">
        <v>8279</v>
      </c>
      <c r="O2318">
        <f t="shared" si="218"/>
        <v>104.04266666666666</v>
      </c>
      <c r="P2318">
        <f t="shared" si="219"/>
        <v>4382.836154594077</v>
      </c>
      <c r="Q2318" t="str">
        <f t="shared" si="220"/>
        <v>music</v>
      </c>
      <c r="R2318" t="str">
        <f t="shared" si="221"/>
        <v>indie rock</v>
      </c>
      <c r="S2318" s="11">
        <f t="shared" si="216"/>
        <v>40079.516782407409</v>
      </c>
      <c r="T2318" s="11">
        <f t="shared" si="217"/>
        <v>40156.558333333327</v>
      </c>
    </row>
    <row r="2319" spans="1:20" customFormat="1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0</v>
      </c>
      <c r="M2319" t="b">
        <v>1</v>
      </c>
      <c r="N2319" t="s">
        <v>8279</v>
      </c>
      <c r="O2319">
        <f t="shared" si="218"/>
        <v>104</v>
      </c>
      <c r="P2319">
        <f t="shared" si="219"/>
        <v>-10807.563845405923</v>
      </c>
      <c r="Q2319" t="str">
        <f t="shared" si="220"/>
        <v>music</v>
      </c>
      <c r="R2319" t="str">
        <f t="shared" si="221"/>
        <v>indie rock</v>
      </c>
      <c r="S2319" s="11">
        <f t="shared" si="216"/>
        <v>40192.33390046296</v>
      </c>
      <c r="T2319" s="11">
        <f t="shared" si="217"/>
        <v>40224</v>
      </c>
    </row>
    <row r="2320" spans="1:20" customFormat="1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0</v>
      </c>
      <c r="M2320" t="b">
        <v>1</v>
      </c>
      <c r="N2320" t="s">
        <v>8279</v>
      </c>
      <c r="O2320">
        <f t="shared" si="218"/>
        <v>121.05999999999999</v>
      </c>
      <c r="P2320">
        <f t="shared" si="219"/>
        <v>-5170.5638454059226</v>
      </c>
      <c r="Q2320" t="str">
        <f t="shared" si="220"/>
        <v>music</v>
      </c>
      <c r="R2320" t="str">
        <f t="shared" si="221"/>
        <v>indie rock</v>
      </c>
      <c r="S2320" s="11">
        <f t="shared" si="216"/>
        <v>40050.435347222221</v>
      </c>
      <c r="T2320" s="11">
        <f t="shared" si="217"/>
        <v>40081.957638888889</v>
      </c>
    </row>
    <row r="2321" spans="1:20" customFormat="1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0</v>
      </c>
      <c r="M2321" t="b">
        <v>1</v>
      </c>
      <c r="N2321" t="s">
        <v>8279</v>
      </c>
      <c r="O2321">
        <f t="shared" si="218"/>
        <v>107.69999999999999</v>
      </c>
      <c r="P2321">
        <f t="shared" si="219"/>
        <v>-7992.5638454059226</v>
      </c>
      <c r="Q2321" t="str">
        <f t="shared" si="220"/>
        <v>music</v>
      </c>
      <c r="R2321" t="str">
        <f t="shared" si="221"/>
        <v>indie rock</v>
      </c>
      <c r="S2321" s="11">
        <f t="shared" si="216"/>
        <v>41592.873668981476</v>
      </c>
      <c r="T2321" s="11">
        <f t="shared" si="217"/>
        <v>41622.873668981476</v>
      </c>
    </row>
    <row r="2322" spans="1:20" customFormat="1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0</v>
      </c>
      <c r="M2322" t="b">
        <v>1</v>
      </c>
      <c r="N2322" t="s">
        <v>8279</v>
      </c>
      <c r="O2322">
        <f t="shared" si="218"/>
        <v>108.66</v>
      </c>
      <c r="P2322">
        <f t="shared" si="219"/>
        <v>-5790.5638454059226</v>
      </c>
      <c r="Q2322" t="str">
        <f t="shared" si="220"/>
        <v>music</v>
      </c>
      <c r="R2322" t="str">
        <f t="shared" si="221"/>
        <v>indie rock</v>
      </c>
      <c r="S2322" s="11">
        <f t="shared" si="216"/>
        <v>41696.608796296292</v>
      </c>
      <c r="T2322" s="11">
        <f t="shared" si="217"/>
        <v>41731.567129629628</v>
      </c>
    </row>
    <row r="2323" spans="1:20" customFormat="1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0</v>
      </c>
      <c r="M2323" t="b">
        <v>0</v>
      </c>
      <c r="N2323" t="s">
        <v>8298</v>
      </c>
      <c r="O2323">
        <f t="shared" si="218"/>
        <v>39.120962394619681</v>
      </c>
      <c r="P2323">
        <f t="shared" si="219"/>
        <v>-7093.5638454059226</v>
      </c>
      <c r="Q2323" t="str">
        <f t="shared" si="220"/>
        <v>food</v>
      </c>
      <c r="R2323" t="str">
        <f t="shared" si="221"/>
        <v>small batch</v>
      </c>
      <c r="S2323" s="11">
        <f t="shared" si="216"/>
        <v>42799.052094907405</v>
      </c>
      <c r="T2323" s="11">
        <f t="shared" si="217"/>
        <v>42829.010428240734</v>
      </c>
    </row>
    <row r="2324" spans="1:20" customFormat="1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0</v>
      </c>
      <c r="M2324" t="b">
        <v>0</v>
      </c>
      <c r="N2324" t="s">
        <v>8298</v>
      </c>
      <c r="O2324">
        <f t="shared" si="218"/>
        <v>3.1481481481481479</v>
      </c>
      <c r="P2324">
        <f t="shared" si="219"/>
        <v>-11138.563845405923</v>
      </c>
      <c r="Q2324" t="str">
        <f t="shared" si="220"/>
        <v>food</v>
      </c>
      <c r="R2324" t="str">
        <f t="shared" si="221"/>
        <v>small batch</v>
      </c>
      <c r="S2324" s="11">
        <f t="shared" si="216"/>
        <v>42804.6871412037</v>
      </c>
      <c r="T2324" s="11">
        <f t="shared" si="217"/>
        <v>42834.645474537036</v>
      </c>
    </row>
    <row r="2325" spans="1:20" customFormat="1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0</v>
      </c>
      <c r="M2325" t="b">
        <v>0</v>
      </c>
      <c r="N2325" t="s">
        <v>8298</v>
      </c>
      <c r="O2325">
        <f t="shared" si="218"/>
        <v>48</v>
      </c>
      <c r="P2325">
        <f t="shared" si="219"/>
        <v>-11103.563845405923</v>
      </c>
      <c r="Q2325" t="str">
        <f t="shared" si="220"/>
        <v>food</v>
      </c>
      <c r="R2325" t="str">
        <f t="shared" si="221"/>
        <v>small batch</v>
      </c>
      <c r="S2325" s="11">
        <f t="shared" si="216"/>
        <v>42807.546840277777</v>
      </c>
      <c r="T2325" s="11">
        <f t="shared" si="217"/>
        <v>42814.546840277777</v>
      </c>
    </row>
    <row r="2326" spans="1:20" customFormat="1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0</v>
      </c>
      <c r="M2326" t="b">
        <v>0</v>
      </c>
      <c r="N2326" t="s">
        <v>8298</v>
      </c>
      <c r="O2326">
        <f t="shared" si="218"/>
        <v>20.733333333333334</v>
      </c>
      <c r="P2326">
        <f t="shared" si="219"/>
        <v>-9668.5638454059226</v>
      </c>
      <c r="Q2326" t="str">
        <f t="shared" si="220"/>
        <v>food</v>
      </c>
      <c r="R2326" t="str">
        <f t="shared" si="221"/>
        <v>small batch</v>
      </c>
      <c r="S2326" s="11">
        <f t="shared" si="216"/>
        <v>42790.67690972222</v>
      </c>
      <c r="T2326" s="11">
        <f t="shared" si="217"/>
        <v>42820.635243055549</v>
      </c>
    </row>
    <row r="2327" spans="1:20" customFormat="1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0</v>
      </c>
      <c r="M2327" t="b">
        <v>0</v>
      </c>
      <c r="N2327" t="s">
        <v>8298</v>
      </c>
      <c r="O2327">
        <f t="shared" si="218"/>
        <v>8</v>
      </c>
      <c r="P2327">
        <f t="shared" si="219"/>
        <v>-11143.563845405923</v>
      </c>
      <c r="Q2327" t="str">
        <f t="shared" si="220"/>
        <v>food</v>
      </c>
      <c r="R2327" t="str">
        <f t="shared" si="221"/>
        <v>small batch</v>
      </c>
      <c r="S2327" s="11">
        <f t="shared" ref="S2327:S2390" si="222">(J2327/86400)+25569+(-5/24)</f>
        <v>42793.814016203702</v>
      </c>
      <c r="T2327" s="11">
        <f t="shared" ref="T2327:T2390" si="223">(I2327/86400)+25569+(-5/24)</f>
        <v>42823.772349537037</v>
      </c>
    </row>
    <row r="2328" spans="1:20" customFormat="1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0</v>
      </c>
      <c r="M2328" t="b">
        <v>0</v>
      </c>
      <c r="N2328" t="s">
        <v>8298</v>
      </c>
      <c r="O2328">
        <f t="shared" si="218"/>
        <v>0.72</v>
      </c>
      <c r="P2328">
        <f t="shared" si="219"/>
        <v>-11115.563845405923</v>
      </c>
      <c r="Q2328" t="str">
        <f t="shared" si="220"/>
        <v>food</v>
      </c>
      <c r="R2328" t="str">
        <f t="shared" si="221"/>
        <v>small batch</v>
      </c>
      <c r="S2328" s="11">
        <f t="shared" si="222"/>
        <v>42803.825787037036</v>
      </c>
      <c r="T2328" s="11">
        <f t="shared" si="223"/>
        <v>42855.499999999993</v>
      </c>
    </row>
    <row r="2329" spans="1:20" customFormat="1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0</v>
      </c>
      <c r="M2329" t="b">
        <v>1</v>
      </c>
      <c r="N2329" t="s">
        <v>8298</v>
      </c>
      <c r="O2329">
        <f t="shared" si="218"/>
        <v>526.09431428571429</v>
      </c>
      <c r="P2329">
        <f t="shared" si="219"/>
        <v>172909.44615459407</v>
      </c>
      <c r="Q2329" t="str">
        <f t="shared" si="220"/>
        <v>food</v>
      </c>
      <c r="R2329" t="str">
        <f t="shared" si="221"/>
        <v>small batch</v>
      </c>
      <c r="S2329" s="11">
        <f t="shared" si="222"/>
        <v>41842.708796296291</v>
      </c>
      <c r="T2329" s="11">
        <f t="shared" si="223"/>
        <v>41877.708796296291</v>
      </c>
    </row>
    <row r="2330" spans="1:20" customFormat="1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0</v>
      </c>
      <c r="M2330" t="b">
        <v>1</v>
      </c>
      <c r="N2330" t="s">
        <v>8298</v>
      </c>
      <c r="O2330">
        <f t="shared" si="218"/>
        <v>254.45000000000002</v>
      </c>
      <c r="P2330">
        <f t="shared" si="219"/>
        <v>14221.436154594077</v>
      </c>
      <c r="Q2330" t="str">
        <f t="shared" si="220"/>
        <v>food</v>
      </c>
      <c r="R2330" t="str">
        <f t="shared" si="221"/>
        <v>small batch</v>
      </c>
      <c r="S2330" s="11">
        <f t="shared" si="222"/>
        <v>42139.573344907403</v>
      </c>
      <c r="T2330" s="11">
        <f t="shared" si="223"/>
        <v>42169.573344907403</v>
      </c>
    </row>
    <row r="2331" spans="1:20" customFormat="1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0</v>
      </c>
      <c r="M2331" t="b">
        <v>1</v>
      </c>
      <c r="N2331" t="s">
        <v>8298</v>
      </c>
      <c r="O2331">
        <f t="shared" si="218"/>
        <v>105.91999999999999</v>
      </c>
      <c r="P2331">
        <f t="shared" si="219"/>
        <v>15256.436154594077</v>
      </c>
      <c r="Q2331" t="str">
        <f t="shared" si="220"/>
        <v>food</v>
      </c>
      <c r="R2331" t="str">
        <f t="shared" si="221"/>
        <v>small batch</v>
      </c>
      <c r="S2331" s="11">
        <f t="shared" si="222"/>
        <v>41807.416041666664</v>
      </c>
      <c r="T2331" s="11">
        <f t="shared" si="223"/>
        <v>41837.416041666664</v>
      </c>
    </row>
    <row r="2332" spans="1:20" customFormat="1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0</v>
      </c>
      <c r="M2332" t="b">
        <v>1</v>
      </c>
      <c r="N2332" t="s">
        <v>8298</v>
      </c>
      <c r="O2332">
        <f t="shared" si="218"/>
        <v>102.42285714285715</v>
      </c>
      <c r="P2332">
        <f t="shared" si="219"/>
        <v>24624.436154594077</v>
      </c>
      <c r="Q2332" t="str">
        <f t="shared" si="220"/>
        <v>food</v>
      </c>
      <c r="R2332" t="str">
        <f t="shared" si="221"/>
        <v>small batch</v>
      </c>
      <c r="S2332" s="11">
        <f t="shared" si="222"/>
        <v>42332.691469907404</v>
      </c>
      <c r="T2332" s="11">
        <f t="shared" si="223"/>
        <v>42362.791666666664</v>
      </c>
    </row>
    <row r="2333" spans="1:20" customFormat="1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0</v>
      </c>
      <c r="M2333" t="b">
        <v>1</v>
      </c>
      <c r="N2333" t="s">
        <v>8298</v>
      </c>
      <c r="O2333">
        <f t="shared" si="218"/>
        <v>144.31375</v>
      </c>
      <c r="P2333">
        <f t="shared" si="219"/>
        <v>321.53615459407774</v>
      </c>
      <c r="Q2333" t="str">
        <f t="shared" si="220"/>
        <v>food</v>
      </c>
      <c r="R2333" t="str">
        <f t="shared" si="221"/>
        <v>small batch</v>
      </c>
      <c r="S2333" s="11">
        <f t="shared" si="222"/>
        <v>41838.797337962962</v>
      </c>
      <c r="T2333" s="11">
        <f t="shared" si="223"/>
        <v>41868.797337962962</v>
      </c>
    </row>
    <row r="2334" spans="1:20" customFormat="1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0</v>
      </c>
      <c r="M2334" t="b">
        <v>1</v>
      </c>
      <c r="N2334" t="s">
        <v>8298</v>
      </c>
      <c r="O2334">
        <f t="shared" si="218"/>
        <v>106.30800000000001</v>
      </c>
      <c r="P2334">
        <f t="shared" si="219"/>
        <v>15353.436154594077</v>
      </c>
      <c r="Q2334" t="str">
        <f t="shared" si="220"/>
        <v>food</v>
      </c>
      <c r="R2334" t="str">
        <f t="shared" si="221"/>
        <v>small batch</v>
      </c>
      <c r="S2334" s="11">
        <f t="shared" si="222"/>
        <v>42011.419803240737</v>
      </c>
      <c r="T2334" s="11">
        <f t="shared" si="223"/>
        <v>42041.419803240737</v>
      </c>
    </row>
    <row r="2335" spans="1:20" customFormat="1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0</v>
      </c>
      <c r="M2335" t="b">
        <v>1</v>
      </c>
      <c r="N2335" t="s">
        <v>8298</v>
      </c>
      <c r="O2335">
        <f t="shared" si="218"/>
        <v>212.16666666666666</v>
      </c>
      <c r="P2335">
        <f t="shared" si="219"/>
        <v>-9950.5638454059226</v>
      </c>
      <c r="Q2335" t="str">
        <f t="shared" si="220"/>
        <v>food</v>
      </c>
      <c r="R2335" t="str">
        <f t="shared" si="221"/>
        <v>small batch</v>
      </c>
      <c r="S2335" s="11">
        <f t="shared" si="222"/>
        <v>41767.442013888889</v>
      </c>
      <c r="T2335" s="11">
        <f t="shared" si="223"/>
        <v>41788.534722222219</v>
      </c>
    </row>
    <row r="2336" spans="1:20" customFormat="1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0</v>
      </c>
      <c r="M2336" t="b">
        <v>1</v>
      </c>
      <c r="N2336" t="s">
        <v>8298</v>
      </c>
      <c r="O2336">
        <f t="shared" si="218"/>
        <v>101.95</v>
      </c>
      <c r="P2336">
        <f t="shared" si="219"/>
        <v>-7145.5638454059226</v>
      </c>
      <c r="Q2336" t="str">
        <f t="shared" si="220"/>
        <v>food</v>
      </c>
      <c r="R2336" t="str">
        <f t="shared" si="221"/>
        <v>small batch</v>
      </c>
      <c r="S2336" s="11">
        <f t="shared" si="222"/>
        <v>41918.461782407401</v>
      </c>
      <c r="T2336" s="11">
        <f t="shared" si="223"/>
        <v>41948.523611111108</v>
      </c>
    </row>
    <row r="2337" spans="1:20" customFormat="1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0</v>
      </c>
      <c r="M2337" t="b">
        <v>1</v>
      </c>
      <c r="N2337" t="s">
        <v>8298</v>
      </c>
      <c r="O2337">
        <f t="shared" si="218"/>
        <v>102.27200000000001</v>
      </c>
      <c r="P2337">
        <f t="shared" si="219"/>
        <v>14344.436154594077</v>
      </c>
      <c r="Q2337" t="str">
        <f t="shared" si="220"/>
        <v>food</v>
      </c>
      <c r="R2337" t="str">
        <f t="shared" si="221"/>
        <v>small batch</v>
      </c>
      <c r="S2337" s="11">
        <f t="shared" si="222"/>
        <v>41771.363923611112</v>
      </c>
      <c r="T2337" s="11">
        <f t="shared" si="223"/>
        <v>41801.363923611112</v>
      </c>
    </row>
    <row r="2338" spans="1:20" customFormat="1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0</v>
      </c>
      <c r="M2338" t="b">
        <v>1</v>
      </c>
      <c r="N2338" t="s">
        <v>8298</v>
      </c>
      <c r="O2338">
        <f t="shared" si="218"/>
        <v>520.73254999999995</v>
      </c>
      <c r="P2338">
        <f t="shared" si="219"/>
        <v>92922.946154594072</v>
      </c>
      <c r="Q2338" t="str">
        <f t="shared" si="220"/>
        <v>food</v>
      </c>
      <c r="R2338" t="str">
        <f t="shared" si="221"/>
        <v>small batch</v>
      </c>
      <c r="S2338" s="11">
        <f t="shared" si="222"/>
        <v>41666.716377314813</v>
      </c>
      <c r="T2338" s="11">
        <f t="shared" si="223"/>
        <v>41706.716377314813</v>
      </c>
    </row>
    <row r="2339" spans="1:20" customFormat="1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0</v>
      </c>
      <c r="M2339" t="b">
        <v>1</v>
      </c>
      <c r="N2339" t="s">
        <v>8298</v>
      </c>
      <c r="O2339">
        <f t="shared" si="218"/>
        <v>110.65833333333333</v>
      </c>
      <c r="P2339">
        <f t="shared" si="219"/>
        <v>2055.4361545940774</v>
      </c>
      <c r="Q2339" t="str">
        <f t="shared" si="220"/>
        <v>food</v>
      </c>
      <c r="R2339" t="str">
        <f t="shared" si="221"/>
        <v>small batch</v>
      </c>
      <c r="S2339" s="11">
        <f t="shared" si="222"/>
        <v>41786.432210648149</v>
      </c>
      <c r="T2339" s="11">
        <f t="shared" si="223"/>
        <v>41816.432210648149</v>
      </c>
    </row>
    <row r="2340" spans="1:20" customFormat="1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0</v>
      </c>
      <c r="M2340" t="b">
        <v>1</v>
      </c>
      <c r="N2340" t="s">
        <v>8298</v>
      </c>
      <c r="O2340">
        <f t="shared" si="218"/>
        <v>101.14333333333335</v>
      </c>
      <c r="P2340">
        <f t="shared" si="219"/>
        <v>3947.9361545940774</v>
      </c>
      <c r="Q2340" t="str">
        <f t="shared" si="220"/>
        <v>food</v>
      </c>
      <c r="R2340" t="str">
        <f t="shared" si="221"/>
        <v>small batch</v>
      </c>
      <c r="S2340" s="11">
        <f t="shared" si="222"/>
        <v>41789.688472222224</v>
      </c>
      <c r="T2340" s="11">
        <f t="shared" si="223"/>
        <v>41819.688472222224</v>
      </c>
    </row>
    <row r="2341" spans="1:20" customFormat="1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0</v>
      </c>
      <c r="M2341" t="b">
        <v>1</v>
      </c>
      <c r="N2341" t="s">
        <v>8298</v>
      </c>
      <c r="O2341">
        <f t="shared" si="218"/>
        <v>294.20799999999997</v>
      </c>
      <c r="P2341">
        <f t="shared" si="219"/>
        <v>62328.436154594077</v>
      </c>
      <c r="Q2341" t="str">
        <f t="shared" si="220"/>
        <v>food</v>
      </c>
      <c r="R2341" t="str">
        <f t="shared" si="221"/>
        <v>small batch</v>
      </c>
      <c r="S2341" s="11">
        <f t="shared" si="222"/>
        <v>42692.591539351844</v>
      </c>
      <c r="T2341" s="11">
        <f t="shared" si="223"/>
        <v>42723.124305555553</v>
      </c>
    </row>
    <row r="2342" spans="1:20" customFormat="1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0</v>
      </c>
      <c r="M2342" t="b">
        <v>1</v>
      </c>
      <c r="N2342" t="s">
        <v>8298</v>
      </c>
      <c r="O2342">
        <f t="shared" si="218"/>
        <v>105.77749999999999</v>
      </c>
      <c r="P2342">
        <f t="shared" si="219"/>
        <v>31087.436154594077</v>
      </c>
      <c r="Q2342" t="str">
        <f t="shared" si="220"/>
        <v>food</v>
      </c>
      <c r="R2342" t="str">
        <f t="shared" si="221"/>
        <v>small batch</v>
      </c>
      <c r="S2342" s="11">
        <f t="shared" si="222"/>
        <v>42643.434467592589</v>
      </c>
      <c r="T2342" s="11">
        <f t="shared" si="223"/>
        <v>42673.434467592589</v>
      </c>
    </row>
    <row r="2343" spans="1:20" customFormat="1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8"/>
        <v>0</v>
      </c>
      <c r="P2343">
        <f t="shared" si="219"/>
        <v>-11223.563845405923</v>
      </c>
      <c r="Q2343" t="str">
        <f t="shared" si="220"/>
        <v>technology</v>
      </c>
      <c r="R2343" t="str">
        <f t="shared" si="221"/>
        <v>web</v>
      </c>
      <c r="S2343" s="11">
        <f t="shared" si="222"/>
        <v>42167.605370370373</v>
      </c>
      <c r="T2343" s="11">
        <f t="shared" si="223"/>
        <v>42197.605370370373</v>
      </c>
    </row>
    <row r="2344" spans="1:20" customFormat="1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8"/>
        <v>0</v>
      </c>
      <c r="P2344">
        <f t="shared" si="219"/>
        <v>-11223.563845405923</v>
      </c>
      <c r="Q2344" t="str">
        <f t="shared" si="220"/>
        <v>technology</v>
      </c>
      <c r="R2344" t="str">
        <f t="shared" si="221"/>
        <v>web</v>
      </c>
      <c r="S2344" s="11">
        <f t="shared" si="222"/>
        <v>41897.49386574074</v>
      </c>
      <c r="T2344" s="11">
        <f t="shared" si="223"/>
        <v>41918</v>
      </c>
    </row>
    <row r="2345" spans="1:20" customFormat="1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0</v>
      </c>
      <c r="M2345" t="b">
        <v>0</v>
      </c>
      <c r="N2345" t="s">
        <v>8272</v>
      </c>
      <c r="O2345">
        <f t="shared" si="218"/>
        <v>3</v>
      </c>
      <c r="P2345">
        <f t="shared" si="219"/>
        <v>-10923.563845405923</v>
      </c>
      <c r="Q2345" t="str">
        <f t="shared" si="220"/>
        <v>technology</v>
      </c>
      <c r="R2345" t="str">
        <f t="shared" si="221"/>
        <v>web</v>
      </c>
      <c r="S2345" s="11">
        <f t="shared" si="222"/>
        <v>42327.616956018515</v>
      </c>
      <c r="T2345" s="11">
        <f t="shared" si="223"/>
        <v>42377.615972222215</v>
      </c>
    </row>
    <row r="2346" spans="1:20" customFormat="1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0</v>
      </c>
      <c r="M2346" t="b">
        <v>0</v>
      </c>
      <c r="N2346" t="s">
        <v>8272</v>
      </c>
      <c r="O2346">
        <f t="shared" si="218"/>
        <v>0.1</v>
      </c>
      <c r="P2346">
        <f t="shared" si="219"/>
        <v>-11222.563845405923</v>
      </c>
      <c r="Q2346" t="str">
        <f t="shared" si="220"/>
        <v>technology</v>
      </c>
      <c r="R2346" t="str">
        <f t="shared" si="221"/>
        <v>web</v>
      </c>
      <c r="S2346" s="11">
        <f t="shared" si="222"/>
        <v>42515.519317129627</v>
      </c>
      <c r="T2346" s="11">
        <f t="shared" si="223"/>
        <v>42545.519317129627</v>
      </c>
    </row>
    <row r="2347" spans="1:20" customFormat="1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8"/>
        <v>0</v>
      </c>
      <c r="P2347">
        <f t="shared" si="219"/>
        <v>-11223.563845405923</v>
      </c>
      <c r="Q2347" t="str">
        <f t="shared" si="220"/>
        <v>technology</v>
      </c>
      <c r="R2347" t="str">
        <f t="shared" si="221"/>
        <v>web</v>
      </c>
      <c r="S2347" s="11">
        <f t="shared" si="222"/>
        <v>42059.79347222222</v>
      </c>
      <c r="T2347" s="11">
        <f t="shared" si="223"/>
        <v>42094.777083333327</v>
      </c>
    </row>
    <row r="2348" spans="1:20" customFormat="1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0</v>
      </c>
      <c r="M2348" t="b">
        <v>0</v>
      </c>
      <c r="N2348" t="s">
        <v>8272</v>
      </c>
      <c r="O2348">
        <f t="shared" si="218"/>
        <v>6.5000000000000002E-2</v>
      </c>
      <c r="P2348">
        <f t="shared" si="219"/>
        <v>-11184.563845405923</v>
      </c>
      <c r="Q2348" t="str">
        <f t="shared" si="220"/>
        <v>technology</v>
      </c>
      <c r="R2348" t="str">
        <f t="shared" si="221"/>
        <v>web</v>
      </c>
      <c r="S2348" s="11">
        <f t="shared" si="222"/>
        <v>42615.590636574074</v>
      </c>
      <c r="T2348" s="11">
        <f t="shared" si="223"/>
        <v>42660.590636574074</v>
      </c>
    </row>
    <row r="2349" spans="1:20" customFormat="1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0</v>
      </c>
      <c r="M2349" t="b">
        <v>0</v>
      </c>
      <c r="N2349" t="s">
        <v>8272</v>
      </c>
      <c r="O2349">
        <f t="shared" si="218"/>
        <v>1.5</v>
      </c>
      <c r="P2349">
        <f t="shared" si="219"/>
        <v>-11208.563845405923</v>
      </c>
      <c r="Q2349" t="str">
        <f t="shared" si="220"/>
        <v>technology</v>
      </c>
      <c r="R2349" t="str">
        <f t="shared" si="221"/>
        <v>web</v>
      </c>
      <c r="S2349" s="11">
        <f t="shared" si="222"/>
        <v>42577.39902777777</v>
      </c>
      <c r="T2349" s="11">
        <f t="shared" si="223"/>
        <v>42607.39902777777</v>
      </c>
    </row>
    <row r="2350" spans="1:20" customFormat="1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0</v>
      </c>
      <c r="M2350" t="b">
        <v>0</v>
      </c>
      <c r="N2350" t="s">
        <v>8272</v>
      </c>
      <c r="O2350">
        <f t="shared" si="218"/>
        <v>0.38571428571428573</v>
      </c>
      <c r="P2350">
        <f t="shared" si="219"/>
        <v>-10953.563845405923</v>
      </c>
      <c r="Q2350" t="str">
        <f t="shared" si="220"/>
        <v>technology</v>
      </c>
      <c r="R2350" t="str">
        <f t="shared" si="221"/>
        <v>web</v>
      </c>
      <c r="S2350" s="11">
        <f t="shared" si="222"/>
        <v>42360.723819444444</v>
      </c>
      <c r="T2350" s="11">
        <f t="shared" si="223"/>
        <v>42420.723819444444</v>
      </c>
    </row>
    <row r="2351" spans="1:20" customFormat="1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8"/>
        <v>0</v>
      </c>
      <c r="P2351">
        <f t="shared" si="219"/>
        <v>-11223.563845405923</v>
      </c>
      <c r="Q2351" t="str">
        <f t="shared" si="220"/>
        <v>technology</v>
      </c>
      <c r="R2351" t="str">
        <f t="shared" si="221"/>
        <v>web</v>
      </c>
      <c r="S2351" s="11">
        <f t="shared" si="222"/>
        <v>42198.567453703705</v>
      </c>
      <c r="T2351" s="11">
        <f t="shared" si="223"/>
        <v>42227.567453703705</v>
      </c>
    </row>
    <row r="2352" spans="1:20" customFormat="1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8"/>
        <v>0</v>
      </c>
      <c r="P2352">
        <f t="shared" si="219"/>
        <v>-11223.563845405923</v>
      </c>
      <c r="Q2352" t="str">
        <f t="shared" si="220"/>
        <v>technology</v>
      </c>
      <c r="R2352" t="str">
        <f t="shared" si="221"/>
        <v>web</v>
      </c>
      <c r="S2352" s="11">
        <f t="shared" si="222"/>
        <v>42708.633912037032</v>
      </c>
      <c r="T2352" s="11">
        <f t="shared" si="223"/>
        <v>42738.633912037032</v>
      </c>
    </row>
    <row r="2353" spans="1:20" customFormat="1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0</v>
      </c>
      <c r="M2353" t="b">
        <v>0</v>
      </c>
      <c r="N2353" t="s">
        <v>8272</v>
      </c>
      <c r="O2353">
        <f t="shared" si="218"/>
        <v>0.5714285714285714</v>
      </c>
      <c r="P2353">
        <f t="shared" si="219"/>
        <v>-11115.563845405923</v>
      </c>
      <c r="Q2353" t="str">
        <f t="shared" si="220"/>
        <v>technology</v>
      </c>
      <c r="R2353" t="str">
        <f t="shared" si="221"/>
        <v>web</v>
      </c>
      <c r="S2353" s="11">
        <f t="shared" si="222"/>
        <v>42093.892812500002</v>
      </c>
      <c r="T2353" s="11">
        <f t="shared" si="223"/>
        <v>42123.892812500002</v>
      </c>
    </row>
    <row r="2354" spans="1:20" customFormat="1" ht="6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8"/>
        <v>0</v>
      </c>
      <c r="P2354">
        <f t="shared" si="219"/>
        <v>-11223.563845405923</v>
      </c>
      <c r="Q2354" t="str">
        <f t="shared" si="220"/>
        <v>technology</v>
      </c>
      <c r="R2354" t="str">
        <f t="shared" si="221"/>
        <v>web</v>
      </c>
      <c r="S2354" s="11">
        <f t="shared" si="222"/>
        <v>42101.425370370365</v>
      </c>
      <c r="T2354" s="11">
        <f t="shared" si="223"/>
        <v>42161.425370370365</v>
      </c>
    </row>
    <row r="2355" spans="1:20" customFormat="1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8"/>
        <v>0</v>
      </c>
      <c r="P2355">
        <f t="shared" si="219"/>
        <v>-11223.563845405923</v>
      </c>
      <c r="Q2355" t="str">
        <f t="shared" si="220"/>
        <v>technology</v>
      </c>
      <c r="R2355" t="str">
        <f t="shared" si="221"/>
        <v>web</v>
      </c>
      <c r="S2355" s="11">
        <f t="shared" si="222"/>
        <v>42103.467847222222</v>
      </c>
      <c r="T2355" s="11">
        <f t="shared" si="223"/>
        <v>42115.467847222222</v>
      </c>
    </row>
    <row r="2356" spans="1:20" customFormat="1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0</v>
      </c>
      <c r="M2356" t="b">
        <v>0</v>
      </c>
      <c r="N2356" t="s">
        <v>8272</v>
      </c>
      <c r="O2356">
        <f t="shared" si="218"/>
        <v>7.1428571428571425E-2</v>
      </c>
      <c r="P2356">
        <f t="shared" si="219"/>
        <v>-11198.563845405923</v>
      </c>
      <c r="Q2356" t="str">
        <f t="shared" si="220"/>
        <v>technology</v>
      </c>
      <c r="R2356" t="str">
        <f t="shared" si="221"/>
        <v>web</v>
      </c>
      <c r="S2356" s="11">
        <f t="shared" si="222"/>
        <v>41954.51458333333</v>
      </c>
      <c r="T2356" s="11">
        <f t="shared" si="223"/>
        <v>42014.51458333333</v>
      </c>
    </row>
    <row r="2357" spans="1:20" customFormat="1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0</v>
      </c>
      <c r="M2357" t="b">
        <v>0</v>
      </c>
      <c r="N2357" t="s">
        <v>8272</v>
      </c>
      <c r="O2357">
        <f t="shared" si="218"/>
        <v>0.6875</v>
      </c>
      <c r="P2357">
        <f t="shared" si="219"/>
        <v>-11168.563845405923</v>
      </c>
      <c r="Q2357" t="str">
        <f t="shared" si="220"/>
        <v>technology</v>
      </c>
      <c r="R2357" t="str">
        <f t="shared" si="221"/>
        <v>web</v>
      </c>
      <c r="S2357" s="11">
        <f t="shared" si="222"/>
        <v>42096.709907407407</v>
      </c>
      <c r="T2357" s="11">
        <f t="shared" si="223"/>
        <v>42126.709907407407</v>
      </c>
    </row>
    <row r="2358" spans="1:20" customFormat="1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8"/>
        <v>0</v>
      </c>
      <c r="P2358">
        <f t="shared" si="219"/>
        <v>-11223.563845405923</v>
      </c>
      <c r="Q2358" t="str">
        <f t="shared" si="220"/>
        <v>technology</v>
      </c>
      <c r="R2358" t="str">
        <f t="shared" si="221"/>
        <v>web</v>
      </c>
      <c r="S2358" s="11">
        <f t="shared" si="222"/>
        <v>42130.575277777774</v>
      </c>
      <c r="T2358" s="11">
        <f t="shared" si="223"/>
        <v>42160.575277777774</v>
      </c>
    </row>
    <row r="2359" spans="1:20" customFormat="1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8"/>
        <v>0</v>
      </c>
      <c r="P2359">
        <f t="shared" si="219"/>
        <v>-11223.563845405923</v>
      </c>
      <c r="Q2359" t="str">
        <f t="shared" si="220"/>
        <v>technology</v>
      </c>
      <c r="R2359" t="str">
        <f t="shared" si="221"/>
        <v>web</v>
      </c>
      <c r="S2359" s="11">
        <f t="shared" si="222"/>
        <v>42264.411782407406</v>
      </c>
      <c r="T2359" s="11">
        <f t="shared" si="223"/>
        <v>42294.411782407406</v>
      </c>
    </row>
    <row r="2360" spans="1:20" customFormat="1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8"/>
        <v>0</v>
      </c>
      <c r="P2360">
        <f t="shared" si="219"/>
        <v>-11223.563845405923</v>
      </c>
      <c r="Q2360" t="str">
        <f t="shared" si="220"/>
        <v>technology</v>
      </c>
      <c r="R2360" t="str">
        <f t="shared" si="221"/>
        <v>web</v>
      </c>
      <c r="S2360" s="11">
        <f t="shared" si="222"/>
        <v>41978.722638888888</v>
      </c>
      <c r="T2360" s="11">
        <f t="shared" si="223"/>
        <v>42034.818749999999</v>
      </c>
    </row>
    <row r="2361" spans="1:20" customFormat="1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0</v>
      </c>
      <c r="M2361" t="b">
        <v>0</v>
      </c>
      <c r="N2361" t="s">
        <v>8272</v>
      </c>
      <c r="O2361">
        <f t="shared" si="218"/>
        <v>14.680000000000001</v>
      </c>
      <c r="P2361">
        <f t="shared" si="219"/>
        <v>-10122.563845405923</v>
      </c>
      <c r="Q2361" t="str">
        <f t="shared" si="220"/>
        <v>technology</v>
      </c>
      <c r="R2361" t="str">
        <f t="shared" si="221"/>
        <v>web</v>
      </c>
      <c r="S2361" s="11">
        <f t="shared" si="222"/>
        <v>42159.441249999996</v>
      </c>
      <c r="T2361" s="11">
        <f t="shared" si="223"/>
        <v>42219.441249999996</v>
      </c>
    </row>
    <row r="2362" spans="1:20" customFormat="1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0</v>
      </c>
      <c r="M2362" t="b">
        <v>0</v>
      </c>
      <c r="N2362" t="s">
        <v>8272</v>
      </c>
      <c r="O2362">
        <f t="shared" si="218"/>
        <v>0.04</v>
      </c>
      <c r="P2362">
        <f t="shared" si="219"/>
        <v>-11221.563845405923</v>
      </c>
      <c r="Q2362" t="str">
        <f t="shared" si="220"/>
        <v>technology</v>
      </c>
      <c r="R2362" t="str">
        <f t="shared" si="221"/>
        <v>web</v>
      </c>
      <c r="S2362" s="11">
        <f t="shared" si="222"/>
        <v>42377.498611111114</v>
      </c>
      <c r="T2362" s="11">
        <f t="shared" si="223"/>
        <v>42407.498611111114</v>
      </c>
    </row>
    <row r="2363" spans="1:20" customFormat="1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8"/>
        <v>0</v>
      </c>
      <c r="P2363">
        <f t="shared" si="219"/>
        <v>-11223.563845405923</v>
      </c>
      <c r="Q2363" t="str">
        <f t="shared" si="220"/>
        <v>technology</v>
      </c>
      <c r="R2363" t="str">
        <f t="shared" si="221"/>
        <v>web</v>
      </c>
      <c r="S2363" s="11">
        <f t="shared" si="222"/>
        <v>42466.650555555556</v>
      </c>
      <c r="T2363" s="11">
        <f t="shared" si="223"/>
        <v>42490.708333333336</v>
      </c>
    </row>
    <row r="2364" spans="1:20" customFormat="1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0</v>
      </c>
      <c r="M2364" t="b">
        <v>0</v>
      </c>
      <c r="N2364" t="s">
        <v>8272</v>
      </c>
      <c r="O2364">
        <f t="shared" si="218"/>
        <v>28.571428571428569</v>
      </c>
      <c r="P2364">
        <f t="shared" si="219"/>
        <v>-11103.563845405923</v>
      </c>
      <c r="Q2364" t="str">
        <f t="shared" si="220"/>
        <v>technology</v>
      </c>
      <c r="R2364" t="str">
        <f t="shared" si="221"/>
        <v>web</v>
      </c>
      <c r="S2364" s="11">
        <f t="shared" si="222"/>
        <v>41954.47997685185</v>
      </c>
      <c r="T2364" s="11">
        <f t="shared" si="223"/>
        <v>41984.47997685185</v>
      </c>
    </row>
    <row r="2365" spans="1:20" customFormat="1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8"/>
        <v>0</v>
      </c>
      <c r="P2365">
        <f t="shared" si="219"/>
        <v>-11223.563845405923</v>
      </c>
      <c r="Q2365" t="str">
        <f t="shared" si="220"/>
        <v>technology</v>
      </c>
      <c r="R2365" t="str">
        <f t="shared" si="221"/>
        <v>web</v>
      </c>
      <c r="S2365" s="11">
        <f t="shared" si="222"/>
        <v>42321.803240740737</v>
      </c>
      <c r="T2365" s="11">
        <f t="shared" si="223"/>
        <v>42366.803240740737</v>
      </c>
    </row>
    <row r="2366" spans="1:20" customFormat="1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8"/>
        <v>0</v>
      </c>
      <c r="P2366">
        <f t="shared" si="219"/>
        <v>-11223.563845405923</v>
      </c>
      <c r="Q2366" t="str">
        <f t="shared" si="220"/>
        <v>technology</v>
      </c>
      <c r="R2366" t="str">
        <f t="shared" si="221"/>
        <v>web</v>
      </c>
      <c r="S2366" s="11">
        <f t="shared" si="222"/>
        <v>42248.726342592585</v>
      </c>
      <c r="T2366" s="11">
        <f t="shared" si="223"/>
        <v>42303.726342592585</v>
      </c>
    </row>
    <row r="2367" spans="1:20" customFormat="1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8"/>
        <v>0</v>
      </c>
      <c r="P2367">
        <f t="shared" si="219"/>
        <v>-11223.563845405923</v>
      </c>
      <c r="Q2367" t="str">
        <f t="shared" si="220"/>
        <v>technology</v>
      </c>
      <c r="R2367" t="str">
        <f t="shared" si="221"/>
        <v>web</v>
      </c>
      <c r="S2367" s="11">
        <f t="shared" si="222"/>
        <v>42346.528067129628</v>
      </c>
      <c r="T2367" s="11">
        <f t="shared" si="223"/>
        <v>42386.749999999993</v>
      </c>
    </row>
    <row r="2368" spans="1:20" customFormat="1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0</v>
      </c>
      <c r="M2368" t="b">
        <v>0</v>
      </c>
      <c r="N2368" t="s">
        <v>8272</v>
      </c>
      <c r="O2368">
        <f t="shared" si="218"/>
        <v>10.52</v>
      </c>
      <c r="P2368">
        <f t="shared" si="219"/>
        <v>-8593.5638454059226</v>
      </c>
      <c r="Q2368" t="str">
        <f t="shared" si="220"/>
        <v>technology</v>
      </c>
      <c r="R2368" t="str">
        <f t="shared" si="221"/>
        <v>web</v>
      </c>
      <c r="S2368" s="11">
        <f t="shared" si="222"/>
        <v>42268.323298611103</v>
      </c>
      <c r="T2368" s="11">
        <f t="shared" si="223"/>
        <v>42298.323298611103</v>
      </c>
    </row>
    <row r="2369" spans="1:20" customFormat="1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0</v>
      </c>
      <c r="M2369" t="b">
        <v>0</v>
      </c>
      <c r="N2369" t="s">
        <v>8272</v>
      </c>
      <c r="O2369">
        <f t="shared" si="218"/>
        <v>1.34</v>
      </c>
      <c r="P2369">
        <f t="shared" si="219"/>
        <v>-10553.563845405923</v>
      </c>
      <c r="Q2369" t="str">
        <f t="shared" si="220"/>
        <v>technology</v>
      </c>
      <c r="R2369" t="str">
        <f t="shared" si="221"/>
        <v>web</v>
      </c>
      <c r="S2369" s="11">
        <f t="shared" si="222"/>
        <v>42425.761759259258</v>
      </c>
      <c r="T2369" s="11">
        <f t="shared" si="223"/>
        <v>42485.720092592594</v>
      </c>
    </row>
    <row r="2370" spans="1:20" customFormat="1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0</v>
      </c>
      <c r="M2370" t="b">
        <v>0</v>
      </c>
      <c r="N2370" t="s">
        <v>8272</v>
      </c>
      <c r="O2370">
        <f t="shared" si="218"/>
        <v>0.25</v>
      </c>
      <c r="P2370">
        <f t="shared" si="219"/>
        <v>-11123.563845405923</v>
      </c>
      <c r="Q2370" t="str">
        <f t="shared" si="220"/>
        <v>technology</v>
      </c>
      <c r="R2370" t="str">
        <f t="shared" si="221"/>
        <v>web</v>
      </c>
      <c r="S2370" s="11">
        <f t="shared" si="222"/>
        <v>42063.513483796291</v>
      </c>
      <c r="T2370" s="11">
        <f t="shared" si="223"/>
        <v>42108.471817129626</v>
      </c>
    </row>
    <row r="2371" spans="1:20" customFormat="1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4">E2371/D2371*100</f>
        <v>0</v>
      </c>
      <c r="P2371">
        <f t="shared" ref="P2371:P2434" si="225">E2371-$E$4116</f>
        <v>-11223.563845405923</v>
      </c>
      <c r="Q2371" t="str">
        <f t="shared" ref="Q2371:Q2434" si="226">IF(ISNUMBER(SEARCH("film &amp; video",N2371)),"film &amp; video",IF(ISNUMBER(SEARCH("food",N2371)),"food",IF(ISNUMBER(SEARCH("games",N2371)),"games",IF(ISNUMBER(SEARCH("journalism",N2371)),"journalism",IF(ISNUMBER(SEARCH("music",N2371)),"music",IF(ISNUMBER(SEARCH("photography",N2371)),"photography",IF(ISNUMBER(SEARCH("publishing",N2371)),"publishing",IF(ISNUMBER(SEARCH("technology",N2371)),"technology",IF(ISNUMBER(SEARCH("theater",N2371)),"theater",0)))))))))</f>
        <v>technology</v>
      </c>
      <c r="R2371" t="str">
        <f t="shared" ref="R2371:R2434" si="227">IF(ISNUMBER(SEARCH("animation",N2371)),"animation",IF(ISNUMBER(SEARCH("art books",N2371)),"art books",IF(ISNUMBER(SEARCH("audio",N2371)),"audio",IF(ISNUMBER(SEARCH("children's books",N2371)),"children's books",IF(ISNUMBER(SEARCH("classical music",N2371)),"classical music",IF(ISNUMBER(SEARCH("documentary",N2371)),"documentary",IF(ISNUMBER(SEARCH("drama",N2371)),"drama",IF(ISNUMBER(SEARCH("electronic music",N2371)),"electronic music",IF(ISNUMBER(SEARCH("faith",N2371)),"faith",IF(ISNUMBER(SEARCH("fiction",N2371)),"fiction",IF(ISNUMBER(SEARCH("food trucks",N2371)),"food trucks",IF(ISNUMBER(SEARCH("gadgets",N2371)),"gadgets",IF(ISNUMBER(SEARCH("hardware",N2371)),"hardware",IF(ISNUMBER(SEARCH("indie rock",N2371)),"indie rock",IF(ISNUMBER(SEARCH("jazz",N2371)),"jazz",IF(ISNUMBER(SEARCH("makerspaces",N2371)),"makerspaces",IF(ISNUMBER(SEARCH("metal",N2371)),"metal",IF(ISNUMBER(SEARCH("mobile games",N2371)),"mobile games",IF(ISNUMBER(SEARCH("musical",N2371)),"musical",IF(ISNUMBER(SEARCH("nature",N2371)),"nature",IF(ISNUMBER(SEARCH("nonfiction",N2371)),"nonfiction",IF(ISNUMBER(SEARCH("people",N2371)),"people",IF(ISNUMBER(SEARCH("photobooks",N2371)),"photobooks",IF(ISNUMBER(SEARCH("places",N2371)),"places",IF(ISNUMBER(SEARCH("plays",N2371)),"plays",IF(ISNUMBER(SEARCH("pop",N2371)),"pop",IF(ISNUMBER(SEARCH("radio &amp; podcasts",N2371)),"radio &amp; podcasts",IF(ISNUMBER(SEARCH("restaurants",N2371)),"restaurants",IF(ISNUMBER(SEARCH("rock",N2371)),"rock",IF(ISNUMBER(SEARCH("science fiction",N2371)),"science fiction",IF(ISNUMBER(SEARCH("shorts",N2371)),"shorts",IF(ISNUMBER(SEARCH("small batch",N2371)),"small batch",IF(ISNUMBER(SEARCH("space exploration",N2371)),"space exploration",IF(ISNUMBER(SEARCH("spaces",N2371)),"spaces",IF(ISNUMBER(SEARCH("tabletop games",N2371)),"tabletop games",IF(ISNUMBER(SEARCH("television",N2371)),"television",IF(ISNUMBER(SEARCH("translations",N2371)),"translations",IF(ISNUMBER(SEARCH("video games",N2371)),"video games",IF(ISNUMBER(SEARCH("wearables",N2371)),"wearables",IF(ISNUMBER(SEARCH("web",N2371)),"web",IF(ISNUMBER(SEARCH("world music",N2371)),"world music",0)))))))))))))))))))))))))))))))))))))))))</f>
        <v>web</v>
      </c>
      <c r="S2371" s="11">
        <f t="shared" si="222"/>
        <v>42380.60429398148</v>
      </c>
      <c r="T2371" s="11">
        <f t="shared" si="223"/>
        <v>42410.60429398148</v>
      </c>
    </row>
    <row r="2372" spans="1:20" customFormat="1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0</v>
      </c>
      <c r="M2372" t="b">
        <v>0</v>
      </c>
      <c r="N2372" t="s">
        <v>8272</v>
      </c>
      <c r="O2372">
        <f t="shared" si="224"/>
        <v>0.32800000000000001</v>
      </c>
      <c r="P2372">
        <f t="shared" si="225"/>
        <v>-11141.563845405923</v>
      </c>
      <c r="Q2372" t="str">
        <f t="shared" si="226"/>
        <v>technology</v>
      </c>
      <c r="R2372" t="str">
        <f t="shared" si="227"/>
        <v>web</v>
      </c>
      <c r="S2372" s="11">
        <f t="shared" si="222"/>
        <v>41960.980798611105</v>
      </c>
      <c r="T2372" s="11">
        <f t="shared" si="223"/>
        <v>41990.980798611105</v>
      </c>
    </row>
    <row r="2373" spans="1:20" customFormat="1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4"/>
        <v>0</v>
      </c>
      <c r="P2373">
        <f t="shared" si="225"/>
        <v>-11223.563845405923</v>
      </c>
      <c r="Q2373" t="str">
        <f t="shared" si="226"/>
        <v>technology</v>
      </c>
      <c r="R2373" t="str">
        <f t="shared" si="227"/>
        <v>web</v>
      </c>
      <c r="S2373" s="11">
        <f t="shared" si="222"/>
        <v>42150.569398148145</v>
      </c>
      <c r="T2373" s="11">
        <f t="shared" si="223"/>
        <v>42180.569398148145</v>
      </c>
    </row>
    <row r="2374" spans="1:20" customFormat="1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0</v>
      </c>
      <c r="M2374" t="b">
        <v>0</v>
      </c>
      <c r="N2374" t="s">
        <v>8272</v>
      </c>
      <c r="O2374">
        <f t="shared" si="224"/>
        <v>3.2727272727272729</v>
      </c>
      <c r="P2374">
        <f t="shared" si="225"/>
        <v>-11043.563845405923</v>
      </c>
      <c r="Q2374" t="str">
        <f t="shared" si="226"/>
        <v>technology</v>
      </c>
      <c r="R2374" t="str">
        <f t="shared" si="227"/>
        <v>web</v>
      </c>
      <c r="S2374" s="11">
        <f t="shared" si="222"/>
        <v>42087.860775462956</v>
      </c>
      <c r="T2374" s="11">
        <f t="shared" si="223"/>
        <v>42117.860775462956</v>
      </c>
    </row>
    <row r="2375" spans="1:20" customFormat="1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0</v>
      </c>
      <c r="M2375" t="b">
        <v>0</v>
      </c>
      <c r="N2375" t="s">
        <v>8272</v>
      </c>
      <c r="O2375">
        <f t="shared" si="224"/>
        <v>5.8823529411764705E-3</v>
      </c>
      <c r="P2375">
        <f t="shared" si="225"/>
        <v>-11173.563845405923</v>
      </c>
      <c r="Q2375" t="str">
        <f t="shared" si="226"/>
        <v>technology</v>
      </c>
      <c r="R2375" t="str">
        <f t="shared" si="227"/>
        <v>web</v>
      </c>
      <c r="S2375" s="11">
        <f t="shared" si="222"/>
        <v>42215.453981481478</v>
      </c>
      <c r="T2375" s="11">
        <f t="shared" si="223"/>
        <v>42245.453981481478</v>
      </c>
    </row>
    <row r="2376" spans="1:20" customFormat="1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0</v>
      </c>
      <c r="M2376" t="b">
        <v>0</v>
      </c>
      <c r="N2376" t="s">
        <v>8272</v>
      </c>
      <c r="O2376">
        <f t="shared" si="224"/>
        <v>4.5454545454545456E-2</v>
      </c>
      <c r="P2376">
        <f t="shared" si="225"/>
        <v>-11213.563845405923</v>
      </c>
      <c r="Q2376" t="str">
        <f t="shared" si="226"/>
        <v>technology</v>
      </c>
      <c r="R2376" t="str">
        <f t="shared" si="227"/>
        <v>web</v>
      </c>
      <c r="S2376" s="11">
        <f t="shared" si="222"/>
        <v>42017.634953703702</v>
      </c>
      <c r="T2376" s="11">
        <f t="shared" si="223"/>
        <v>42047.634953703702</v>
      </c>
    </row>
    <row r="2377" spans="1:20" customFormat="1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4"/>
        <v>0</v>
      </c>
      <c r="P2377">
        <f t="shared" si="225"/>
        <v>-11223.563845405923</v>
      </c>
      <c r="Q2377" t="str">
        <f t="shared" si="226"/>
        <v>technology</v>
      </c>
      <c r="R2377" t="str">
        <f t="shared" si="227"/>
        <v>web</v>
      </c>
      <c r="S2377" s="11">
        <f t="shared" si="222"/>
        <v>42592.627743055556</v>
      </c>
      <c r="T2377" s="11">
        <f t="shared" si="223"/>
        <v>42622.627743055556</v>
      </c>
    </row>
    <row r="2378" spans="1:20" customFormat="1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0</v>
      </c>
      <c r="M2378" t="b">
        <v>0</v>
      </c>
      <c r="N2378" t="s">
        <v>8272</v>
      </c>
      <c r="O2378">
        <f t="shared" si="224"/>
        <v>10.877666666666666</v>
      </c>
      <c r="P2378">
        <f t="shared" si="225"/>
        <v>-10897.233845405923</v>
      </c>
      <c r="Q2378" t="str">
        <f t="shared" si="226"/>
        <v>technology</v>
      </c>
      <c r="R2378" t="str">
        <f t="shared" si="227"/>
        <v>web</v>
      </c>
      <c r="S2378" s="11">
        <f t="shared" si="222"/>
        <v>42318.717199074068</v>
      </c>
      <c r="T2378" s="11">
        <f t="shared" si="223"/>
        <v>42348.717199074068</v>
      </c>
    </row>
    <row r="2379" spans="1:20" customFormat="1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4"/>
        <v>0</v>
      </c>
      <c r="P2379">
        <f t="shared" si="225"/>
        <v>-11223.563845405923</v>
      </c>
      <c r="Q2379" t="str">
        <f t="shared" si="226"/>
        <v>technology</v>
      </c>
      <c r="R2379" t="str">
        <f t="shared" si="227"/>
        <v>web</v>
      </c>
      <c r="S2379" s="11">
        <f t="shared" si="222"/>
        <v>42669.661840277775</v>
      </c>
      <c r="T2379" s="11">
        <f t="shared" si="223"/>
        <v>42699.703506944446</v>
      </c>
    </row>
    <row r="2380" spans="1:20" customFormat="1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4"/>
        <v>0</v>
      </c>
      <c r="P2380">
        <f t="shared" si="225"/>
        <v>-11223.563845405923</v>
      </c>
      <c r="Q2380" t="str">
        <f t="shared" si="226"/>
        <v>technology</v>
      </c>
      <c r="R2380" t="str">
        <f t="shared" si="227"/>
        <v>web</v>
      </c>
      <c r="S2380" s="11">
        <f t="shared" si="222"/>
        <v>42212.804745370369</v>
      </c>
      <c r="T2380" s="11">
        <f t="shared" si="223"/>
        <v>42241.804745370369</v>
      </c>
    </row>
    <row r="2381" spans="1:20" customFormat="1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4"/>
        <v>0</v>
      </c>
      <c r="P2381">
        <f t="shared" si="225"/>
        <v>-11223.563845405923</v>
      </c>
      <c r="Q2381" t="str">
        <f t="shared" si="226"/>
        <v>technology</v>
      </c>
      <c r="R2381" t="str">
        <f t="shared" si="227"/>
        <v>web</v>
      </c>
      <c r="S2381" s="11">
        <f t="shared" si="222"/>
        <v>42236.808055555557</v>
      </c>
      <c r="T2381" s="11">
        <f t="shared" si="223"/>
        <v>42281.808055555557</v>
      </c>
    </row>
    <row r="2382" spans="1:20" customFormat="1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0</v>
      </c>
      <c r="M2382" t="b">
        <v>0</v>
      </c>
      <c r="N2382" t="s">
        <v>8272</v>
      </c>
      <c r="O2382">
        <f t="shared" si="224"/>
        <v>0.36666666666666664</v>
      </c>
      <c r="P2382">
        <f t="shared" si="225"/>
        <v>-11168.563845405923</v>
      </c>
      <c r="Q2382" t="str">
        <f t="shared" si="226"/>
        <v>technology</v>
      </c>
      <c r="R2382" t="str">
        <f t="shared" si="227"/>
        <v>web</v>
      </c>
      <c r="S2382" s="11">
        <f t="shared" si="222"/>
        <v>42248.584976851846</v>
      </c>
      <c r="T2382" s="11">
        <f t="shared" si="223"/>
        <v>42278.584976851846</v>
      </c>
    </row>
    <row r="2383" spans="1:20" customFormat="1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0</v>
      </c>
      <c r="M2383" t="b">
        <v>0</v>
      </c>
      <c r="N2383" t="s">
        <v>8272</v>
      </c>
      <c r="O2383">
        <f t="shared" si="224"/>
        <v>1.8193398957730169</v>
      </c>
      <c r="P2383">
        <f t="shared" si="225"/>
        <v>-9652.5638454059226</v>
      </c>
      <c r="Q2383" t="str">
        <f t="shared" si="226"/>
        <v>technology</v>
      </c>
      <c r="R2383" t="str">
        <f t="shared" si="227"/>
        <v>web</v>
      </c>
      <c r="S2383" s="11">
        <f t="shared" si="222"/>
        <v>42074.727407407401</v>
      </c>
      <c r="T2383" s="11">
        <f t="shared" si="223"/>
        <v>42104.727407407401</v>
      </c>
    </row>
    <row r="2384" spans="1:20" customFormat="1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0</v>
      </c>
      <c r="M2384" t="b">
        <v>0</v>
      </c>
      <c r="N2384" t="s">
        <v>8272</v>
      </c>
      <c r="O2384">
        <f t="shared" si="224"/>
        <v>2.5</v>
      </c>
      <c r="P2384">
        <f t="shared" si="225"/>
        <v>-11148.563845405923</v>
      </c>
      <c r="Q2384" t="str">
        <f t="shared" si="226"/>
        <v>technology</v>
      </c>
      <c r="R2384" t="str">
        <f t="shared" si="227"/>
        <v>web</v>
      </c>
      <c r="S2384" s="11">
        <f t="shared" si="222"/>
        <v>42194.979201388887</v>
      </c>
      <c r="T2384" s="11">
        <f t="shared" si="223"/>
        <v>42219.979201388887</v>
      </c>
    </row>
    <row r="2385" spans="1:20" customFormat="1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0</v>
      </c>
      <c r="M2385" t="b">
        <v>0</v>
      </c>
      <c r="N2385" t="s">
        <v>8272</v>
      </c>
      <c r="O2385">
        <f t="shared" si="224"/>
        <v>4.3499999999999996</v>
      </c>
      <c r="P2385">
        <f t="shared" si="225"/>
        <v>-10788.563845405923</v>
      </c>
      <c r="Q2385" t="str">
        <f t="shared" si="226"/>
        <v>technology</v>
      </c>
      <c r="R2385" t="str">
        <f t="shared" si="227"/>
        <v>web</v>
      </c>
      <c r="S2385" s="11">
        <f t="shared" si="222"/>
        <v>42026.848460648143</v>
      </c>
      <c r="T2385" s="11">
        <f t="shared" si="223"/>
        <v>42056.848460648143</v>
      </c>
    </row>
    <row r="2386" spans="1:20" customFormat="1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0</v>
      </c>
      <c r="M2386" t="b">
        <v>0</v>
      </c>
      <c r="N2386" t="s">
        <v>8272</v>
      </c>
      <c r="O2386">
        <f t="shared" si="224"/>
        <v>0.8</v>
      </c>
      <c r="P2386">
        <f t="shared" si="225"/>
        <v>-11215.563845405923</v>
      </c>
      <c r="Q2386" t="str">
        <f t="shared" si="226"/>
        <v>technology</v>
      </c>
      <c r="R2386" t="str">
        <f t="shared" si="227"/>
        <v>web</v>
      </c>
      <c r="S2386" s="11">
        <f t="shared" si="222"/>
        <v>41926.859293981477</v>
      </c>
      <c r="T2386" s="11">
        <f t="shared" si="223"/>
        <v>41956.900960648149</v>
      </c>
    </row>
    <row r="2387" spans="1:20" customFormat="1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0</v>
      </c>
      <c r="M2387" t="b">
        <v>0</v>
      </c>
      <c r="N2387" t="s">
        <v>8272</v>
      </c>
      <c r="O2387">
        <f t="shared" si="224"/>
        <v>1.2123076923076923</v>
      </c>
      <c r="P2387">
        <f t="shared" si="225"/>
        <v>-10435.563845405923</v>
      </c>
      <c r="Q2387" t="str">
        <f t="shared" si="226"/>
        <v>technology</v>
      </c>
      <c r="R2387" t="str">
        <f t="shared" si="227"/>
        <v>web</v>
      </c>
      <c r="S2387" s="11">
        <f t="shared" si="222"/>
        <v>42191.493425925924</v>
      </c>
      <c r="T2387" s="11">
        <f t="shared" si="223"/>
        <v>42221.493425925924</v>
      </c>
    </row>
    <row r="2388" spans="1:20" customFormat="1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4"/>
        <v>0</v>
      </c>
      <c r="P2388">
        <f t="shared" si="225"/>
        <v>-11223.563845405923</v>
      </c>
      <c r="Q2388" t="str">
        <f t="shared" si="226"/>
        <v>technology</v>
      </c>
      <c r="R2388" t="str">
        <f t="shared" si="227"/>
        <v>web</v>
      </c>
      <c r="S2388" s="11">
        <f t="shared" si="222"/>
        <v>41954.629907407405</v>
      </c>
      <c r="T2388" s="11">
        <f t="shared" si="223"/>
        <v>42014.629907407405</v>
      </c>
    </row>
    <row r="2389" spans="1:20" customFormat="1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0</v>
      </c>
      <c r="M2389" t="b">
        <v>0</v>
      </c>
      <c r="N2389" t="s">
        <v>8272</v>
      </c>
      <c r="O2389">
        <f t="shared" si="224"/>
        <v>0.68399999999999994</v>
      </c>
      <c r="P2389">
        <f t="shared" si="225"/>
        <v>-10197.563845405923</v>
      </c>
      <c r="Q2389" t="str">
        <f t="shared" si="226"/>
        <v>technology</v>
      </c>
      <c r="R2389" t="str">
        <f t="shared" si="227"/>
        <v>web</v>
      </c>
      <c r="S2389" s="11">
        <f t="shared" si="222"/>
        <v>42528.418287037035</v>
      </c>
      <c r="T2389" s="11">
        <f t="shared" si="223"/>
        <v>42573.418287037035</v>
      </c>
    </row>
    <row r="2390" spans="1:20" customFormat="1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0</v>
      </c>
      <c r="M2390" t="b">
        <v>0</v>
      </c>
      <c r="N2390" t="s">
        <v>8272</v>
      </c>
      <c r="O2390">
        <f t="shared" si="224"/>
        <v>1.2513513513513512</v>
      </c>
      <c r="P2390">
        <f t="shared" si="225"/>
        <v>-10760.563845405923</v>
      </c>
      <c r="Q2390" t="str">
        <f t="shared" si="226"/>
        <v>technology</v>
      </c>
      <c r="R2390" t="str">
        <f t="shared" si="227"/>
        <v>web</v>
      </c>
      <c r="S2390" s="11">
        <f t="shared" si="222"/>
        <v>41989.645358796297</v>
      </c>
      <c r="T2390" s="11">
        <f t="shared" si="223"/>
        <v>42019.603472222218</v>
      </c>
    </row>
    <row r="2391" spans="1:20" customFormat="1" ht="6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0</v>
      </c>
      <c r="M2391" t="b">
        <v>0</v>
      </c>
      <c r="N2391" t="s">
        <v>8272</v>
      </c>
      <c r="O2391">
        <f t="shared" si="224"/>
        <v>0.1875</v>
      </c>
      <c r="P2391">
        <f t="shared" si="225"/>
        <v>-11193.563845405923</v>
      </c>
      <c r="Q2391" t="str">
        <f t="shared" si="226"/>
        <v>technology</v>
      </c>
      <c r="R2391" t="str">
        <f t="shared" si="227"/>
        <v>web</v>
      </c>
      <c r="S2391" s="11">
        <f t="shared" ref="S2391:S2454" si="228">(J2391/86400)+25569+(-5/24)</f>
        <v>42179.445046296292</v>
      </c>
      <c r="T2391" s="11">
        <f t="shared" ref="T2391:T2454" si="229">(I2391/86400)+25569+(-5/24)</f>
        <v>42210.707638888889</v>
      </c>
    </row>
    <row r="2392" spans="1:20" customFormat="1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4"/>
        <v>0</v>
      </c>
      <c r="P2392">
        <f t="shared" si="225"/>
        <v>-11223.563845405923</v>
      </c>
      <c r="Q2392" t="str">
        <f t="shared" si="226"/>
        <v>technology</v>
      </c>
      <c r="R2392" t="str">
        <f t="shared" si="227"/>
        <v>web</v>
      </c>
      <c r="S2392" s="11">
        <f t="shared" si="228"/>
        <v>41968.053981481477</v>
      </c>
      <c r="T2392" s="11">
        <f t="shared" si="229"/>
        <v>42008.053981481477</v>
      </c>
    </row>
    <row r="2393" spans="1:20" customFormat="1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0</v>
      </c>
      <c r="M2393" t="b">
        <v>0</v>
      </c>
      <c r="N2393" t="s">
        <v>8272</v>
      </c>
      <c r="O2393">
        <f t="shared" si="224"/>
        <v>0.125</v>
      </c>
      <c r="P2393">
        <f t="shared" si="225"/>
        <v>-11198.563845405923</v>
      </c>
      <c r="Q2393" t="str">
        <f t="shared" si="226"/>
        <v>technology</v>
      </c>
      <c r="R2393" t="str">
        <f t="shared" si="227"/>
        <v>web</v>
      </c>
      <c r="S2393" s="11">
        <f t="shared" si="228"/>
        <v>42064.586157407401</v>
      </c>
      <c r="T2393" s="11">
        <f t="shared" si="229"/>
        <v>42094.544490740744</v>
      </c>
    </row>
    <row r="2394" spans="1:20" customFormat="1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4"/>
        <v>0</v>
      </c>
      <c r="P2394">
        <f t="shared" si="225"/>
        <v>-11223.563845405923</v>
      </c>
      <c r="Q2394" t="str">
        <f t="shared" si="226"/>
        <v>technology</v>
      </c>
      <c r="R2394" t="str">
        <f t="shared" si="227"/>
        <v>web</v>
      </c>
      <c r="S2394" s="11">
        <f t="shared" si="228"/>
        <v>42275.912303240737</v>
      </c>
      <c r="T2394" s="11">
        <f t="shared" si="229"/>
        <v>42305.912303240737</v>
      </c>
    </row>
    <row r="2395" spans="1:20" customFormat="1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0</v>
      </c>
      <c r="M2395" t="b">
        <v>0</v>
      </c>
      <c r="N2395" t="s">
        <v>8272</v>
      </c>
      <c r="O2395">
        <f t="shared" si="224"/>
        <v>0.05</v>
      </c>
      <c r="P2395">
        <f t="shared" si="225"/>
        <v>-11173.563845405923</v>
      </c>
      <c r="Q2395" t="str">
        <f t="shared" si="226"/>
        <v>technology</v>
      </c>
      <c r="R2395" t="str">
        <f t="shared" si="227"/>
        <v>web</v>
      </c>
      <c r="S2395" s="11">
        <f t="shared" si="228"/>
        <v>42194.440011574072</v>
      </c>
      <c r="T2395" s="11">
        <f t="shared" si="229"/>
        <v>42224.440011574072</v>
      </c>
    </row>
    <row r="2396" spans="1:20" customFormat="1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0</v>
      </c>
      <c r="M2396" t="b">
        <v>0</v>
      </c>
      <c r="N2396" t="s">
        <v>8272</v>
      </c>
      <c r="O2396">
        <f t="shared" si="224"/>
        <v>0.06</v>
      </c>
      <c r="P2396">
        <f t="shared" si="225"/>
        <v>-11220.563845405923</v>
      </c>
      <c r="Q2396" t="str">
        <f t="shared" si="226"/>
        <v>technology</v>
      </c>
      <c r="R2396" t="str">
        <f t="shared" si="227"/>
        <v>web</v>
      </c>
      <c r="S2396" s="11">
        <f t="shared" si="228"/>
        <v>42031.15385416666</v>
      </c>
      <c r="T2396" s="11">
        <f t="shared" si="229"/>
        <v>42061.15385416666</v>
      </c>
    </row>
    <row r="2397" spans="1:20" customFormat="1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4"/>
        <v>0</v>
      </c>
      <c r="P2397">
        <f t="shared" si="225"/>
        <v>-11223.563845405923</v>
      </c>
      <c r="Q2397" t="str">
        <f t="shared" si="226"/>
        <v>technology</v>
      </c>
      <c r="R2397" t="str">
        <f t="shared" si="227"/>
        <v>web</v>
      </c>
      <c r="S2397" s="11">
        <f t="shared" si="228"/>
        <v>42716.913043981483</v>
      </c>
      <c r="T2397" s="11">
        <f t="shared" si="229"/>
        <v>42745.164583333331</v>
      </c>
    </row>
    <row r="2398" spans="1:20" customFormat="1" ht="6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0</v>
      </c>
      <c r="M2398" t="b">
        <v>0</v>
      </c>
      <c r="N2398" t="s">
        <v>8272</v>
      </c>
      <c r="O2398">
        <f t="shared" si="224"/>
        <v>0.2</v>
      </c>
      <c r="P2398">
        <f t="shared" si="225"/>
        <v>-11213.563845405923</v>
      </c>
      <c r="Q2398" t="str">
        <f t="shared" si="226"/>
        <v>technology</v>
      </c>
      <c r="R2398" t="str">
        <f t="shared" si="227"/>
        <v>web</v>
      </c>
      <c r="S2398" s="11">
        <f t="shared" si="228"/>
        <v>42262.640717592592</v>
      </c>
      <c r="T2398" s="11">
        <f t="shared" si="229"/>
        <v>42292.640717592592</v>
      </c>
    </row>
    <row r="2399" spans="1:20" customFormat="1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4"/>
        <v>0</v>
      </c>
      <c r="P2399">
        <f t="shared" si="225"/>
        <v>-11223.563845405923</v>
      </c>
      <c r="Q2399" t="str">
        <f t="shared" si="226"/>
        <v>technology</v>
      </c>
      <c r="R2399" t="str">
        <f t="shared" si="227"/>
        <v>web</v>
      </c>
      <c r="S2399" s="11">
        <f t="shared" si="228"/>
        <v>41976.676574074074</v>
      </c>
      <c r="T2399" s="11">
        <f t="shared" si="229"/>
        <v>42006.676574074074</v>
      </c>
    </row>
    <row r="2400" spans="1:20" customFormat="1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4"/>
        <v>0</v>
      </c>
      <c r="P2400">
        <f t="shared" si="225"/>
        <v>-11223.563845405923</v>
      </c>
      <c r="Q2400" t="str">
        <f t="shared" si="226"/>
        <v>technology</v>
      </c>
      <c r="R2400" t="str">
        <f t="shared" si="227"/>
        <v>web</v>
      </c>
      <c r="S2400" s="11">
        <f t="shared" si="228"/>
        <v>42157.708148148151</v>
      </c>
      <c r="T2400" s="11">
        <f t="shared" si="229"/>
        <v>42187.708148148151</v>
      </c>
    </row>
    <row r="2401" spans="1:20" customFormat="1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4"/>
        <v>0</v>
      </c>
      <c r="P2401">
        <f t="shared" si="225"/>
        <v>-11223.563845405923</v>
      </c>
      <c r="Q2401" t="str">
        <f t="shared" si="226"/>
        <v>technology</v>
      </c>
      <c r="R2401" t="str">
        <f t="shared" si="227"/>
        <v>web</v>
      </c>
      <c r="S2401" s="11">
        <f t="shared" si="228"/>
        <v>41956.644745370366</v>
      </c>
      <c r="T2401" s="11">
        <f t="shared" si="229"/>
        <v>41991.644745370366</v>
      </c>
    </row>
    <row r="2402" spans="1:20" customFormat="1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4"/>
        <v>0</v>
      </c>
      <c r="P2402">
        <f t="shared" si="225"/>
        <v>-11223.563845405923</v>
      </c>
      <c r="Q2402" t="str">
        <f t="shared" si="226"/>
        <v>technology</v>
      </c>
      <c r="R2402" t="str">
        <f t="shared" si="227"/>
        <v>web</v>
      </c>
      <c r="S2402" s="11">
        <f t="shared" si="228"/>
        <v>42444.059768518513</v>
      </c>
      <c r="T2402" s="11">
        <f t="shared" si="229"/>
        <v>42474.059768518513</v>
      </c>
    </row>
    <row r="2403" spans="1:20" customFormat="1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0</v>
      </c>
      <c r="M2403" t="b">
        <v>0</v>
      </c>
      <c r="N2403" t="s">
        <v>8284</v>
      </c>
      <c r="O2403">
        <f t="shared" si="224"/>
        <v>0.71785714285714286</v>
      </c>
      <c r="P2403">
        <f t="shared" si="225"/>
        <v>-11022.563845405923</v>
      </c>
      <c r="Q2403" t="str">
        <f t="shared" si="226"/>
        <v>food</v>
      </c>
      <c r="R2403" t="str">
        <f t="shared" si="227"/>
        <v>food trucks</v>
      </c>
      <c r="S2403" s="11">
        <f t="shared" si="228"/>
        <v>42374.614537037036</v>
      </c>
      <c r="T2403" s="11">
        <f t="shared" si="229"/>
        <v>42434.614537037036</v>
      </c>
    </row>
    <row r="2404" spans="1:20" customFormat="1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0</v>
      </c>
      <c r="M2404" t="b">
        <v>0</v>
      </c>
      <c r="N2404" t="s">
        <v>8284</v>
      </c>
      <c r="O2404">
        <f t="shared" si="224"/>
        <v>0.43333333333333329</v>
      </c>
      <c r="P2404">
        <f t="shared" si="225"/>
        <v>-11171.563845405923</v>
      </c>
      <c r="Q2404" t="str">
        <f t="shared" si="226"/>
        <v>food</v>
      </c>
      <c r="R2404" t="str">
        <f t="shared" si="227"/>
        <v>food trucks</v>
      </c>
      <c r="S2404" s="11">
        <f t="shared" si="228"/>
        <v>42107.47142361111</v>
      </c>
      <c r="T2404" s="11">
        <f t="shared" si="229"/>
        <v>42137.47142361111</v>
      </c>
    </row>
    <row r="2405" spans="1:20" customFormat="1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0</v>
      </c>
      <c r="M2405" t="b">
        <v>0</v>
      </c>
      <c r="N2405" t="s">
        <v>8284</v>
      </c>
      <c r="O2405">
        <f t="shared" si="224"/>
        <v>16.833333333333332</v>
      </c>
      <c r="P2405">
        <f t="shared" si="225"/>
        <v>-11021.563845405923</v>
      </c>
      <c r="Q2405" t="str">
        <f t="shared" si="226"/>
        <v>food</v>
      </c>
      <c r="R2405" t="str">
        <f t="shared" si="227"/>
        <v>food trucks</v>
      </c>
      <c r="S2405" s="11">
        <f t="shared" si="228"/>
        <v>42399.67428240741</v>
      </c>
      <c r="T2405" s="11">
        <f t="shared" si="229"/>
        <v>42459.632615740738</v>
      </c>
    </row>
    <row r="2406" spans="1:20" customFormat="1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4"/>
        <v>0</v>
      </c>
      <c r="P2406">
        <f t="shared" si="225"/>
        <v>-11223.563845405923</v>
      </c>
      <c r="Q2406" t="str">
        <f t="shared" si="226"/>
        <v>food</v>
      </c>
      <c r="R2406" t="str">
        <f t="shared" si="227"/>
        <v>food trucks</v>
      </c>
      <c r="S2406" s="11">
        <f t="shared" si="228"/>
        <v>42341.831099537034</v>
      </c>
      <c r="T2406" s="11">
        <f t="shared" si="229"/>
        <v>42371.831099537034</v>
      </c>
    </row>
    <row r="2407" spans="1:20" customFormat="1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0</v>
      </c>
      <c r="M2407" t="b">
        <v>0</v>
      </c>
      <c r="N2407" t="s">
        <v>8284</v>
      </c>
      <c r="O2407">
        <f t="shared" si="224"/>
        <v>22.52</v>
      </c>
      <c r="P2407">
        <f t="shared" si="225"/>
        <v>-10097.563845405923</v>
      </c>
      <c r="Q2407" t="str">
        <f t="shared" si="226"/>
        <v>food</v>
      </c>
      <c r="R2407" t="str">
        <f t="shared" si="227"/>
        <v>food trucks</v>
      </c>
      <c r="S2407" s="11">
        <f t="shared" si="228"/>
        <v>42595.377025462956</v>
      </c>
      <c r="T2407" s="11">
        <f t="shared" si="229"/>
        <v>42616.377025462956</v>
      </c>
    </row>
    <row r="2408" spans="1:20" customFormat="1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0</v>
      </c>
      <c r="M2408" t="b">
        <v>0</v>
      </c>
      <c r="N2408" t="s">
        <v>8284</v>
      </c>
      <c r="O2408">
        <f t="shared" si="224"/>
        <v>41.384615384615387</v>
      </c>
      <c r="P2408">
        <f t="shared" si="225"/>
        <v>-9878.5638454059226</v>
      </c>
      <c r="Q2408" t="str">
        <f t="shared" si="226"/>
        <v>food</v>
      </c>
      <c r="R2408" t="str">
        <f t="shared" si="227"/>
        <v>food trucks</v>
      </c>
      <c r="S2408" s="11">
        <f t="shared" si="228"/>
        <v>41982.902662037035</v>
      </c>
      <c r="T2408" s="11">
        <f t="shared" si="229"/>
        <v>42022.902662037035</v>
      </c>
    </row>
    <row r="2409" spans="1:20" customFormat="1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0</v>
      </c>
      <c r="M2409" t="b">
        <v>0</v>
      </c>
      <c r="N2409" t="s">
        <v>8284</v>
      </c>
      <c r="O2409">
        <f t="shared" si="224"/>
        <v>25.259090909090908</v>
      </c>
      <c r="P2409">
        <f t="shared" si="225"/>
        <v>-5666.5638454059226</v>
      </c>
      <c r="Q2409" t="str">
        <f t="shared" si="226"/>
        <v>food</v>
      </c>
      <c r="R2409" t="str">
        <f t="shared" si="227"/>
        <v>food trucks</v>
      </c>
      <c r="S2409" s="11">
        <f t="shared" si="228"/>
        <v>42082.367222222216</v>
      </c>
      <c r="T2409" s="11">
        <f t="shared" si="229"/>
        <v>42105.041666666664</v>
      </c>
    </row>
    <row r="2410" spans="1:20" customFormat="1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0</v>
      </c>
      <c r="M2410" t="b">
        <v>0</v>
      </c>
      <c r="N2410" t="s">
        <v>8284</v>
      </c>
      <c r="O2410">
        <f t="shared" si="224"/>
        <v>0.2</v>
      </c>
      <c r="P2410">
        <f t="shared" si="225"/>
        <v>-11193.563845405923</v>
      </c>
      <c r="Q2410" t="str">
        <f t="shared" si="226"/>
        <v>food</v>
      </c>
      <c r="R2410" t="str">
        <f t="shared" si="227"/>
        <v>food trucks</v>
      </c>
      <c r="S2410" s="11">
        <f t="shared" si="228"/>
        <v>41918.93237268518</v>
      </c>
      <c r="T2410" s="11">
        <f t="shared" si="229"/>
        <v>41948.974039351851</v>
      </c>
    </row>
    <row r="2411" spans="1:20" customFormat="1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0</v>
      </c>
      <c r="M2411" t="b">
        <v>0</v>
      </c>
      <c r="N2411" t="s">
        <v>8284</v>
      </c>
      <c r="O2411">
        <f t="shared" si="224"/>
        <v>1.8399999999999999</v>
      </c>
      <c r="P2411">
        <f t="shared" si="225"/>
        <v>-10763.563845405923</v>
      </c>
      <c r="Q2411" t="str">
        <f t="shared" si="226"/>
        <v>food</v>
      </c>
      <c r="R2411" t="str">
        <f t="shared" si="227"/>
        <v>food trucks</v>
      </c>
      <c r="S2411" s="11">
        <f t="shared" si="228"/>
        <v>42204.667534722219</v>
      </c>
      <c r="T2411" s="11">
        <f t="shared" si="229"/>
        <v>42234.667534722219</v>
      </c>
    </row>
    <row r="2412" spans="1:20" customFormat="1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4"/>
        <v>0</v>
      </c>
      <c r="P2412">
        <f t="shared" si="225"/>
        <v>-11223.563845405923</v>
      </c>
      <c r="Q2412" t="str">
        <f t="shared" si="226"/>
        <v>food</v>
      </c>
      <c r="R2412" t="str">
        <f t="shared" si="227"/>
        <v>food trucks</v>
      </c>
      <c r="S2412" s="11">
        <f t="shared" si="228"/>
        <v>42224.199942129628</v>
      </c>
      <c r="T2412" s="11">
        <f t="shared" si="229"/>
        <v>42254.199942129628</v>
      </c>
    </row>
    <row r="2413" spans="1:20" customFormat="1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0</v>
      </c>
      <c r="M2413" t="b">
        <v>0</v>
      </c>
      <c r="N2413" t="s">
        <v>8284</v>
      </c>
      <c r="O2413">
        <f t="shared" si="224"/>
        <v>0.60399999999999998</v>
      </c>
      <c r="P2413">
        <f t="shared" si="225"/>
        <v>-11072.563845405923</v>
      </c>
      <c r="Q2413" t="str">
        <f t="shared" si="226"/>
        <v>food</v>
      </c>
      <c r="R2413" t="str">
        <f t="shared" si="227"/>
        <v>food trucks</v>
      </c>
      <c r="S2413" s="11">
        <f t="shared" si="228"/>
        <v>42211.524097222216</v>
      </c>
      <c r="T2413" s="11">
        <f t="shared" si="229"/>
        <v>42241.524097222216</v>
      </c>
    </row>
    <row r="2414" spans="1:20" customFormat="1" ht="6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4"/>
        <v>0</v>
      </c>
      <c r="P2414">
        <f t="shared" si="225"/>
        <v>-11223.563845405923</v>
      </c>
      <c r="Q2414" t="str">
        <f t="shared" si="226"/>
        <v>food</v>
      </c>
      <c r="R2414" t="str">
        <f t="shared" si="227"/>
        <v>food trucks</v>
      </c>
      <c r="S2414" s="11">
        <f t="shared" si="228"/>
        <v>42655.528622685182</v>
      </c>
      <c r="T2414" s="11">
        <f t="shared" si="229"/>
        <v>42700.570289351854</v>
      </c>
    </row>
    <row r="2415" spans="1:20" customFormat="1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0</v>
      </c>
      <c r="M2415" t="b">
        <v>0</v>
      </c>
      <c r="N2415" t="s">
        <v>8284</v>
      </c>
      <c r="O2415">
        <f t="shared" si="224"/>
        <v>0.83333333333333337</v>
      </c>
      <c r="P2415">
        <f t="shared" si="225"/>
        <v>-11198.563845405923</v>
      </c>
      <c r="Q2415" t="str">
        <f t="shared" si="226"/>
        <v>food</v>
      </c>
      <c r="R2415" t="str">
        <f t="shared" si="227"/>
        <v>food trucks</v>
      </c>
      <c r="S2415" s="11">
        <f t="shared" si="228"/>
        <v>41759.901412037034</v>
      </c>
      <c r="T2415" s="11">
        <f t="shared" si="229"/>
        <v>41790.770833333328</v>
      </c>
    </row>
    <row r="2416" spans="1:20" customFormat="1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0</v>
      </c>
      <c r="M2416" t="b">
        <v>0</v>
      </c>
      <c r="N2416" t="s">
        <v>8284</v>
      </c>
      <c r="O2416">
        <f t="shared" si="224"/>
        <v>3.0666666666666664</v>
      </c>
      <c r="P2416">
        <f t="shared" si="225"/>
        <v>-10763.563845405923</v>
      </c>
      <c r="Q2416" t="str">
        <f t="shared" si="226"/>
        <v>food</v>
      </c>
      <c r="R2416" t="str">
        <f t="shared" si="227"/>
        <v>food trucks</v>
      </c>
      <c r="S2416" s="11">
        <f t="shared" si="228"/>
        <v>42198.486805555549</v>
      </c>
      <c r="T2416" s="11">
        <f t="shared" si="229"/>
        <v>42237.957638888889</v>
      </c>
    </row>
    <row r="2417" spans="1:20" customFormat="1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0</v>
      </c>
      <c r="M2417" t="b">
        <v>0</v>
      </c>
      <c r="N2417" t="s">
        <v>8284</v>
      </c>
      <c r="O2417">
        <f t="shared" si="224"/>
        <v>0.55833333333333335</v>
      </c>
      <c r="P2417">
        <f t="shared" si="225"/>
        <v>-10888.563845405923</v>
      </c>
      <c r="Q2417" t="str">
        <f t="shared" si="226"/>
        <v>food</v>
      </c>
      <c r="R2417" t="str">
        <f t="shared" si="227"/>
        <v>food trucks</v>
      </c>
      <c r="S2417" s="11">
        <f t="shared" si="228"/>
        <v>42536.654467592591</v>
      </c>
      <c r="T2417" s="11">
        <f t="shared" si="229"/>
        <v>42566.654467592591</v>
      </c>
    </row>
    <row r="2418" spans="1:20" customFormat="1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0</v>
      </c>
      <c r="M2418" t="b">
        <v>0</v>
      </c>
      <c r="N2418" t="s">
        <v>8284</v>
      </c>
      <c r="O2418">
        <f t="shared" si="224"/>
        <v>2.5000000000000001E-2</v>
      </c>
      <c r="P2418">
        <f t="shared" si="225"/>
        <v>-11218.563845405923</v>
      </c>
      <c r="Q2418" t="str">
        <f t="shared" si="226"/>
        <v>food</v>
      </c>
      <c r="R2418" t="str">
        <f t="shared" si="227"/>
        <v>food trucks</v>
      </c>
      <c r="S2418" s="11">
        <f t="shared" si="228"/>
        <v>42019.529432870368</v>
      </c>
      <c r="T2418" s="11">
        <f t="shared" si="229"/>
        <v>42077.416666666664</v>
      </c>
    </row>
    <row r="2419" spans="1:20" customFormat="1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4"/>
        <v>0</v>
      </c>
      <c r="P2419">
        <f t="shared" si="225"/>
        <v>-11223.563845405923</v>
      </c>
      <c r="Q2419" t="str">
        <f t="shared" si="226"/>
        <v>food</v>
      </c>
      <c r="R2419" t="str">
        <f t="shared" si="227"/>
        <v>food trucks</v>
      </c>
      <c r="S2419" s="11">
        <f t="shared" si="228"/>
        <v>41831.675775462958</v>
      </c>
      <c r="T2419" s="11">
        <f t="shared" si="229"/>
        <v>41861.675775462958</v>
      </c>
    </row>
    <row r="2420" spans="1:20" customFormat="1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0</v>
      </c>
      <c r="M2420" t="b">
        <v>0</v>
      </c>
      <c r="N2420" t="s">
        <v>8284</v>
      </c>
      <c r="O2420">
        <f t="shared" si="224"/>
        <v>0.02</v>
      </c>
      <c r="P2420">
        <f t="shared" si="225"/>
        <v>-11218.563845405923</v>
      </c>
      <c r="Q2420" t="str">
        <f t="shared" si="226"/>
        <v>food</v>
      </c>
      <c r="R2420" t="str">
        <f t="shared" si="227"/>
        <v>food trucks</v>
      </c>
      <c r="S2420" s="11">
        <f t="shared" si="228"/>
        <v>42027.648657407401</v>
      </c>
      <c r="T2420" s="11">
        <f t="shared" si="229"/>
        <v>42087.606990740744</v>
      </c>
    </row>
    <row r="2421" spans="1:20" customFormat="1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4"/>
        <v>0</v>
      </c>
      <c r="P2421">
        <f t="shared" si="225"/>
        <v>-11223.563845405923</v>
      </c>
      <c r="Q2421" t="str">
        <f t="shared" si="226"/>
        <v>food</v>
      </c>
      <c r="R2421" t="str">
        <f t="shared" si="227"/>
        <v>food trucks</v>
      </c>
      <c r="S2421" s="11">
        <f t="shared" si="228"/>
        <v>41993.529965277776</v>
      </c>
      <c r="T2421" s="11">
        <f t="shared" si="229"/>
        <v>42053.529965277776</v>
      </c>
    </row>
    <row r="2422" spans="1:20" customFormat="1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0</v>
      </c>
      <c r="M2422" t="b">
        <v>0</v>
      </c>
      <c r="N2422" t="s">
        <v>8284</v>
      </c>
      <c r="O2422">
        <f t="shared" si="224"/>
        <v>14.825133372851216</v>
      </c>
      <c r="P2422">
        <f t="shared" si="225"/>
        <v>-8722.5638454059226</v>
      </c>
      <c r="Q2422" t="str">
        <f t="shared" si="226"/>
        <v>food</v>
      </c>
      <c r="R2422" t="str">
        <f t="shared" si="227"/>
        <v>food trucks</v>
      </c>
      <c r="S2422" s="11">
        <f t="shared" si="228"/>
        <v>41892.820543981477</v>
      </c>
      <c r="T2422" s="11">
        <f t="shared" si="229"/>
        <v>41952.862210648142</v>
      </c>
    </row>
    <row r="2423" spans="1:20" customFormat="1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0</v>
      </c>
      <c r="M2423" t="b">
        <v>0</v>
      </c>
      <c r="N2423" t="s">
        <v>8284</v>
      </c>
      <c r="O2423">
        <f t="shared" si="224"/>
        <v>1.6666666666666666E-2</v>
      </c>
      <c r="P2423">
        <f t="shared" si="225"/>
        <v>-11222.563845405923</v>
      </c>
      <c r="Q2423" t="str">
        <f t="shared" si="226"/>
        <v>food</v>
      </c>
      <c r="R2423" t="str">
        <f t="shared" si="227"/>
        <v>food trucks</v>
      </c>
      <c r="S2423" s="11">
        <f t="shared" si="228"/>
        <v>42026.479120370372</v>
      </c>
      <c r="T2423" s="11">
        <f t="shared" si="229"/>
        <v>42056.479120370372</v>
      </c>
    </row>
    <row r="2424" spans="1:20" customFormat="1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0</v>
      </c>
      <c r="M2424" t="b">
        <v>0</v>
      </c>
      <c r="N2424" t="s">
        <v>8284</v>
      </c>
      <c r="O2424">
        <f t="shared" si="224"/>
        <v>0.2</v>
      </c>
      <c r="P2424">
        <f t="shared" si="225"/>
        <v>-11222.563845405923</v>
      </c>
      <c r="Q2424" t="str">
        <f t="shared" si="226"/>
        <v>food</v>
      </c>
      <c r="R2424" t="str">
        <f t="shared" si="227"/>
        <v>food trucks</v>
      </c>
      <c r="S2424" s="11">
        <f t="shared" si="228"/>
        <v>42044.516620370363</v>
      </c>
      <c r="T2424" s="11">
        <f t="shared" si="229"/>
        <v>42074.474953703706</v>
      </c>
    </row>
    <row r="2425" spans="1:20" customFormat="1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0</v>
      </c>
      <c r="M2425" t="b">
        <v>0</v>
      </c>
      <c r="N2425" t="s">
        <v>8284</v>
      </c>
      <c r="O2425">
        <f t="shared" si="224"/>
        <v>1.3333333333333334E-2</v>
      </c>
      <c r="P2425">
        <f t="shared" si="225"/>
        <v>-11215.563845405923</v>
      </c>
      <c r="Q2425" t="str">
        <f t="shared" si="226"/>
        <v>food</v>
      </c>
      <c r="R2425" t="str">
        <f t="shared" si="227"/>
        <v>food trucks</v>
      </c>
      <c r="S2425" s="11">
        <f t="shared" si="228"/>
        <v>41974.496412037035</v>
      </c>
      <c r="T2425" s="11">
        <f t="shared" si="229"/>
        <v>42004.496412037035</v>
      </c>
    </row>
    <row r="2426" spans="1:20" customFormat="1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0</v>
      </c>
      <c r="M2426" t="b">
        <v>0</v>
      </c>
      <c r="N2426" t="s">
        <v>8284</v>
      </c>
      <c r="O2426">
        <f t="shared" si="224"/>
        <v>1.24</v>
      </c>
      <c r="P2426">
        <f t="shared" si="225"/>
        <v>-10913.563845405923</v>
      </c>
      <c r="Q2426" t="str">
        <f t="shared" si="226"/>
        <v>food</v>
      </c>
      <c r="R2426" t="str">
        <f t="shared" si="227"/>
        <v>food trucks</v>
      </c>
      <c r="S2426" s="11">
        <f t="shared" si="228"/>
        <v>41909.684120370366</v>
      </c>
      <c r="T2426" s="11">
        <f t="shared" si="229"/>
        <v>41939.684120370366</v>
      </c>
    </row>
    <row r="2427" spans="1:20" customFormat="1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0</v>
      </c>
      <c r="M2427" t="b">
        <v>0</v>
      </c>
      <c r="N2427" t="s">
        <v>8284</v>
      </c>
      <c r="O2427">
        <f t="shared" si="224"/>
        <v>2.8571428571428574E-2</v>
      </c>
      <c r="P2427">
        <f t="shared" si="225"/>
        <v>-11222.563845405923</v>
      </c>
      <c r="Q2427" t="str">
        <f t="shared" si="226"/>
        <v>food</v>
      </c>
      <c r="R2427" t="str">
        <f t="shared" si="227"/>
        <v>food trucks</v>
      </c>
      <c r="S2427" s="11">
        <f t="shared" si="228"/>
        <v>42502.705428240741</v>
      </c>
      <c r="T2427" s="11">
        <f t="shared" si="229"/>
        <v>42517.711111111108</v>
      </c>
    </row>
    <row r="2428" spans="1:20" customFormat="1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4"/>
        <v>0</v>
      </c>
      <c r="P2428">
        <f t="shared" si="225"/>
        <v>-11223.563845405923</v>
      </c>
      <c r="Q2428" t="str">
        <f t="shared" si="226"/>
        <v>food</v>
      </c>
      <c r="R2428" t="str">
        <f t="shared" si="227"/>
        <v>food trucks</v>
      </c>
      <c r="S2428" s="11">
        <f t="shared" si="228"/>
        <v>42163.961712962962</v>
      </c>
      <c r="T2428" s="11">
        <f t="shared" si="229"/>
        <v>42223.961712962962</v>
      </c>
    </row>
    <row r="2429" spans="1:20" customFormat="1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0</v>
      </c>
      <c r="M2429" t="b">
        <v>0</v>
      </c>
      <c r="N2429" t="s">
        <v>8284</v>
      </c>
      <c r="O2429">
        <f t="shared" si="224"/>
        <v>2E-3</v>
      </c>
      <c r="P2429">
        <f t="shared" si="225"/>
        <v>-11222.563845405923</v>
      </c>
      <c r="Q2429" t="str">
        <f t="shared" si="226"/>
        <v>food</v>
      </c>
      <c r="R2429" t="str">
        <f t="shared" si="227"/>
        <v>food trucks</v>
      </c>
      <c r="S2429" s="11">
        <f t="shared" si="228"/>
        <v>42412.110335648147</v>
      </c>
      <c r="T2429" s="11">
        <f t="shared" si="229"/>
        <v>42452.068668981483</v>
      </c>
    </row>
    <row r="2430" spans="1:20" customFormat="1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0</v>
      </c>
      <c r="M2430" t="b">
        <v>0</v>
      </c>
      <c r="N2430" t="s">
        <v>8284</v>
      </c>
      <c r="O2430">
        <f t="shared" si="224"/>
        <v>2.8571428571428571E-3</v>
      </c>
      <c r="P2430">
        <f t="shared" si="225"/>
        <v>-11222.563845405923</v>
      </c>
      <c r="Q2430" t="str">
        <f t="shared" si="226"/>
        <v>food</v>
      </c>
      <c r="R2430" t="str">
        <f t="shared" si="227"/>
        <v>food trucks</v>
      </c>
      <c r="S2430" s="11">
        <f t="shared" si="228"/>
        <v>42045.575821759259</v>
      </c>
      <c r="T2430" s="11">
        <f t="shared" si="229"/>
        <v>42075.534155092588</v>
      </c>
    </row>
    <row r="2431" spans="1:20" customFormat="1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0</v>
      </c>
      <c r="M2431" t="b">
        <v>0</v>
      </c>
      <c r="N2431" t="s">
        <v>8284</v>
      </c>
      <c r="O2431">
        <f t="shared" si="224"/>
        <v>1.4321428571428572</v>
      </c>
      <c r="P2431">
        <f t="shared" si="225"/>
        <v>-9218.5638454059226</v>
      </c>
      <c r="Q2431" t="str">
        <f t="shared" si="226"/>
        <v>food</v>
      </c>
      <c r="R2431" t="str">
        <f t="shared" si="227"/>
        <v>food trucks</v>
      </c>
      <c r="S2431" s="11">
        <f t="shared" si="228"/>
        <v>42734.670902777776</v>
      </c>
      <c r="T2431" s="11">
        <f t="shared" si="229"/>
        <v>42771.488888888889</v>
      </c>
    </row>
    <row r="2432" spans="1:20" customFormat="1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0</v>
      </c>
      <c r="M2432" t="b">
        <v>0</v>
      </c>
      <c r="N2432" t="s">
        <v>8284</v>
      </c>
      <c r="O2432">
        <f t="shared" si="224"/>
        <v>0.70000000000000007</v>
      </c>
      <c r="P2432">
        <f t="shared" si="225"/>
        <v>-11202.563845405923</v>
      </c>
      <c r="Q2432" t="str">
        <f t="shared" si="226"/>
        <v>food</v>
      </c>
      <c r="R2432" t="str">
        <f t="shared" si="227"/>
        <v>food trucks</v>
      </c>
      <c r="S2432" s="11">
        <f t="shared" si="228"/>
        <v>42381.922499999993</v>
      </c>
      <c r="T2432" s="11">
        <f t="shared" si="229"/>
        <v>42411.922499999993</v>
      </c>
    </row>
    <row r="2433" spans="1:20" customFormat="1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0</v>
      </c>
      <c r="M2433" t="b">
        <v>0</v>
      </c>
      <c r="N2433" t="s">
        <v>8284</v>
      </c>
      <c r="O2433">
        <f t="shared" si="224"/>
        <v>2E-3</v>
      </c>
      <c r="P2433">
        <f t="shared" si="225"/>
        <v>-11221.563845405923</v>
      </c>
      <c r="Q2433" t="str">
        <f t="shared" si="226"/>
        <v>food</v>
      </c>
      <c r="R2433" t="str">
        <f t="shared" si="227"/>
        <v>food trucks</v>
      </c>
      <c r="S2433" s="11">
        <f t="shared" si="228"/>
        <v>42488.891354166662</v>
      </c>
      <c r="T2433" s="11">
        <f t="shared" si="229"/>
        <v>42548.891354166662</v>
      </c>
    </row>
    <row r="2434" spans="1:20" customFormat="1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0</v>
      </c>
      <c r="M2434" t="b">
        <v>0</v>
      </c>
      <c r="N2434" t="s">
        <v>8284</v>
      </c>
      <c r="O2434">
        <f t="shared" si="224"/>
        <v>1.4285714285714287E-2</v>
      </c>
      <c r="P2434">
        <f t="shared" si="225"/>
        <v>-11221.563845405923</v>
      </c>
      <c r="Q2434" t="str">
        <f t="shared" si="226"/>
        <v>food</v>
      </c>
      <c r="R2434" t="str">
        <f t="shared" si="227"/>
        <v>food trucks</v>
      </c>
      <c r="S2434" s="11">
        <f t="shared" si="228"/>
        <v>42041.010381944441</v>
      </c>
      <c r="T2434" s="11">
        <f t="shared" si="229"/>
        <v>42071.010381944441</v>
      </c>
    </row>
    <row r="2435" spans="1:20" customFormat="1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30">E2435/D2435*100</f>
        <v>0</v>
      </c>
      <c r="P2435">
        <f t="shared" ref="P2435:P2498" si="231">E2435-$E$4116</f>
        <v>-11223.563845405923</v>
      </c>
      <c r="Q2435" t="str">
        <f t="shared" ref="Q2435:Q2498" si="232">IF(ISNUMBER(SEARCH("film &amp; video",N2435)),"film &amp; video",IF(ISNUMBER(SEARCH("food",N2435)),"food",IF(ISNUMBER(SEARCH("games",N2435)),"games",IF(ISNUMBER(SEARCH("journalism",N2435)),"journalism",IF(ISNUMBER(SEARCH("music",N2435)),"music",IF(ISNUMBER(SEARCH("photography",N2435)),"photography",IF(ISNUMBER(SEARCH("publishing",N2435)),"publishing",IF(ISNUMBER(SEARCH("technology",N2435)),"technology",IF(ISNUMBER(SEARCH("theater",N2435)),"theater",0)))))))))</f>
        <v>food</v>
      </c>
      <c r="R2435" t="str">
        <f t="shared" ref="R2435:R2498" si="233">IF(ISNUMBER(SEARCH("animation",N2435)),"animation",IF(ISNUMBER(SEARCH("art books",N2435)),"art books",IF(ISNUMBER(SEARCH("audio",N2435)),"audio",IF(ISNUMBER(SEARCH("children's books",N2435)),"children's books",IF(ISNUMBER(SEARCH("classical music",N2435)),"classical music",IF(ISNUMBER(SEARCH("documentary",N2435)),"documentary",IF(ISNUMBER(SEARCH("drama",N2435)),"drama",IF(ISNUMBER(SEARCH("electronic music",N2435)),"electronic music",IF(ISNUMBER(SEARCH("faith",N2435)),"faith",IF(ISNUMBER(SEARCH("fiction",N2435)),"fiction",IF(ISNUMBER(SEARCH("food trucks",N2435)),"food trucks",IF(ISNUMBER(SEARCH("gadgets",N2435)),"gadgets",IF(ISNUMBER(SEARCH("hardware",N2435)),"hardware",IF(ISNUMBER(SEARCH("indie rock",N2435)),"indie rock",IF(ISNUMBER(SEARCH("jazz",N2435)),"jazz",IF(ISNUMBER(SEARCH("makerspaces",N2435)),"makerspaces",IF(ISNUMBER(SEARCH("metal",N2435)),"metal",IF(ISNUMBER(SEARCH("mobile games",N2435)),"mobile games",IF(ISNUMBER(SEARCH("musical",N2435)),"musical",IF(ISNUMBER(SEARCH("nature",N2435)),"nature",IF(ISNUMBER(SEARCH("nonfiction",N2435)),"nonfiction",IF(ISNUMBER(SEARCH("people",N2435)),"people",IF(ISNUMBER(SEARCH("photobooks",N2435)),"photobooks",IF(ISNUMBER(SEARCH("places",N2435)),"places",IF(ISNUMBER(SEARCH("plays",N2435)),"plays",IF(ISNUMBER(SEARCH("pop",N2435)),"pop",IF(ISNUMBER(SEARCH("radio &amp; podcasts",N2435)),"radio &amp; podcasts",IF(ISNUMBER(SEARCH("restaurants",N2435)),"restaurants",IF(ISNUMBER(SEARCH("rock",N2435)),"rock",IF(ISNUMBER(SEARCH("science fiction",N2435)),"science fiction",IF(ISNUMBER(SEARCH("shorts",N2435)),"shorts",IF(ISNUMBER(SEARCH("small batch",N2435)),"small batch",IF(ISNUMBER(SEARCH("space exploration",N2435)),"space exploration",IF(ISNUMBER(SEARCH("spaces",N2435)),"spaces",IF(ISNUMBER(SEARCH("tabletop games",N2435)),"tabletop games",IF(ISNUMBER(SEARCH("television",N2435)),"television",IF(ISNUMBER(SEARCH("translations",N2435)),"translations",IF(ISNUMBER(SEARCH("video games",N2435)),"video games",IF(ISNUMBER(SEARCH("wearables",N2435)),"wearables",IF(ISNUMBER(SEARCH("web",N2435)),"web",IF(ISNUMBER(SEARCH("world music",N2435)),"world music",0)))))))))))))))))))))))))))))))))))))))))</f>
        <v>food trucks</v>
      </c>
      <c r="S2435" s="11">
        <f t="shared" si="228"/>
        <v>42397.691469907404</v>
      </c>
      <c r="T2435" s="11">
        <f t="shared" si="229"/>
        <v>42427.691469907404</v>
      </c>
    </row>
    <row r="2436" spans="1:20" customFormat="1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0</v>
      </c>
      <c r="M2436" t="b">
        <v>0</v>
      </c>
      <c r="N2436" t="s">
        <v>8284</v>
      </c>
      <c r="O2436">
        <f t="shared" si="230"/>
        <v>0.13</v>
      </c>
      <c r="P2436">
        <f t="shared" si="231"/>
        <v>-11197.563845405923</v>
      </c>
      <c r="Q2436" t="str">
        <f t="shared" si="232"/>
        <v>food</v>
      </c>
      <c r="R2436" t="str">
        <f t="shared" si="233"/>
        <v>food trucks</v>
      </c>
      <c r="S2436" s="11">
        <f t="shared" si="228"/>
        <v>42179.977708333332</v>
      </c>
      <c r="T2436" s="11">
        <f t="shared" si="229"/>
        <v>42219.977708333332</v>
      </c>
    </row>
    <row r="2437" spans="1:20" customFormat="1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0</v>
      </c>
      <c r="M2437" t="b">
        <v>0</v>
      </c>
      <c r="N2437" t="s">
        <v>8284</v>
      </c>
      <c r="O2437">
        <f t="shared" si="230"/>
        <v>0.48960000000000004</v>
      </c>
      <c r="P2437">
        <f t="shared" si="231"/>
        <v>-9999.5638454059226</v>
      </c>
      <c r="Q2437" t="str">
        <f t="shared" si="232"/>
        <v>food</v>
      </c>
      <c r="R2437" t="str">
        <f t="shared" si="233"/>
        <v>food trucks</v>
      </c>
      <c r="S2437" s="11">
        <f t="shared" si="228"/>
        <v>42252.069282407407</v>
      </c>
      <c r="T2437" s="11">
        <f t="shared" si="229"/>
        <v>42282.069282407407</v>
      </c>
    </row>
    <row r="2438" spans="1:20" customFormat="1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0</v>
      </c>
      <c r="M2438" t="b">
        <v>0</v>
      </c>
      <c r="N2438" t="s">
        <v>8284</v>
      </c>
      <c r="O2438">
        <f t="shared" si="230"/>
        <v>3.8461538461538464E-2</v>
      </c>
      <c r="P2438">
        <f t="shared" si="231"/>
        <v>-11178.563845405923</v>
      </c>
      <c r="Q2438" t="str">
        <f t="shared" si="232"/>
        <v>food</v>
      </c>
      <c r="R2438" t="str">
        <f t="shared" si="233"/>
        <v>food trucks</v>
      </c>
      <c r="S2438" s="11">
        <f t="shared" si="228"/>
        <v>42338.407060185178</v>
      </c>
      <c r="T2438" s="11">
        <f t="shared" si="229"/>
        <v>42398.407060185178</v>
      </c>
    </row>
    <row r="2439" spans="1:20" customFormat="1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0"/>
        <v>0</v>
      </c>
      <c r="P2439">
        <f t="shared" si="231"/>
        <v>-11223.563845405923</v>
      </c>
      <c r="Q2439" t="str">
        <f t="shared" si="232"/>
        <v>food</v>
      </c>
      <c r="R2439" t="str">
        <f t="shared" si="233"/>
        <v>food trucks</v>
      </c>
      <c r="S2439" s="11">
        <f t="shared" si="228"/>
        <v>42031.756805555553</v>
      </c>
      <c r="T2439" s="11">
        <f t="shared" si="229"/>
        <v>42080.541666666664</v>
      </c>
    </row>
    <row r="2440" spans="1:20" customFormat="1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0</v>
      </c>
      <c r="M2440" t="b">
        <v>0</v>
      </c>
      <c r="N2440" t="s">
        <v>8284</v>
      </c>
      <c r="O2440">
        <f t="shared" si="230"/>
        <v>0.33333333333333337</v>
      </c>
      <c r="P2440">
        <f t="shared" si="231"/>
        <v>-11173.563845405923</v>
      </c>
      <c r="Q2440" t="str">
        <f t="shared" si="232"/>
        <v>food</v>
      </c>
      <c r="R2440" t="str">
        <f t="shared" si="233"/>
        <v>food trucks</v>
      </c>
      <c r="S2440" s="11">
        <f t="shared" si="228"/>
        <v>42285.706736111104</v>
      </c>
      <c r="T2440" s="11">
        <f t="shared" si="229"/>
        <v>42345.748402777775</v>
      </c>
    </row>
    <row r="2441" spans="1:20" customFormat="1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0"/>
        <v>0</v>
      </c>
      <c r="P2441">
        <f t="shared" si="231"/>
        <v>-11223.563845405923</v>
      </c>
      <c r="Q2441" t="str">
        <f t="shared" si="232"/>
        <v>food</v>
      </c>
      <c r="R2441" t="str">
        <f t="shared" si="233"/>
        <v>food trucks</v>
      </c>
      <c r="S2441" s="11">
        <f t="shared" si="228"/>
        <v>42265.610289351847</v>
      </c>
      <c r="T2441" s="11">
        <f t="shared" si="229"/>
        <v>42295.610289351847</v>
      </c>
    </row>
    <row r="2442" spans="1:20" customFormat="1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0</v>
      </c>
      <c r="M2442" t="b">
        <v>0</v>
      </c>
      <c r="N2442" t="s">
        <v>8284</v>
      </c>
      <c r="O2442">
        <f t="shared" si="230"/>
        <v>0.2</v>
      </c>
      <c r="P2442">
        <f t="shared" si="231"/>
        <v>-11213.563845405923</v>
      </c>
      <c r="Q2442" t="str">
        <f t="shared" si="232"/>
        <v>food</v>
      </c>
      <c r="R2442" t="str">
        <f t="shared" si="233"/>
        <v>food trucks</v>
      </c>
      <c r="S2442" s="11">
        <f t="shared" si="228"/>
        <v>42383.691122685188</v>
      </c>
      <c r="T2442" s="11">
        <f t="shared" si="229"/>
        <v>42413.691122685188</v>
      </c>
    </row>
    <row r="2443" spans="1:20" customFormat="1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0</v>
      </c>
      <c r="M2443" t="b">
        <v>1</v>
      </c>
      <c r="N2443" t="s">
        <v>8298</v>
      </c>
      <c r="O2443">
        <f t="shared" si="230"/>
        <v>107.88</v>
      </c>
      <c r="P2443">
        <f t="shared" si="231"/>
        <v>-3132.5638454059226</v>
      </c>
      <c r="Q2443" t="str">
        <f t="shared" si="232"/>
        <v>food</v>
      </c>
      <c r="R2443" t="str">
        <f t="shared" si="233"/>
        <v>small batch</v>
      </c>
      <c r="S2443" s="11">
        <f t="shared" si="228"/>
        <v>42186.917291666665</v>
      </c>
      <c r="T2443" s="11">
        <f t="shared" si="229"/>
        <v>42207.999305555553</v>
      </c>
    </row>
    <row r="2444" spans="1:20" customFormat="1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0</v>
      </c>
      <c r="M2444" t="b">
        <v>1</v>
      </c>
      <c r="N2444" t="s">
        <v>8298</v>
      </c>
      <c r="O2444">
        <f t="shared" si="230"/>
        <v>125.94166666666666</v>
      </c>
      <c r="P2444">
        <f t="shared" si="231"/>
        <v>19002.436154594077</v>
      </c>
      <c r="Q2444" t="str">
        <f t="shared" si="232"/>
        <v>food</v>
      </c>
      <c r="R2444" t="str">
        <f t="shared" si="233"/>
        <v>small batch</v>
      </c>
      <c r="S2444" s="11">
        <f t="shared" si="228"/>
        <v>42052.458657407406</v>
      </c>
      <c r="T2444" s="11">
        <f t="shared" si="229"/>
        <v>42082.416990740741</v>
      </c>
    </row>
    <row r="2445" spans="1:20" customFormat="1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0</v>
      </c>
      <c r="M2445" t="b">
        <v>1</v>
      </c>
      <c r="N2445" t="s">
        <v>8298</v>
      </c>
      <c r="O2445">
        <f t="shared" si="230"/>
        <v>202.51495</v>
      </c>
      <c r="P2445">
        <f t="shared" si="231"/>
        <v>29279.426154594075</v>
      </c>
      <c r="Q2445" t="str">
        <f t="shared" si="232"/>
        <v>food</v>
      </c>
      <c r="R2445" t="str">
        <f t="shared" si="233"/>
        <v>small batch</v>
      </c>
      <c r="S2445" s="11">
        <f t="shared" si="228"/>
        <v>41836.416921296295</v>
      </c>
      <c r="T2445" s="11">
        <f t="shared" si="229"/>
        <v>41866.416921296295</v>
      </c>
    </row>
    <row r="2446" spans="1:20" customFormat="1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0</v>
      </c>
      <c r="M2446" t="b">
        <v>1</v>
      </c>
      <c r="N2446" t="s">
        <v>8298</v>
      </c>
      <c r="O2446">
        <f t="shared" si="230"/>
        <v>108.60000000000001</v>
      </c>
      <c r="P2446">
        <f t="shared" si="231"/>
        <v>-7965.5638454059226</v>
      </c>
      <c r="Q2446" t="str">
        <f t="shared" si="232"/>
        <v>food</v>
      </c>
      <c r="R2446" t="str">
        <f t="shared" si="233"/>
        <v>small batch</v>
      </c>
      <c r="S2446" s="11">
        <f t="shared" si="228"/>
        <v>42485.54619212963</v>
      </c>
      <c r="T2446" s="11">
        <f t="shared" si="229"/>
        <v>42515.54619212963</v>
      </c>
    </row>
    <row r="2447" spans="1:20" customFormat="1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0</v>
      </c>
      <c r="M2447" t="b">
        <v>1</v>
      </c>
      <c r="N2447" t="s">
        <v>8298</v>
      </c>
      <c r="O2447">
        <f t="shared" si="230"/>
        <v>172.8</v>
      </c>
      <c r="P2447">
        <f t="shared" si="231"/>
        <v>-2583.5638454059226</v>
      </c>
      <c r="Q2447" t="str">
        <f t="shared" si="232"/>
        <v>food</v>
      </c>
      <c r="R2447" t="str">
        <f t="shared" si="233"/>
        <v>small batch</v>
      </c>
      <c r="S2447" s="11">
        <f t="shared" si="228"/>
        <v>42242.981724537036</v>
      </c>
      <c r="T2447" s="11">
        <f t="shared" si="229"/>
        <v>42272.981724537036</v>
      </c>
    </row>
    <row r="2448" spans="1:20" customFormat="1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0</v>
      </c>
      <c r="M2448" t="b">
        <v>1</v>
      </c>
      <c r="N2448" t="s">
        <v>8298</v>
      </c>
      <c r="O2448">
        <f t="shared" si="230"/>
        <v>167.98</v>
      </c>
      <c r="P2448">
        <f t="shared" si="231"/>
        <v>-2824.5638454059226</v>
      </c>
      <c r="Q2448" t="str">
        <f t="shared" si="232"/>
        <v>food</v>
      </c>
      <c r="R2448" t="str">
        <f t="shared" si="233"/>
        <v>small batch</v>
      </c>
      <c r="S2448" s="11">
        <f t="shared" si="228"/>
        <v>42670.394340277773</v>
      </c>
      <c r="T2448" s="11">
        <f t="shared" si="229"/>
        <v>42700.436006944445</v>
      </c>
    </row>
    <row r="2449" spans="1:20" customFormat="1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0</v>
      </c>
      <c r="M2449" t="b">
        <v>1</v>
      </c>
      <c r="N2449" t="s">
        <v>8298</v>
      </c>
      <c r="O2449">
        <f t="shared" si="230"/>
        <v>427.20000000000005</v>
      </c>
      <c r="P2449">
        <f t="shared" si="231"/>
        <v>-543.56384540592262</v>
      </c>
      <c r="Q2449" t="str">
        <f t="shared" si="232"/>
        <v>food</v>
      </c>
      <c r="R2449" t="str">
        <f t="shared" si="233"/>
        <v>small batch</v>
      </c>
      <c r="S2449" s="11">
        <f t="shared" si="228"/>
        <v>42654.26149305555</v>
      </c>
      <c r="T2449" s="11">
        <f t="shared" si="229"/>
        <v>42685.958333333336</v>
      </c>
    </row>
    <row r="2450" spans="1:20" customFormat="1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0</v>
      </c>
      <c r="M2450" t="b">
        <v>1</v>
      </c>
      <c r="N2450" t="s">
        <v>8298</v>
      </c>
      <c r="O2450">
        <f t="shared" si="230"/>
        <v>107.5</v>
      </c>
      <c r="P2450">
        <f t="shared" si="231"/>
        <v>-10793.563845405923</v>
      </c>
      <c r="Q2450" t="str">
        <f t="shared" si="232"/>
        <v>food</v>
      </c>
      <c r="R2450" t="str">
        <f t="shared" si="233"/>
        <v>small batch</v>
      </c>
      <c r="S2450" s="11">
        <f t="shared" si="228"/>
        <v>42607.107789351845</v>
      </c>
      <c r="T2450" s="11">
        <f t="shared" si="229"/>
        <v>42613.025000000001</v>
      </c>
    </row>
    <row r="2451" spans="1:20" customFormat="1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0</v>
      </c>
      <c r="M2451" t="b">
        <v>1</v>
      </c>
      <c r="N2451" t="s">
        <v>8298</v>
      </c>
      <c r="O2451">
        <f t="shared" si="230"/>
        <v>108</v>
      </c>
      <c r="P2451">
        <f t="shared" si="231"/>
        <v>-423.56384540592262</v>
      </c>
      <c r="Q2451" t="str">
        <f t="shared" si="232"/>
        <v>food</v>
      </c>
      <c r="R2451" t="str">
        <f t="shared" si="233"/>
        <v>small batch</v>
      </c>
      <c r="S2451" s="11">
        <f t="shared" si="228"/>
        <v>41942.934201388889</v>
      </c>
      <c r="T2451" s="11">
        <f t="shared" si="229"/>
        <v>41972.975868055553</v>
      </c>
    </row>
    <row r="2452" spans="1:20" customFormat="1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0</v>
      </c>
      <c r="M2452" t="b">
        <v>1</v>
      </c>
      <c r="N2452" t="s">
        <v>8298</v>
      </c>
      <c r="O2452">
        <f t="shared" si="230"/>
        <v>101.53353333333335</v>
      </c>
      <c r="P2452">
        <f t="shared" si="231"/>
        <v>4006.466154594078</v>
      </c>
      <c r="Q2452" t="str">
        <f t="shared" si="232"/>
        <v>food</v>
      </c>
      <c r="R2452" t="str">
        <f t="shared" si="233"/>
        <v>small batch</v>
      </c>
      <c r="S2452" s="11">
        <f t="shared" si="228"/>
        <v>41901.864074074074</v>
      </c>
      <c r="T2452" s="11">
        <f t="shared" si="229"/>
        <v>41939.924305555549</v>
      </c>
    </row>
    <row r="2453" spans="1:20" customFormat="1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0</v>
      </c>
      <c r="M2453" t="b">
        <v>1</v>
      </c>
      <c r="N2453" t="s">
        <v>8298</v>
      </c>
      <c r="O2453">
        <f t="shared" si="230"/>
        <v>115.45</v>
      </c>
      <c r="P2453">
        <f t="shared" si="231"/>
        <v>321.43615459407738</v>
      </c>
      <c r="Q2453" t="str">
        <f t="shared" si="232"/>
        <v>food</v>
      </c>
      <c r="R2453" t="str">
        <f t="shared" si="233"/>
        <v>small batch</v>
      </c>
      <c r="S2453" s="11">
        <f t="shared" si="228"/>
        <v>42779.700115740743</v>
      </c>
      <c r="T2453" s="11">
        <f t="shared" si="229"/>
        <v>42799.700115740743</v>
      </c>
    </row>
    <row r="2454" spans="1:20" customFormat="1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0</v>
      </c>
      <c r="M2454" t="b">
        <v>1</v>
      </c>
      <c r="N2454" t="s">
        <v>8298</v>
      </c>
      <c r="O2454">
        <f t="shared" si="230"/>
        <v>133.5</v>
      </c>
      <c r="P2454">
        <f t="shared" si="231"/>
        <v>-10422.563845405923</v>
      </c>
      <c r="Q2454" t="str">
        <f t="shared" si="232"/>
        <v>food</v>
      </c>
      <c r="R2454" t="str">
        <f t="shared" si="233"/>
        <v>small batch</v>
      </c>
      <c r="S2454" s="11">
        <f t="shared" si="228"/>
        <v>42338.635416666664</v>
      </c>
      <c r="T2454" s="11">
        <f t="shared" si="229"/>
        <v>42367.749999999993</v>
      </c>
    </row>
    <row r="2455" spans="1:20" customFormat="1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0</v>
      </c>
      <c r="M2455" t="b">
        <v>1</v>
      </c>
      <c r="N2455" t="s">
        <v>8298</v>
      </c>
      <c r="O2455">
        <f t="shared" si="230"/>
        <v>154.69999999999999</v>
      </c>
      <c r="P2455">
        <f t="shared" si="231"/>
        <v>-6582.5638454059226</v>
      </c>
      <c r="Q2455" t="str">
        <f t="shared" si="232"/>
        <v>food</v>
      </c>
      <c r="R2455" t="str">
        <f t="shared" si="233"/>
        <v>small batch</v>
      </c>
      <c r="S2455" s="11">
        <f t="shared" ref="S2455:S2518" si="234">(J2455/86400)+25569+(-5/24)</f>
        <v>42738.483900462961</v>
      </c>
      <c r="T2455" s="11">
        <f t="shared" ref="T2455:T2518" si="235">(I2455/86400)+25569+(-5/24)</f>
        <v>42768.483900462961</v>
      </c>
    </row>
    <row r="2456" spans="1:20" customFormat="1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0</v>
      </c>
      <c r="M2456" t="b">
        <v>1</v>
      </c>
      <c r="N2456" t="s">
        <v>8298</v>
      </c>
      <c r="O2456">
        <f t="shared" si="230"/>
        <v>100.84571428571429</v>
      </c>
      <c r="P2456">
        <f t="shared" si="231"/>
        <v>24072.436154594077</v>
      </c>
      <c r="Q2456" t="str">
        <f t="shared" si="232"/>
        <v>food</v>
      </c>
      <c r="R2456" t="str">
        <f t="shared" si="233"/>
        <v>small batch</v>
      </c>
      <c r="S2456" s="11">
        <f t="shared" si="234"/>
        <v>42769.993148148147</v>
      </c>
      <c r="T2456" s="11">
        <f t="shared" si="235"/>
        <v>42804.993148148147</v>
      </c>
    </row>
    <row r="2457" spans="1:20" customFormat="1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0</v>
      </c>
      <c r="M2457" t="b">
        <v>1</v>
      </c>
      <c r="N2457" t="s">
        <v>8298</v>
      </c>
      <c r="O2457">
        <f t="shared" si="230"/>
        <v>182</v>
      </c>
      <c r="P2457">
        <f t="shared" si="231"/>
        <v>-10677.563845405923</v>
      </c>
      <c r="Q2457" t="str">
        <f t="shared" si="232"/>
        <v>food</v>
      </c>
      <c r="R2457" t="str">
        <f t="shared" si="233"/>
        <v>small batch</v>
      </c>
      <c r="S2457" s="11">
        <f t="shared" si="234"/>
        <v>42452.573495370372</v>
      </c>
      <c r="T2457" s="11">
        <f t="shared" si="235"/>
        <v>42480.573495370372</v>
      </c>
    </row>
    <row r="2458" spans="1:20" customFormat="1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0</v>
      </c>
      <c r="M2458" t="b">
        <v>1</v>
      </c>
      <c r="N2458" t="s">
        <v>8298</v>
      </c>
      <c r="O2458">
        <f t="shared" si="230"/>
        <v>180.86666666666667</v>
      </c>
      <c r="P2458">
        <f t="shared" si="231"/>
        <v>-8510.5638454059226</v>
      </c>
      <c r="Q2458" t="str">
        <f t="shared" si="232"/>
        <v>food</v>
      </c>
      <c r="R2458" t="str">
        <f t="shared" si="233"/>
        <v>small batch</v>
      </c>
      <c r="S2458" s="11">
        <f t="shared" si="234"/>
        <v>42761.752766203703</v>
      </c>
      <c r="T2458" s="11">
        <f t="shared" si="235"/>
        <v>42791.752766203703</v>
      </c>
    </row>
    <row r="2459" spans="1:20" customFormat="1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0</v>
      </c>
      <c r="M2459" t="b">
        <v>1</v>
      </c>
      <c r="N2459" t="s">
        <v>8298</v>
      </c>
      <c r="O2459">
        <f t="shared" si="230"/>
        <v>102.30434782608695</v>
      </c>
      <c r="P2459">
        <f t="shared" si="231"/>
        <v>12306.436154594077</v>
      </c>
      <c r="Q2459" t="str">
        <f t="shared" si="232"/>
        <v>food</v>
      </c>
      <c r="R2459" t="str">
        <f t="shared" si="233"/>
        <v>small batch</v>
      </c>
      <c r="S2459" s="11">
        <f t="shared" si="234"/>
        <v>42423.394166666665</v>
      </c>
      <c r="T2459" s="11">
        <f t="shared" si="235"/>
        <v>42453.352500000001</v>
      </c>
    </row>
    <row r="2460" spans="1:20" customFormat="1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0</v>
      </c>
      <c r="M2460" t="b">
        <v>1</v>
      </c>
      <c r="N2460" t="s">
        <v>8298</v>
      </c>
      <c r="O2460">
        <f t="shared" si="230"/>
        <v>110.17999999999999</v>
      </c>
      <c r="P2460">
        <f t="shared" si="231"/>
        <v>-5714.5638454059226</v>
      </c>
      <c r="Q2460" t="str">
        <f t="shared" si="232"/>
        <v>food</v>
      </c>
      <c r="R2460" t="str">
        <f t="shared" si="233"/>
        <v>small batch</v>
      </c>
      <c r="S2460" s="11">
        <f t="shared" si="234"/>
        <v>42495.663402777776</v>
      </c>
      <c r="T2460" s="11">
        <f t="shared" si="235"/>
        <v>42530.583333333336</v>
      </c>
    </row>
    <row r="2461" spans="1:20" customFormat="1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0</v>
      </c>
      <c r="M2461" t="b">
        <v>1</v>
      </c>
      <c r="N2461" t="s">
        <v>8298</v>
      </c>
      <c r="O2461">
        <f t="shared" si="230"/>
        <v>102.25</v>
      </c>
      <c r="P2461">
        <f t="shared" si="231"/>
        <v>19451.436154594077</v>
      </c>
      <c r="Q2461" t="str">
        <f t="shared" si="232"/>
        <v>food</v>
      </c>
      <c r="R2461" t="str">
        <f t="shared" si="233"/>
        <v>small batch</v>
      </c>
      <c r="S2461" s="11">
        <f t="shared" si="234"/>
        <v>42407.429224537038</v>
      </c>
      <c r="T2461" s="11">
        <f t="shared" si="235"/>
        <v>42452.387557870366</v>
      </c>
    </row>
    <row r="2462" spans="1:20" customFormat="1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0</v>
      </c>
      <c r="M2462" t="b">
        <v>1</v>
      </c>
      <c r="N2462" t="s">
        <v>8298</v>
      </c>
      <c r="O2462">
        <f t="shared" si="230"/>
        <v>100.78823529411764</v>
      </c>
      <c r="P2462">
        <f t="shared" si="231"/>
        <v>-2656.5638454059226</v>
      </c>
      <c r="Q2462" t="str">
        <f t="shared" si="232"/>
        <v>food</v>
      </c>
      <c r="R2462" t="str">
        <f t="shared" si="233"/>
        <v>small batch</v>
      </c>
      <c r="S2462" s="11">
        <f t="shared" si="234"/>
        <v>42703.978784722225</v>
      </c>
      <c r="T2462" s="11">
        <f t="shared" si="235"/>
        <v>42737.970138888886</v>
      </c>
    </row>
    <row r="2463" spans="1:20" customFormat="1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0</v>
      </c>
      <c r="M2463" t="b">
        <v>1</v>
      </c>
      <c r="N2463" t="s">
        <v>8279</v>
      </c>
      <c r="O2463">
        <f t="shared" si="230"/>
        <v>103.8</v>
      </c>
      <c r="P2463">
        <f t="shared" si="231"/>
        <v>-3438.5638454059226</v>
      </c>
      <c r="Q2463" t="str">
        <f t="shared" si="232"/>
        <v>music</v>
      </c>
      <c r="R2463" t="str">
        <f t="shared" si="233"/>
        <v>indie rock</v>
      </c>
      <c r="S2463" s="11">
        <f t="shared" si="234"/>
        <v>40783.804363425923</v>
      </c>
      <c r="T2463" s="11">
        <f t="shared" si="235"/>
        <v>40816.916666666664</v>
      </c>
    </row>
    <row r="2464" spans="1:20" customFormat="1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0</v>
      </c>
      <c r="M2464" t="b">
        <v>1</v>
      </c>
      <c r="N2464" t="s">
        <v>8279</v>
      </c>
      <c r="O2464">
        <f t="shared" si="230"/>
        <v>110.70833333333334</v>
      </c>
      <c r="P2464">
        <f t="shared" si="231"/>
        <v>-7902.3138454059226</v>
      </c>
      <c r="Q2464" t="str">
        <f t="shared" si="232"/>
        <v>music</v>
      </c>
      <c r="R2464" t="str">
        <f t="shared" si="233"/>
        <v>indie rock</v>
      </c>
      <c r="S2464" s="11">
        <f t="shared" si="234"/>
        <v>41088.977962962963</v>
      </c>
      <c r="T2464" s="11">
        <f t="shared" si="235"/>
        <v>41108.977962962963</v>
      </c>
    </row>
    <row r="2465" spans="1:20" customFormat="1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0</v>
      </c>
      <c r="M2465" t="b">
        <v>1</v>
      </c>
      <c r="N2465" t="s">
        <v>8279</v>
      </c>
      <c r="O2465">
        <f t="shared" si="230"/>
        <v>116.25000000000001</v>
      </c>
      <c r="P2465">
        <f t="shared" si="231"/>
        <v>-8898.5638454059226</v>
      </c>
      <c r="Q2465" t="str">
        <f t="shared" si="232"/>
        <v>music</v>
      </c>
      <c r="R2465" t="str">
        <f t="shared" si="233"/>
        <v>indie rock</v>
      </c>
      <c r="S2465" s="11">
        <f t="shared" si="234"/>
        <v>41340.903067129628</v>
      </c>
      <c r="T2465" s="11">
        <f t="shared" si="235"/>
        <v>41380.583333333328</v>
      </c>
    </row>
    <row r="2466" spans="1:20" customFormat="1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0</v>
      </c>
      <c r="M2466" t="b">
        <v>1</v>
      </c>
      <c r="N2466" t="s">
        <v>8279</v>
      </c>
      <c r="O2466">
        <f t="shared" si="230"/>
        <v>111.1</v>
      </c>
      <c r="P2466">
        <f t="shared" si="231"/>
        <v>-9001.5638454059226</v>
      </c>
      <c r="Q2466" t="str">
        <f t="shared" si="232"/>
        <v>music</v>
      </c>
      <c r="R2466" t="str">
        <f t="shared" si="233"/>
        <v>indie rock</v>
      </c>
      <c r="S2466" s="11">
        <f t="shared" si="234"/>
        <v>42248.692094907405</v>
      </c>
      <c r="T2466" s="11">
        <f t="shared" si="235"/>
        <v>42277.603472222218</v>
      </c>
    </row>
    <row r="2467" spans="1:20" customFormat="1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0</v>
      </c>
      <c r="M2467" t="b">
        <v>1</v>
      </c>
      <c r="N2467" t="s">
        <v>8279</v>
      </c>
      <c r="O2467">
        <f t="shared" si="230"/>
        <v>180.14285714285714</v>
      </c>
      <c r="P2467">
        <f t="shared" si="231"/>
        <v>-9962.5638454059226</v>
      </c>
      <c r="Q2467" t="str">
        <f t="shared" si="232"/>
        <v>music</v>
      </c>
      <c r="R2467" t="str">
        <f t="shared" si="233"/>
        <v>indie rock</v>
      </c>
      <c r="S2467" s="11">
        <f t="shared" si="234"/>
        <v>41145.510972222219</v>
      </c>
      <c r="T2467" s="11">
        <f t="shared" si="235"/>
        <v>41175.510972222219</v>
      </c>
    </row>
    <row r="2468" spans="1:20" customFormat="1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0</v>
      </c>
      <c r="M2468" t="b">
        <v>1</v>
      </c>
      <c r="N2468" t="s">
        <v>8279</v>
      </c>
      <c r="O2468">
        <f t="shared" si="230"/>
        <v>100</v>
      </c>
      <c r="P2468">
        <f t="shared" si="231"/>
        <v>-8723.5638454059226</v>
      </c>
      <c r="Q2468" t="str">
        <f t="shared" si="232"/>
        <v>music</v>
      </c>
      <c r="R2468" t="str">
        <f t="shared" si="233"/>
        <v>indie rock</v>
      </c>
      <c r="S2468" s="11">
        <f t="shared" si="234"/>
        <v>41372.894131944442</v>
      </c>
      <c r="T2468" s="11">
        <f t="shared" si="235"/>
        <v>41402.894131944442</v>
      </c>
    </row>
    <row r="2469" spans="1:20" customFormat="1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0</v>
      </c>
      <c r="M2469" t="b">
        <v>1</v>
      </c>
      <c r="N2469" t="s">
        <v>8279</v>
      </c>
      <c r="O2469">
        <f t="shared" si="230"/>
        <v>118.5</v>
      </c>
      <c r="P2469">
        <f t="shared" si="231"/>
        <v>-10038.563845405923</v>
      </c>
      <c r="Q2469" t="str">
        <f t="shared" si="232"/>
        <v>music</v>
      </c>
      <c r="R2469" t="str">
        <f t="shared" si="233"/>
        <v>indie rock</v>
      </c>
      <c r="S2469" s="11">
        <f t="shared" si="234"/>
        <v>41025.665868055556</v>
      </c>
      <c r="T2469" s="11">
        <f t="shared" si="235"/>
        <v>41039.5</v>
      </c>
    </row>
    <row r="2470" spans="1:20" customFormat="1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0</v>
      </c>
      <c r="M2470" t="b">
        <v>1</v>
      </c>
      <c r="N2470" t="s">
        <v>8279</v>
      </c>
      <c r="O2470">
        <f t="shared" si="230"/>
        <v>107.21700000000001</v>
      </c>
      <c r="P2470">
        <f t="shared" si="231"/>
        <v>-9079.2238454059225</v>
      </c>
      <c r="Q2470" t="str">
        <f t="shared" si="232"/>
        <v>music</v>
      </c>
      <c r="R2470" t="str">
        <f t="shared" si="233"/>
        <v>indie rock</v>
      </c>
      <c r="S2470" s="11">
        <f t="shared" si="234"/>
        <v>41173.945844907408</v>
      </c>
      <c r="T2470" s="11">
        <f t="shared" si="235"/>
        <v>41210</v>
      </c>
    </row>
    <row r="2471" spans="1:20" customFormat="1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0</v>
      </c>
      <c r="M2471" t="b">
        <v>1</v>
      </c>
      <c r="N2471" t="s">
        <v>8279</v>
      </c>
      <c r="O2471">
        <f t="shared" si="230"/>
        <v>113.66666666666667</v>
      </c>
      <c r="P2471">
        <f t="shared" si="231"/>
        <v>-9859.5638454059226</v>
      </c>
      <c r="Q2471" t="str">
        <f t="shared" si="232"/>
        <v>music</v>
      </c>
      <c r="R2471" t="str">
        <f t="shared" si="233"/>
        <v>indie rock</v>
      </c>
      <c r="S2471" s="11">
        <f t="shared" si="234"/>
        <v>40557.221400462957</v>
      </c>
      <c r="T2471" s="11">
        <f t="shared" si="235"/>
        <v>40582.221400462957</v>
      </c>
    </row>
    <row r="2472" spans="1:20" customFormat="1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0</v>
      </c>
      <c r="M2472" t="b">
        <v>1</v>
      </c>
      <c r="N2472" t="s">
        <v>8279</v>
      </c>
      <c r="O2472">
        <f t="shared" si="230"/>
        <v>103.16400000000002</v>
      </c>
      <c r="P2472">
        <f t="shared" si="231"/>
        <v>-10191.923845405923</v>
      </c>
      <c r="Q2472" t="str">
        <f t="shared" si="232"/>
        <v>music</v>
      </c>
      <c r="R2472" t="str">
        <f t="shared" si="233"/>
        <v>indie rock</v>
      </c>
      <c r="S2472" s="11">
        <f t="shared" si="234"/>
        <v>41022.866377314815</v>
      </c>
      <c r="T2472" s="11">
        <f t="shared" si="235"/>
        <v>41052.866377314815</v>
      </c>
    </row>
    <row r="2473" spans="1:20" customFormat="1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0</v>
      </c>
      <c r="M2473" t="b">
        <v>1</v>
      </c>
      <c r="N2473" t="s">
        <v>8279</v>
      </c>
      <c r="O2473">
        <f t="shared" si="230"/>
        <v>128</v>
      </c>
      <c r="P2473">
        <f t="shared" si="231"/>
        <v>-10583.563845405923</v>
      </c>
      <c r="Q2473" t="str">
        <f t="shared" si="232"/>
        <v>music</v>
      </c>
      <c r="R2473" t="str">
        <f t="shared" si="233"/>
        <v>indie rock</v>
      </c>
      <c r="S2473" s="11">
        <f t="shared" si="234"/>
        <v>40893.784629629627</v>
      </c>
      <c r="T2473" s="11">
        <f t="shared" si="235"/>
        <v>40933.784629629627</v>
      </c>
    </row>
    <row r="2474" spans="1:20" customFormat="1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0</v>
      </c>
      <c r="M2474" t="b">
        <v>1</v>
      </c>
      <c r="N2474" t="s">
        <v>8279</v>
      </c>
      <c r="O2474">
        <f t="shared" si="230"/>
        <v>135.76026666666667</v>
      </c>
      <c r="P2474">
        <f t="shared" si="231"/>
        <v>-1041.5438454059222</v>
      </c>
      <c r="Q2474" t="str">
        <f t="shared" si="232"/>
        <v>music</v>
      </c>
      <c r="R2474" t="str">
        <f t="shared" si="233"/>
        <v>indie rock</v>
      </c>
      <c r="S2474" s="11">
        <f t="shared" si="234"/>
        <v>40353.907175925924</v>
      </c>
      <c r="T2474" s="11">
        <f t="shared" si="235"/>
        <v>40424.835416666661</v>
      </c>
    </row>
    <row r="2475" spans="1:20" customFormat="1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0</v>
      </c>
      <c r="M2475" t="b">
        <v>1</v>
      </c>
      <c r="N2475" t="s">
        <v>8279</v>
      </c>
      <c r="O2475">
        <f t="shared" si="230"/>
        <v>100</v>
      </c>
      <c r="P2475">
        <f t="shared" si="231"/>
        <v>-9223.5638454059226</v>
      </c>
      <c r="Q2475" t="str">
        <f t="shared" si="232"/>
        <v>music</v>
      </c>
      <c r="R2475" t="str">
        <f t="shared" si="233"/>
        <v>indie rock</v>
      </c>
      <c r="S2475" s="11">
        <f t="shared" si="234"/>
        <v>41193.540150462963</v>
      </c>
      <c r="T2475" s="11">
        <f t="shared" si="235"/>
        <v>41223.581817129627</v>
      </c>
    </row>
    <row r="2476" spans="1:20" customFormat="1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0</v>
      </c>
      <c r="M2476" t="b">
        <v>1</v>
      </c>
      <c r="N2476" t="s">
        <v>8279</v>
      </c>
      <c r="O2476">
        <f t="shared" si="230"/>
        <v>100.00360000000002</v>
      </c>
      <c r="P2476">
        <f t="shared" si="231"/>
        <v>-6223.3838454059223</v>
      </c>
      <c r="Q2476" t="str">
        <f t="shared" si="232"/>
        <v>music</v>
      </c>
      <c r="R2476" t="str">
        <f t="shared" si="233"/>
        <v>indie rock</v>
      </c>
      <c r="S2476" s="11">
        <f t="shared" si="234"/>
        <v>40416.80296296296</v>
      </c>
      <c r="T2476" s="11">
        <f t="shared" si="235"/>
        <v>40461.80296296296</v>
      </c>
    </row>
    <row r="2477" spans="1:20" customFormat="1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0</v>
      </c>
      <c r="M2477" t="b">
        <v>1</v>
      </c>
      <c r="N2477" t="s">
        <v>8279</v>
      </c>
      <c r="O2477">
        <f t="shared" si="230"/>
        <v>104.71999999999998</v>
      </c>
      <c r="P2477">
        <f t="shared" si="231"/>
        <v>-8605.5638454059226</v>
      </c>
      <c r="Q2477" t="str">
        <f t="shared" si="232"/>
        <v>music</v>
      </c>
      <c r="R2477" t="str">
        <f t="shared" si="233"/>
        <v>indie rock</v>
      </c>
      <c r="S2477" s="11">
        <f t="shared" si="234"/>
        <v>40310.079340277771</v>
      </c>
      <c r="T2477" s="11">
        <f t="shared" si="235"/>
        <v>40369.708333333328</v>
      </c>
    </row>
    <row r="2478" spans="1:20" customFormat="1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0</v>
      </c>
      <c r="M2478" t="b">
        <v>1</v>
      </c>
      <c r="N2478" t="s">
        <v>8279</v>
      </c>
      <c r="O2478">
        <f t="shared" si="230"/>
        <v>105.02249999999999</v>
      </c>
      <c r="P2478">
        <f t="shared" si="231"/>
        <v>-7862.8438454059233</v>
      </c>
      <c r="Q2478" t="str">
        <f t="shared" si="232"/>
        <v>music</v>
      </c>
      <c r="R2478" t="str">
        <f t="shared" si="233"/>
        <v>indie rock</v>
      </c>
      <c r="S2478" s="11">
        <f t="shared" si="234"/>
        <v>41913.120023148142</v>
      </c>
      <c r="T2478" s="11">
        <f t="shared" si="235"/>
        <v>41946.161689814813</v>
      </c>
    </row>
    <row r="2479" spans="1:20" customFormat="1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0</v>
      </c>
      <c r="M2479" t="b">
        <v>1</v>
      </c>
      <c r="N2479" t="s">
        <v>8279</v>
      </c>
      <c r="O2479">
        <f t="shared" si="230"/>
        <v>171.33333333333334</v>
      </c>
      <c r="P2479">
        <f t="shared" si="231"/>
        <v>-9938.5638454059226</v>
      </c>
      <c r="Q2479" t="str">
        <f t="shared" si="232"/>
        <v>music</v>
      </c>
      <c r="R2479" t="str">
        <f t="shared" si="233"/>
        <v>indie rock</v>
      </c>
      <c r="S2479" s="11">
        <f t="shared" si="234"/>
        <v>41088.483159722222</v>
      </c>
      <c r="T2479" s="11">
        <f t="shared" si="235"/>
        <v>41133.483159722222</v>
      </c>
    </row>
    <row r="2480" spans="1:20" customFormat="1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0</v>
      </c>
      <c r="M2480" t="b">
        <v>1</v>
      </c>
      <c r="N2480" t="s">
        <v>8279</v>
      </c>
      <c r="O2480">
        <f t="shared" si="230"/>
        <v>127.49999999999999</v>
      </c>
      <c r="P2480">
        <f t="shared" si="231"/>
        <v>-1023.5638454059226</v>
      </c>
      <c r="Q2480" t="str">
        <f t="shared" si="232"/>
        <v>music</v>
      </c>
      <c r="R2480" t="str">
        <f t="shared" si="233"/>
        <v>indie rock</v>
      </c>
      <c r="S2480" s="11">
        <f t="shared" si="234"/>
        <v>41257.742048611108</v>
      </c>
      <c r="T2480" s="11">
        <f t="shared" si="235"/>
        <v>41287.742048611108</v>
      </c>
    </row>
    <row r="2481" spans="1:20" customFormat="1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0</v>
      </c>
      <c r="M2481" t="b">
        <v>1</v>
      </c>
      <c r="N2481" t="s">
        <v>8279</v>
      </c>
      <c r="O2481">
        <f t="shared" si="230"/>
        <v>133.44333333333333</v>
      </c>
      <c r="P2481">
        <f t="shared" si="231"/>
        <v>-10823.233845405923</v>
      </c>
      <c r="Q2481" t="str">
        <f t="shared" si="232"/>
        <v>music</v>
      </c>
      <c r="R2481" t="str">
        <f t="shared" si="233"/>
        <v>indie rock</v>
      </c>
      <c r="S2481" s="11">
        <f t="shared" si="234"/>
        <v>41107.518449074072</v>
      </c>
      <c r="T2481" s="11">
        <f t="shared" si="235"/>
        <v>41117.875</v>
      </c>
    </row>
    <row r="2482" spans="1:20" customFormat="1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0</v>
      </c>
      <c r="M2482" t="b">
        <v>1</v>
      </c>
      <c r="N2482" t="s">
        <v>8279</v>
      </c>
      <c r="O2482">
        <f t="shared" si="230"/>
        <v>100</v>
      </c>
      <c r="P2482">
        <f t="shared" si="231"/>
        <v>-9223.5638454059226</v>
      </c>
      <c r="Q2482" t="str">
        <f t="shared" si="232"/>
        <v>music</v>
      </c>
      <c r="R2482" t="str">
        <f t="shared" si="233"/>
        <v>indie rock</v>
      </c>
      <c r="S2482" s="11">
        <f t="shared" si="234"/>
        <v>42227.727824074071</v>
      </c>
      <c r="T2482" s="11">
        <f t="shared" si="235"/>
        <v>42287.727824074071</v>
      </c>
    </row>
    <row r="2483" spans="1:20" customFormat="1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0</v>
      </c>
      <c r="M2483" t="b">
        <v>1</v>
      </c>
      <c r="N2483" t="s">
        <v>8279</v>
      </c>
      <c r="O2483">
        <f t="shared" si="230"/>
        <v>112.91099999999999</v>
      </c>
      <c r="P2483">
        <f t="shared" si="231"/>
        <v>-6707.123845405923</v>
      </c>
      <c r="Q2483" t="str">
        <f t="shared" si="232"/>
        <v>music</v>
      </c>
      <c r="R2483" t="str">
        <f t="shared" si="233"/>
        <v>indie rock</v>
      </c>
      <c r="S2483" s="11">
        <f t="shared" si="234"/>
        <v>40999.437592592592</v>
      </c>
      <c r="T2483" s="11">
        <f t="shared" si="235"/>
        <v>41029.437592592592</v>
      </c>
    </row>
    <row r="2484" spans="1:20" customFormat="1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0</v>
      </c>
      <c r="M2484" t="b">
        <v>1</v>
      </c>
      <c r="N2484" t="s">
        <v>8279</v>
      </c>
      <c r="O2484">
        <f t="shared" si="230"/>
        <v>100.1</v>
      </c>
      <c r="P2484">
        <f t="shared" si="231"/>
        <v>-10222.563845405923</v>
      </c>
      <c r="Q2484" t="str">
        <f t="shared" si="232"/>
        <v>music</v>
      </c>
      <c r="R2484" t="str">
        <f t="shared" si="233"/>
        <v>indie rock</v>
      </c>
      <c r="S2484" s="11">
        <f t="shared" si="234"/>
        <v>40711.573877314811</v>
      </c>
      <c r="T2484" s="11">
        <f t="shared" si="235"/>
        <v>40756.573877314811</v>
      </c>
    </row>
    <row r="2485" spans="1:20" customFormat="1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0</v>
      </c>
      <c r="M2485" t="b">
        <v>1</v>
      </c>
      <c r="N2485" t="s">
        <v>8279</v>
      </c>
      <c r="O2485">
        <f t="shared" si="230"/>
        <v>113.72727272727272</v>
      </c>
      <c r="P2485">
        <f t="shared" si="231"/>
        <v>-9972.5638454059226</v>
      </c>
      <c r="Q2485" t="str">
        <f t="shared" si="232"/>
        <v>music</v>
      </c>
      <c r="R2485" t="str">
        <f t="shared" si="233"/>
        <v>indie rock</v>
      </c>
      <c r="S2485" s="11">
        <f t="shared" si="234"/>
        <v>40970.541701388887</v>
      </c>
      <c r="T2485" s="11">
        <f t="shared" si="235"/>
        <v>41030.500034722216</v>
      </c>
    </row>
    <row r="2486" spans="1:20" customFormat="1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0</v>
      </c>
      <c r="M2486" t="b">
        <v>1</v>
      </c>
      <c r="N2486" t="s">
        <v>8279</v>
      </c>
      <c r="O2486">
        <f t="shared" si="230"/>
        <v>119.31742857142855</v>
      </c>
      <c r="P2486">
        <f t="shared" si="231"/>
        <v>-7047.4538454059229</v>
      </c>
      <c r="Q2486" t="str">
        <f t="shared" si="232"/>
        <v>music</v>
      </c>
      <c r="R2486" t="str">
        <f t="shared" si="233"/>
        <v>indie rock</v>
      </c>
      <c r="S2486" s="11">
        <f t="shared" si="234"/>
        <v>40771.708368055552</v>
      </c>
      <c r="T2486" s="11">
        <f t="shared" si="235"/>
        <v>40801.708368055552</v>
      </c>
    </row>
    <row r="2487" spans="1:20" customFormat="1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0</v>
      </c>
      <c r="M2487" t="b">
        <v>1</v>
      </c>
      <c r="N2487" t="s">
        <v>8279</v>
      </c>
      <c r="O2487">
        <f t="shared" si="230"/>
        <v>103.25</v>
      </c>
      <c r="P2487">
        <f t="shared" si="231"/>
        <v>-9158.5638454059226</v>
      </c>
      <c r="Q2487" t="str">
        <f t="shared" si="232"/>
        <v>music</v>
      </c>
      <c r="R2487" t="str">
        <f t="shared" si="233"/>
        <v>indie rock</v>
      </c>
      <c r="S2487" s="11">
        <f t="shared" si="234"/>
        <v>40793.790266203701</v>
      </c>
      <c r="T2487" s="11">
        <f t="shared" si="235"/>
        <v>40828.790266203701</v>
      </c>
    </row>
    <row r="2488" spans="1:20" customFormat="1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0</v>
      </c>
      <c r="M2488" t="b">
        <v>1</v>
      </c>
      <c r="N2488" t="s">
        <v>8279</v>
      </c>
      <c r="O2488">
        <f t="shared" si="230"/>
        <v>265.66666666666669</v>
      </c>
      <c r="P2488">
        <f t="shared" si="231"/>
        <v>-10426.563845405923</v>
      </c>
      <c r="Q2488" t="str">
        <f t="shared" si="232"/>
        <v>music</v>
      </c>
      <c r="R2488" t="str">
        <f t="shared" si="233"/>
        <v>indie rock</v>
      </c>
      <c r="S2488" s="11">
        <f t="shared" si="234"/>
        <v>40991.499722222223</v>
      </c>
      <c r="T2488" s="11">
        <f t="shared" si="235"/>
        <v>41021.499722222223</v>
      </c>
    </row>
    <row r="2489" spans="1:20" customFormat="1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0</v>
      </c>
      <c r="M2489" t="b">
        <v>1</v>
      </c>
      <c r="N2489" t="s">
        <v>8279</v>
      </c>
      <c r="O2489">
        <f t="shared" si="230"/>
        <v>100.05066666666667</v>
      </c>
      <c r="P2489">
        <f t="shared" si="231"/>
        <v>-9722.8038454059224</v>
      </c>
      <c r="Q2489" t="str">
        <f t="shared" si="232"/>
        <v>music</v>
      </c>
      <c r="R2489" t="str">
        <f t="shared" si="233"/>
        <v>indie rock</v>
      </c>
      <c r="S2489" s="11">
        <f t="shared" si="234"/>
        <v>41025.874965277777</v>
      </c>
      <c r="T2489" s="11">
        <f t="shared" si="235"/>
        <v>41055.874965277777</v>
      </c>
    </row>
    <row r="2490" spans="1:20" customFormat="1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0</v>
      </c>
      <c r="M2490" t="b">
        <v>1</v>
      </c>
      <c r="N2490" t="s">
        <v>8279</v>
      </c>
      <c r="O2490">
        <f t="shared" si="230"/>
        <v>106.69999999999999</v>
      </c>
      <c r="P2490">
        <f t="shared" si="231"/>
        <v>-8022.5638454059226</v>
      </c>
      <c r="Q2490" t="str">
        <f t="shared" si="232"/>
        <v>music</v>
      </c>
      <c r="R2490" t="str">
        <f t="shared" si="233"/>
        <v>indie rock</v>
      </c>
      <c r="S2490" s="11">
        <f t="shared" si="234"/>
        <v>40833.424861111111</v>
      </c>
      <c r="T2490" s="11">
        <f t="shared" si="235"/>
        <v>40863.466527777775</v>
      </c>
    </row>
    <row r="2491" spans="1:20" customFormat="1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0</v>
      </c>
      <c r="M2491" t="b">
        <v>1</v>
      </c>
      <c r="N2491" t="s">
        <v>8279</v>
      </c>
      <c r="O2491">
        <f t="shared" si="230"/>
        <v>133.67142857142858</v>
      </c>
      <c r="P2491">
        <f t="shared" si="231"/>
        <v>-6545.0638454059226</v>
      </c>
      <c r="Q2491" t="str">
        <f t="shared" si="232"/>
        <v>music</v>
      </c>
      <c r="R2491" t="str">
        <f t="shared" si="233"/>
        <v>indie rock</v>
      </c>
      <c r="S2491" s="11">
        <f t="shared" si="234"/>
        <v>41373.481932870367</v>
      </c>
      <c r="T2491" s="11">
        <f t="shared" si="235"/>
        <v>41403.481932870367</v>
      </c>
    </row>
    <row r="2492" spans="1:20" customFormat="1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0</v>
      </c>
      <c r="M2492" t="b">
        <v>1</v>
      </c>
      <c r="N2492" t="s">
        <v>8279</v>
      </c>
      <c r="O2492">
        <f t="shared" si="230"/>
        <v>121.39999999999999</v>
      </c>
      <c r="P2492">
        <f t="shared" si="231"/>
        <v>-10616.563845405923</v>
      </c>
      <c r="Q2492" t="str">
        <f t="shared" si="232"/>
        <v>music</v>
      </c>
      <c r="R2492" t="str">
        <f t="shared" si="233"/>
        <v>indie rock</v>
      </c>
      <c r="S2492" s="11">
        <f t="shared" si="234"/>
        <v>41023.01939814815</v>
      </c>
      <c r="T2492" s="11">
        <f t="shared" si="235"/>
        <v>41083.01939814815</v>
      </c>
    </row>
    <row r="2493" spans="1:20" customFormat="1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0</v>
      </c>
      <c r="M2493" t="b">
        <v>1</v>
      </c>
      <c r="N2493" t="s">
        <v>8279</v>
      </c>
      <c r="O2493">
        <f t="shared" si="230"/>
        <v>103.2</v>
      </c>
      <c r="P2493">
        <f t="shared" si="231"/>
        <v>-10707.563845405923</v>
      </c>
      <c r="Q2493" t="str">
        <f t="shared" si="232"/>
        <v>music</v>
      </c>
      <c r="R2493" t="str">
        <f t="shared" si="233"/>
        <v>indie rock</v>
      </c>
      <c r="S2493" s="11">
        <f t="shared" si="234"/>
        <v>40542.630949074075</v>
      </c>
      <c r="T2493" s="11">
        <f t="shared" si="235"/>
        <v>40558.868750000001</v>
      </c>
    </row>
    <row r="2494" spans="1:20" customFormat="1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0</v>
      </c>
      <c r="M2494" t="b">
        <v>1</v>
      </c>
      <c r="N2494" t="s">
        <v>8279</v>
      </c>
      <c r="O2494">
        <f t="shared" si="230"/>
        <v>125</v>
      </c>
      <c r="P2494">
        <f t="shared" si="231"/>
        <v>-10473.563845405923</v>
      </c>
      <c r="Q2494" t="str">
        <f t="shared" si="232"/>
        <v>music</v>
      </c>
      <c r="R2494" t="str">
        <f t="shared" si="233"/>
        <v>indie rock</v>
      </c>
      <c r="S2494" s="11">
        <f t="shared" si="234"/>
        <v>41024.777638888889</v>
      </c>
      <c r="T2494" s="11">
        <f t="shared" si="235"/>
        <v>41076.207638888889</v>
      </c>
    </row>
    <row r="2495" spans="1:20" customFormat="1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0</v>
      </c>
      <c r="M2495" t="b">
        <v>1</v>
      </c>
      <c r="N2495" t="s">
        <v>8279</v>
      </c>
      <c r="O2495">
        <f t="shared" si="230"/>
        <v>128.69999999999999</v>
      </c>
      <c r="P2495">
        <f t="shared" si="231"/>
        <v>14516.436154594077</v>
      </c>
      <c r="Q2495" t="str">
        <f t="shared" si="232"/>
        <v>music</v>
      </c>
      <c r="R2495" t="str">
        <f t="shared" si="233"/>
        <v>indie rock</v>
      </c>
      <c r="S2495" s="11">
        <f t="shared" si="234"/>
        <v>41347.959953703699</v>
      </c>
      <c r="T2495" s="11">
        <f t="shared" si="235"/>
        <v>41392.959953703699</v>
      </c>
    </row>
    <row r="2496" spans="1:20" customFormat="1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0</v>
      </c>
      <c r="M2496" t="b">
        <v>1</v>
      </c>
      <c r="N2496" t="s">
        <v>8279</v>
      </c>
      <c r="O2496">
        <f t="shared" si="230"/>
        <v>101.00533333333333</v>
      </c>
      <c r="P2496">
        <f t="shared" si="231"/>
        <v>-9708.4838454059227</v>
      </c>
      <c r="Q2496" t="str">
        <f t="shared" si="232"/>
        <v>music</v>
      </c>
      <c r="R2496" t="str">
        <f t="shared" si="233"/>
        <v>indie rock</v>
      </c>
      <c r="S2496" s="11">
        <f t="shared" si="234"/>
        <v>41022.436851851853</v>
      </c>
      <c r="T2496" s="11">
        <f t="shared" si="235"/>
        <v>41052.436851851853</v>
      </c>
    </row>
    <row r="2497" spans="1:20" customFormat="1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0</v>
      </c>
      <c r="M2497" t="b">
        <v>1</v>
      </c>
      <c r="N2497" t="s">
        <v>8279</v>
      </c>
      <c r="O2497">
        <f t="shared" si="230"/>
        <v>127.53666666666665</v>
      </c>
      <c r="P2497">
        <f t="shared" si="231"/>
        <v>-9310.5138454059233</v>
      </c>
      <c r="Q2497" t="str">
        <f t="shared" si="232"/>
        <v>music</v>
      </c>
      <c r="R2497" t="str">
        <f t="shared" si="233"/>
        <v>indie rock</v>
      </c>
      <c r="S2497" s="11">
        <f t="shared" si="234"/>
        <v>41036.738136574073</v>
      </c>
      <c r="T2497" s="11">
        <f t="shared" si="235"/>
        <v>41066.738136574073</v>
      </c>
    </row>
    <row r="2498" spans="1:20" customFormat="1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0</v>
      </c>
      <c r="M2498" t="b">
        <v>1</v>
      </c>
      <c r="N2498" t="s">
        <v>8279</v>
      </c>
      <c r="O2498">
        <f t="shared" si="230"/>
        <v>100</v>
      </c>
      <c r="P2498">
        <f t="shared" si="231"/>
        <v>-5223.5638454059226</v>
      </c>
      <c r="Q2498" t="str">
        <f t="shared" si="232"/>
        <v>music</v>
      </c>
      <c r="R2498" t="str">
        <f t="shared" si="233"/>
        <v>indie rock</v>
      </c>
      <c r="S2498" s="11">
        <f t="shared" si="234"/>
        <v>41327.788101851846</v>
      </c>
      <c r="T2498" s="11">
        <f t="shared" si="235"/>
        <v>41362.746435185181</v>
      </c>
    </row>
    <row r="2499" spans="1:20" customFormat="1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0</v>
      </c>
      <c r="M2499" t="b">
        <v>1</v>
      </c>
      <c r="N2499" t="s">
        <v>8279</v>
      </c>
      <c r="O2499">
        <f t="shared" ref="O2499:O2562" si="236">E2499/D2499*100</f>
        <v>112.7715</v>
      </c>
      <c r="P2499">
        <f t="shared" ref="P2499:P2562" si="237">E2499-$E$4116</f>
        <v>-6712.7038454059229</v>
      </c>
      <c r="Q2499" t="str">
        <f t="shared" ref="Q2499:Q2562" si="238">IF(ISNUMBER(SEARCH("film &amp; video",N2499)),"film &amp; video",IF(ISNUMBER(SEARCH("food",N2499)),"food",IF(ISNUMBER(SEARCH("games",N2499)),"games",IF(ISNUMBER(SEARCH("journalism",N2499)),"journalism",IF(ISNUMBER(SEARCH("music",N2499)),"music",IF(ISNUMBER(SEARCH("photography",N2499)),"photography",IF(ISNUMBER(SEARCH("publishing",N2499)),"publishing",IF(ISNUMBER(SEARCH("technology",N2499)),"technology",IF(ISNUMBER(SEARCH("theater",N2499)),"theater",0)))))))))</f>
        <v>music</v>
      </c>
      <c r="R2499" t="str">
        <f t="shared" ref="R2499:R2562" si="239">IF(ISNUMBER(SEARCH("animation",N2499)),"animation",IF(ISNUMBER(SEARCH("art books",N2499)),"art books",IF(ISNUMBER(SEARCH("audio",N2499)),"audio",IF(ISNUMBER(SEARCH("children's books",N2499)),"children's books",IF(ISNUMBER(SEARCH("classical music",N2499)),"classical music",IF(ISNUMBER(SEARCH("documentary",N2499)),"documentary",IF(ISNUMBER(SEARCH("drama",N2499)),"drama",IF(ISNUMBER(SEARCH("electronic music",N2499)),"electronic music",IF(ISNUMBER(SEARCH("faith",N2499)),"faith",IF(ISNUMBER(SEARCH("fiction",N2499)),"fiction",IF(ISNUMBER(SEARCH("food trucks",N2499)),"food trucks",IF(ISNUMBER(SEARCH("gadgets",N2499)),"gadgets",IF(ISNUMBER(SEARCH("hardware",N2499)),"hardware",IF(ISNUMBER(SEARCH("indie rock",N2499)),"indie rock",IF(ISNUMBER(SEARCH("jazz",N2499)),"jazz",IF(ISNUMBER(SEARCH("makerspaces",N2499)),"makerspaces",IF(ISNUMBER(SEARCH("metal",N2499)),"metal",IF(ISNUMBER(SEARCH("mobile games",N2499)),"mobile games",IF(ISNUMBER(SEARCH("musical",N2499)),"musical",IF(ISNUMBER(SEARCH("nature",N2499)),"nature",IF(ISNUMBER(SEARCH("nonfiction",N2499)),"nonfiction",IF(ISNUMBER(SEARCH("people",N2499)),"people",IF(ISNUMBER(SEARCH("photobooks",N2499)),"photobooks",IF(ISNUMBER(SEARCH("places",N2499)),"places",IF(ISNUMBER(SEARCH("plays",N2499)),"plays",IF(ISNUMBER(SEARCH("pop",N2499)),"pop",IF(ISNUMBER(SEARCH("radio &amp; podcasts",N2499)),"radio &amp; podcasts",IF(ISNUMBER(SEARCH("restaurants",N2499)),"restaurants",IF(ISNUMBER(SEARCH("rock",N2499)),"rock",IF(ISNUMBER(SEARCH("science fiction",N2499)),"science fiction",IF(ISNUMBER(SEARCH("shorts",N2499)),"shorts",IF(ISNUMBER(SEARCH("small batch",N2499)),"small batch",IF(ISNUMBER(SEARCH("space exploration",N2499)),"space exploration",IF(ISNUMBER(SEARCH("spaces",N2499)),"spaces",IF(ISNUMBER(SEARCH("tabletop games",N2499)),"tabletop games",IF(ISNUMBER(SEARCH("television",N2499)),"television",IF(ISNUMBER(SEARCH("translations",N2499)),"translations",IF(ISNUMBER(SEARCH("video games",N2499)),"video games",IF(ISNUMBER(SEARCH("wearables",N2499)),"wearables",IF(ISNUMBER(SEARCH("web",N2499)),"web",IF(ISNUMBER(SEARCH("world music",N2499)),"world music",0)))))))))))))))))))))))))))))))))))))))))</f>
        <v>indie rock</v>
      </c>
      <c r="S2499" s="11">
        <f t="shared" si="234"/>
        <v>40730.670578703699</v>
      </c>
      <c r="T2499" s="11">
        <f t="shared" si="235"/>
        <v>40760.670578703699</v>
      </c>
    </row>
    <row r="2500" spans="1:20" customFormat="1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0</v>
      </c>
      <c r="M2500" t="b">
        <v>1</v>
      </c>
      <c r="N2500" t="s">
        <v>8279</v>
      </c>
      <c r="O2500">
        <f t="shared" si="236"/>
        <v>105.60000000000001</v>
      </c>
      <c r="P2500">
        <f t="shared" si="237"/>
        <v>-10167.563845405923</v>
      </c>
      <c r="Q2500" t="str">
        <f t="shared" si="238"/>
        <v>music</v>
      </c>
      <c r="R2500" t="str">
        <f t="shared" si="239"/>
        <v>indie rock</v>
      </c>
      <c r="S2500" s="11">
        <f t="shared" si="234"/>
        <v>42017.759108796294</v>
      </c>
      <c r="T2500" s="11">
        <f t="shared" si="235"/>
        <v>42031.759108796294</v>
      </c>
    </row>
    <row r="2501" spans="1:20" customFormat="1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0</v>
      </c>
      <c r="M2501" t="b">
        <v>1</v>
      </c>
      <c r="N2501" t="s">
        <v>8279</v>
      </c>
      <c r="O2501">
        <f t="shared" si="236"/>
        <v>202.625</v>
      </c>
      <c r="P2501">
        <f t="shared" si="237"/>
        <v>-3118.5638454059226</v>
      </c>
      <c r="Q2501" t="str">
        <f t="shared" si="238"/>
        <v>music</v>
      </c>
      <c r="R2501" t="str">
        <f t="shared" si="239"/>
        <v>indie rock</v>
      </c>
      <c r="S2501" s="11">
        <f t="shared" si="234"/>
        <v>41226.440243055556</v>
      </c>
      <c r="T2501" s="11">
        <f t="shared" si="235"/>
        <v>41274.541666666664</v>
      </c>
    </row>
    <row r="2502" spans="1:20" customFormat="1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0</v>
      </c>
      <c r="M2502" t="b">
        <v>1</v>
      </c>
      <c r="N2502" t="s">
        <v>8279</v>
      </c>
      <c r="O2502">
        <f t="shared" si="236"/>
        <v>113.33333333333333</v>
      </c>
      <c r="P2502">
        <f t="shared" si="237"/>
        <v>-10543.563845405923</v>
      </c>
      <c r="Q2502" t="str">
        <f t="shared" si="238"/>
        <v>music</v>
      </c>
      <c r="R2502" t="str">
        <f t="shared" si="239"/>
        <v>indie rock</v>
      </c>
      <c r="S2502" s="11">
        <f t="shared" si="234"/>
        <v>41053.564525462956</v>
      </c>
      <c r="T2502" s="11">
        <f t="shared" si="235"/>
        <v>41083.564525462956</v>
      </c>
    </row>
    <row r="2503" spans="1:20" customFormat="1" ht="6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0</v>
      </c>
      <c r="M2503" t="b">
        <v>0</v>
      </c>
      <c r="N2503" t="s">
        <v>8299</v>
      </c>
      <c r="O2503">
        <f t="shared" si="236"/>
        <v>2.5545454545454547</v>
      </c>
      <c r="P2503">
        <f t="shared" si="237"/>
        <v>-10942.563845405923</v>
      </c>
      <c r="Q2503" t="str">
        <f t="shared" si="238"/>
        <v>food</v>
      </c>
      <c r="R2503" t="str">
        <f t="shared" si="239"/>
        <v>restaurants</v>
      </c>
      <c r="S2503" s="11">
        <f t="shared" si="234"/>
        <v>42244.568333333336</v>
      </c>
      <c r="T2503" s="11">
        <f t="shared" si="235"/>
        <v>42274.568333333336</v>
      </c>
    </row>
    <row r="2504" spans="1:20" customFormat="1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0</v>
      </c>
      <c r="M2504" t="b">
        <v>0</v>
      </c>
      <c r="N2504" t="s">
        <v>8299</v>
      </c>
      <c r="O2504">
        <f t="shared" si="236"/>
        <v>7.8181818181818186E-2</v>
      </c>
      <c r="P2504">
        <f t="shared" si="237"/>
        <v>-11137.563845405923</v>
      </c>
      <c r="Q2504" t="str">
        <f t="shared" si="238"/>
        <v>food</v>
      </c>
      <c r="R2504" t="str">
        <f t="shared" si="239"/>
        <v>restaurants</v>
      </c>
      <c r="S2504" s="11">
        <f t="shared" si="234"/>
        <v>41858.617106481477</v>
      </c>
      <c r="T2504" s="11">
        <f t="shared" si="235"/>
        <v>41903.617106481477</v>
      </c>
    </row>
    <row r="2505" spans="1:20" customFormat="1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6"/>
        <v>0</v>
      </c>
      <c r="P2505">
        <f t="shared" si="237"/>
        <v>-11223.563845405923</v>
      </c>
      <c r="Q2505" t="str">
        <f t="shared" si="238"/>
        <v>food</v>
      </c>
      <c r="R2505" t="str">
        <f t="shared" si="239"/>
        <v>restaurants</v>
      </c>
      <c r="S2505" s="11">
        <f t="shared" si="234"/>
        <v>42498.691064814811</v>
      </c>
      <c r="T2505" s="11">
        <f t="shared" si="235"/>
        <v>42528.67083333333</v>
      </c>
    </row>
    <row r="2506" spans="1:20" customFormat="1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6"/>
        <v>0</v>
      </c>
      <c r="P2506">
        <f t="shared" si="237"/>
        <v>-11223.563845405923</v>
      </c>
      <c r="Q2506" t="str">
        <f t="shared" si="238"/>
        <v>food</v>
      </c>
      <c r="R2506" t="str">
        <f t="shared" si="239"/>
        <v>restaurants</v>
      </c>
      <c r="S2506" s="11">
        <f t="shared" si="234"/>
        <v>41927.807106481479</v>
      </c>
      <c r="T2506" s="11">
        <f t="shared" si="235"/>
        <v>41957.848773148151</v>
      </c>
    </row>
    <row r="2507" spans="1:20" customFormat="1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6"/>
        <v>0</v>
      </c>
      <c r="P2507">
        <f t="shared" si="237"/>
        <v>-11223.563845405923</v>
      </c>
      <c r="Q2507" t="str">
        <f t="shared" si="238"/>
        <v>food</v>
      </c>
      <c r="R2507" t="str">
        <f t="shared" si="239"/>
        <v>restaurants</v>
      </c>
      <c r="S2507" s="11">
        <f t="shared" si="234"/>
        <v>42046.847407407404</v>
      </c>
      <c r="T2507" s="11">
        <f t="shared" si="235"/>
        <v>42076.80574074074</v>
      </c>
    </row>
    <row r="2508" spans="1:20" customFormat="1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0</v>
      </c>
      <c r="M2508" t="b">
        <v>0</v>
      </c>
      <c r="N2508" t="s">
        <v>8299</v>
      </c>
      <c r="O2508">
        <f t="shared" si="236"/>
        <v>0.6</v>
      </c>
      <c r="P2508">
        <f t="shared" si="237"/>
        <v>-11193.563845405923</v>
      </c>
      <c r="Q2508" t="str">
        <f t="shared" si="238"/>
        <v>food</v>
      </c>
      <c r="R2508" t="str">
        <f t="shared" si="239"/>
        <v>restaurants</v>
      </c>
      <c r="S2508" s="11">
        <f t="shared" si="234"/>
        <v>42258.088761574072</v>
      </c>
      <c r="T2508" s="11">
        <f t="shared" si="235"/>
        <v>42280.666666666664</v>
      </c>
    </row>
    <row r="2509" spans="1:20" customFormat="1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6"/>
        <v>0</v>
      </c>
      <c r="P2509">
        <f t="shared" si="237"/>
        <v>-11223.563845405923</v>
      </c>
      <c r="Q2509" t="str">
        <f t="shared" si="238"/>
        <v>food</v>
      </c>
      <c r="R2509" t="str">
        <f t="shared" si="239"/>
        <v>restaurants</v>
      </c>
      <c r="S2509" s="11">
        <f t="shared" si="234"/>
        <v>42104.864629629628</v>
      </c>
      <c r="T2509" s="11">
        <f t="shared" si="235"/>
        <v>42134.864629629628</v>
      </c>
    </row>
    <row r="2510" spans="1:20" customFormat="1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6"/>
        <v>0</v>
      </c>
      <c r="P2510">
        <f t="shared" si="237"/>
        <v>-11223.563845405923</v>
      </c>
      <c r="Q2510" t="str">
        <f t="shared" si="238"/>
        <v>food</v>
      </c>
      <c r="R2510" t="str">
        <f t="shared" si="239"/>
        <v>restaurants</v>
      </c>
      <c r="S2510" s="11">
        <f t="shared" si="234"/>
        <v>41835.743449074071</v>
      </c>
      <c r="T2510" s="11">
        <f t="shared" si="235"/>
        <v>41865.743449074071</v>
      </c>
    </row>
    <row r="2511" spans="1:20" customFormat="1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0</v>
      </c>
      <c r="M2511" t="b">
        <v>0</v>
      </c>
      <c r="N2511" t="s">
        <v>8299</v>
      </c>
      <c r="O2511">
        <f t="shared" si="236"/>
        <v>1.0526315789473684</v>
      </c>
      <c r="P2511">
        <f t="shared" si="237"/>
        <v>-10223.563845405923</v>
      </c>
      <c r="Q2511" t="str">
        <f t="shared" si="238"/>
        <v>food</v>
      </c>
      <c r="R2511" t="str">
        <f t="shared" si="239"/>
        <v>restaurants</v>
      </c>
      <c r="S2511" s="11">
        <f t="shared" si="234"/>
        <v>42058.601261574069</v>
      </c>
      <c r="T2511" s="11">
        <f t="shared" si="235"/>
        <v>42114.559594907405</v>
      </c>
    </row>
    <row r="2512" spans="1:20" customFormat="1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0</v>
      </c>
      <c r="M2512" t="b">
        <v>0</v>
      </c>
      <c r="N2512" t="s">
        <v>8299</v>
      </c>
      <c r="O2512">
        <f t="shared" si="236"/>
        <v>0.15</v>
      </c>
      <c r="P2512">
        <f t="shared" si="237"/>
        <v>-11148.563845405923</v>
      </c>
      <c r="Q2512" t="str">
        <f t="shared" si="238"/>
        <v>food</v>
      </c>
      <c r="R2512" t="str">
        <f t="shared" si="239"/>
        <v>restaurants</v>
      </c>
      <c r="S2512" s="11">
        <f t="shared" si="234"/>
        <v>42078.789027777777</v>
      </c>
      <c r="T2512" s="11">
        <f t="shared" si="235"/>
        <v>42138.789027777777</v>
      </c>
    </row>
    <row r="2513" spans="1:20" customFormat="1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6"/>
        <v>0</v>
      </c>
      <c r="P2513">
        <f t="shared" si="237"/>
        <v>-11223.563845405923</v>
      </c>
      <c r="Q2513" t="str">
        <f t="shared" si="238"/>
        <v>food</v>
      </c>
      <c r="R2513" t="str">
        <f t="shared" si="239"/>
        <v>restaurants</v>
      </c>
      <c r="S2513" s="11">
        <f t="shared" si="234"/>
        <v>42371.238576388881</v>
      </c>
      <c r="T2513" s="11">
        <f t="shared" si="235"/>
        <v>42401.238576388881</v>
      </c>
    </row>
    <row r="2514" spans="1:20" customFormat="1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6"/>
        <v>0</v>
      </c>
      <c r="P2514">
        <f t="shared" si="237"/>
        <v>-11223.563845405923</v>
      </c>
      <c r="Q2514" t="str">
        <f t="shared" si="238"/>
        <v>food</v>
      </c>
      <c r="R2514" t="str">
        <f t="shared" si="239"/>
        <v>restaurants</v>
      </c>
      <c r="S2514" s="11">
        <f t="shared" si="234"/>
        <v>41971.668530092589</v>
      </c>
      <c r="T2514" s="11">
        <f t="shared" si="235"/>
        <v>41986.668530092589</v>
      </c>
    </row>
    <row r="2515" spans="1:20" customFormat="1" ht="6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6"/>
        <v>0</v>
      </c>
      <c r="P2515">
        <f t="shared" si="237"/>
        <v>-11223.563845405923</v>
      </c>
      <c r="Q2515" t="str">
        <f t="shared" si="238"/>
        <v>food</v>
      </c>
      <c r="R2515" t="str">
        <f t="shared" si="239"/>
        <v>restaurants</v>
      </c>
      <c r="S2515" s="11">
        <f t="shared" si="234"/>
        <v>42731.798483796294</v>
      </c>
      <c r="T2515" s="11">
        <f t="shared" si="235"/>
        <v>42791.798483796294</v>
      </c>
    </row>
    <row r="2516" spans="1:20" customFormat="1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0</v>
      </c>
      <c r="M2516" t="b">
        <v>0</v>
      </c>
      <c r="N2516" t="s">
        <v>8299</v>
      </c>
      <c r="O2516">
        <f t="shared" si="236"/>
        <v>1.7500000000000002</v>
      </c>
      <c r="P2516">
        <f t="shared" si="237"/>
        <v>-11013.563845405923</v>
      </c>
      <c r="Q2516" t="str">
        <f t="shared" si="238"/>
        <v>food</v>
      </c>
      <c r="R2516" t="str">
        <f t="shared" si="239"/>
        <v>restaurants</v>
      </c>
      <c r="S2516" s="11">
        <f t="shared" si="234"/>
        <v>41854.181446759256</v>
      </c>
      <c r="T2516" s="11">
        <f t="shared" si="235"/>
        <v>41871.181446759256</v>
      </c>
    </row>
    <row r="2517" spans="1:20" customFormat="1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0</v>
      </c>
      <c r="M2517" t="b">
        <v>0</v>
      </c>
      <c r="N2517" t="s">
        <v>8299</v>
      </c>
      <c r="O2517">
        <f t="shared" si="236"/>
        <v>18.600000000000001</v>
      </c>
      <c r="P2517">
        <f t="shared" si="237"/>
        <v>-10293.563845405923</v>
      </c>
      <c r="Q2517" t="str">
        <f t="shared" si="238"/>
        <v>food</v>
      </c>
      <c r="R2517" t="str">
        <f t="shared" si="239"/>
        <v>restaurants</v>
      </c>
      <c r="S2517" s="11">
        <f t="shared" si="234"/>
        <v>42027.63140046296</v>
      </c>
      <c r="T2517" s="11">
        <f t="shared" si="235"/>
        <v>42057.63140046296</v>
      </c>
    </row>
    <row r="2518" spans="1:20" customFormat="1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6"/>
        <v>0</v>
      </c>
      <c r="P2518">
        <f t="shared" si="237"/>
        <v>-11223.563845405923</v>
      </c>
      <c r="Q2518" t="str">
        <f t="shared" si="238"/>
        <v>food</v>
      </c>
      <c r="R2518" t="str">
        <f t="shared" si="239"/>
        <v>restaurants</v>
      </c>
      <c r="S2518" s="11">
        <f t="shared" si="234"/>
        <v>41942.445046296292</v>
      </c>
      <c r="T2518" s="11">
        <f t="shared" si="235"/>
        <v>41972.486712962964</v>
      </c>
    </row>
    <row r="2519" spans="1:20" customFormat="1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0</v>
      </c>
      <c r="M2519" t="b">
        <v>0</v>
      </c>
      <c r="N2519" t="s">
        <v>8299</v>
      </c>
      <c r="O2519">
        <f t="shared" si="236"/>
        <v>9.8166666666666664</v>
      </c>
      <c r="P2519">
        <f t="shared" si="237"/>
        <v>-9456.5638454059226</v>
      </c>
      <c r="Q2519" t="str">
        <f t="shared" si="238"/>
        <v>food</v>
      </c>
      <c r="R2519" t="str">
        <f t="shared" si="239"/>
        <v>restaurants</v>
      </c>
      <c r="S2519" s="11">
        <f t="shared" ref="S2519:S2582" si="240">(J2519/86400)+25569+(-5/24)</f>
        <v>42052.594097222223</v>
      </c>
      <c r="T2519" s="11">
        <f t="shared" ref="T2519:T2582" si="241">(I2519/86400)+25569+(-5/24)</f>
        <v>42082.552430555552</v>
      </c>
    </row>
    <row r="2520" spans="1:20" customFormat="1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6"/>
        <v>0</v>
      </c>
      <c r="P2520">
        <f t="shared" si="237"/>
        <v>-11223.563845405923</v>
      </c>
      <c r="Q2520" t="str">
        <f t="shared" si="238"/>
        <v>food</v>
      </c>
      <c r="R2520" t="str">
        <f t="shared" si="239"/>
        <v>restaurants</v>
      </c>
      <c r="S2520" s="11">
        <f t="shared" si="240"/>
        <v>41926.472546296296</v>
      </c>
      <c r="T2520" s="11">
        <f t="shared" si="241"/>
        <v>41956.51421296296</v>
      </c>
    </row>
    <row r="2521" spans="1:20" customFormat="1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0</v>
      </c>
      <c r="M2521" t="b">
        <v>0</v>
      </c>
      <c r="N2521" t="s">
        <v>8299</v>
      </c>
      <c r="O2521">
        <f t="shared" si="236"/>
        <v>4.3333333333333335E-2</v>
      </c>
      <c r="P2521">
        <f t="shared" si="237"/>
        <v>-11158.563845405923</v>
      </c>
      <c r="Q2521" t="str">
        <f t="shared" si="238"/>
        <v>food</v>
      </c>
      <c r="R2521" t="str">
        <f t="shared" si="239"/>
        <v>restaurants</v>
      </c>
      <c r="S2521" s="11">
        <f t="shared" si="240"/>
        <v>41808.946805555555</v>
      </c>
      <c r="T2521" s="11">
        <f t="shared" si="241"/>
        <v>41838.946805555555</v>
      </c>
    </row>
    <row r="2522" spans="1:20" customFormat="1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6"/>
        <v>0</v>
      </c>
      <c r="P2522">
        <f t="shared" si="237"/>
        <v>-11223.563845405923</v>
      </c>
      <c r="Q2522" t="str">
        <f t="shared" si="238"/>
        <v>food</v>
      </c>
      <c r="R2522" t="str">
        <f t="shared" si="239"/>
        <v>restaurants</v>
      </c>
      <c r="S2522" s="11">
        <f t="shared" si="240"/>
        <v>42612.392187500001</v>
      </c>
      <c r="T2522" s="11">
        <f t="shared" si="241"/>
        <v>42658.597916666666</v>
      </c>
    </row>
    <row r="2523" spans="1:20" customFormat="1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0</v>
      </c>
      <c r="M2523" t="b">
        <v>1</v>
      </c>
      <c r="N2523" t="s">
        <v>8300</v>
      </c>
      <c r="O2523">
        <f t="shared" si="236"/>
        <v>109.48792</v>
      </c>
      <c r="P2523">
        <f t="shared" si="237"/>
        <v>2462.4261545940772</v>
      </c>
      <c r="Q2523" t="str">
        <f t="shared" si="238"/>
        <v>music</v>
      </c>
      <c r="R2523" t="str">
        <f t="shared" si="239"/>
        <v>classical music</v>
      </c>
      <c r="S2523" s="11">
        <f t="shared" si="240"/>
        <v>42269.75950231481</v>
      </c>
      <c r="T2523" s="11">
        <f t="shared" si="241"/>
        <v>42290.75950231481</v>
      </c>
    </row>
    <row r="2524" spans="1:20" customFormat="1" ht="6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0</v>
      </c>
      <c r="M2524" t="b">
        <v>1</v>
      </c>
      <c r="N2524" t="s">
        <v>8300</v>
      </c>
      <c r="O2524">
        <f t="shared" si="236"/>
        <v>100</v>
      </c>
      <c r="P2524">
        <f t="shared" si="237"/>
        <v>-6223.5638454059226</v>
      </c>
      <c r="Q2524" t="str">
        <f t="shared" si="238"/>
        <v>music</v>
      </c>
      <c r="R2524" t="str">
        <f t="shared" si="239"/>
        <v>classical music</v>
      </c>
      <c r="S2524" s="11">
        <f t="shared" si="240"/>
        <v>42460.365277777775</v>
      </c>
      <c r="T2524" s="11">
        <f t="shared" si="241"/>
        <v>42482.411111111105</v>
      </c>
    </row>
    <row r="2525" spans="1:20" customFormat="1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0</v>
      </c>
      <c r="M2525" t="b">
        <v>1</v>
      </c>
      <c r="N2525" t="s">
        <v>8300</v>
      </c>
      <c r="O2525">
        <f t="shared" si="236"/>
        <v>156.44444444444446</v>
      </c>
      <c r="P2525">
        <f t="shared" si="237"/>
        <v>-9815.5638454059226</v>
      </c>
      <c r="Q2525" t="str">
        <f t="shared" si="238"/>
        <v>music</v>
      </c>
      <c r="R2525" t="str">
        <f t="shared" si="239"/>
        <v>classical music</v>
      </c>
      <c r="S2525" s="11">
        <f t="shared" si="240"/>
        <v>41930.767268518517</v>
      </c>
      <c r="T2525" s="11">
        <f t="shared" si="241"/>
        <v>41960.808935185181</v>
      </c>
    </row>
    <row r="2526" spans="1:20" customFormat="1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0</v>
      </c>
      <c r="M2526" t="b">
        <v>1</v>
      </c>
      <c r="N2526" t="s">
        <v>8300</v>
      </c>
      <c r="O2526">
        <f t="shared" si="236"/>
        <v>101.6</v>
      </c>
      <c r="P2526">
        <f t="shared" si="237"/>
        <v>-3603.5638454059226</v>
      </c>
      <c r="Q2526" t="str">
        <f t="shared" si="238"/>
        <v>music</v>
      </c>
      <c r="R2526" t="str">
        <f t="shared" si="239"/>
        <v>classical music</v>
      </c>
      <c r="S2526" s="11">
        <f t="shared" si="240"/>
        <v>41961.599039351851</v>
      </c>
      <c r="T2526" s="11">
        <f t="shared" si="241"/>
        <v>41993.979166666664</v>
      </c>
    </row>
    <row r="2527" spans="1:20" customFormat="1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0</v>
      </c>
      <c r="M2527" t="b">
        <v>1</v>
      </c>
      <c r="N2527" t="s">
        <v>8300</v>
      </c>
      <c r="O2527">
        <f t="shared" si="236"/>
        <v>100.325</v>
      </c>
      <c r="P2527">
        <f t="shared" si="237"/>
        <v>-3197.5638454059226</v>
      </c>
      <c r="Q2527" t="str">
        <f t="shared" si="238"/>
        <v>music</v>
      </c>
      <c r="R2527" t="str">
        <f t="shared" si="239"/>
        <v>classical music</v>
      </c>
      <c r="S2527" s="11">
        <f t="shared" si="240"/>
        <v>41058.636238425919</v>
      </c>
      <c r="T2527" s="11">
        <f t="shared" si="241"/>
        <v>41088.636238425919</v>
      </c>
    </row>
    <row r="2528" spans="1:20" customFormat="1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0</v>
      </c>
      <c r="M2528" t="b">
        <v>1</v>
      </c>
      <c r="N2528" t="s">
        <v>8300</v>
      </c>
      <c r="O2528">
        <f t="shared" si="236"/>
        <v>112.94999999999999</v>
      </c>
      <c r="P2528">
        <f t="shared" si="237"/>
        <v>-6705.5638454059226</v>
      </c>
      <c r="Q2528" t="str">
        <f t="shared" si="238"/>
        <v>music</v>
      </c>
      <c r="R2528" t="str">
        <f t="shared" si="239"/>
        <v>classical music</v>
      </c>
      <c r="S2528" s="11">
        <f t="shared" si="240"/>
        <v>41952.882800925923</v>
      </c>
      <c r="T2528" s="11">
        <f t="shared" si="241"/>
        <v>41980.999305555553</v>
      </c>
    </row>
    <row r="2529" spans="1:20" customFormat="1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0</v>
      </c>
      <c r="M2529" t="b">
        <v>1</v>
      </c>
      <c r="N2529" t="s">
        <v>8300</v>
      </c>
      <c r="O2529">
        <f t="shared" si="236"/>
        <v>102.125</v>
      </c>
      <c r="P2529">
        <f t="shared" si="237"/>
        <v>-7138.5638454059226</v>
      </c>
      <c r="Q2529" t="str">
        <f t="shared" si="238"/>
        <v>music</v>
      </c>
      <c r="R2529" t="str">
        <f t="shared" si="239"/>
        <v>classical music</v>
      </c>
      <c r="S2529" s="11">
        <f t="shared" si="240"/>
        <v>41546.542719907404</v>
      </c>
      <c r="T2529" s="11">
        <f t="shared" si="241"/>
        <v>41564.957638888889</v>
      </c>
    </row>
    <row r="2530" spans="1:20" customFormat="1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0</v>
      </c>
      <c r="M2530" t="b">
        <v>1</v>
      </c>
      <c r="N2530" t="s">
        <v>8300</v>
      </c>
      <c r="O2530">
        <f t="shared" si="236"/>
        <v>107.24974999999999</v>
      </c>
      <c r="P2530">
        <f t="shared" si="237"/>
        <v>-6933.5738454059228</v>
      </c>
      <c r="Q2530" t="str">
        <f t="shared" si="238"/>
        <v>music</v>
      </c>
      <c r="R2530" t="str">
        <f t="shared" si="239"/>
        <v>classical music</v>
      </c>
      <c r="S2530" s="11">
        <f t="shared" si="240"/>
        <v>42217.626192129632</v>
      </c>
      <c r="T2530" s="11">
        <f t="shared" si="241"/>
        <v>42236.249999999993</v>
      </c>
    </row>
    <row r="2531" spans="1:20" customFormat="1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0</v>
      </c>
      <c r="M2531" t="b">
        <v>1</v>
      </c>
      <c r="N2531" t="s">
        <v>8300</v>
      </c>
      <c r="O2531">
        <f t="shared" si="236"/>
        <v>104.28333333333333</v>
      </c>
      <c r="P2531">
        <f t="shared" si="237"/>
        <v>-4966.5638454059226</v>
      </c>
      <c r="Q2531" t="str">
        <f t="shared" si="238"/>
        <v>music</v>
      </c>
      <c r="R2531" t="str">
        <f t="shared" si="239"/>
        <v>classical music</v>
      </c>
      <c r="S2531" s="11">
        <f t="shared" si="240"/>
        <v>40947.872395833328</v>
      </c>
      <c r="T2531" s="11">
        <f t="shared" si="241"/>
        <v>40992.830729166664</v>
      </c>
    </row>
    <row r="2532" spans="1:20" customFormat="1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0</v>
      </c>
      <c r="M2532" t="b">
        <v>1</v>
      </c>
      <c r="N2532" t="s">
        <v>8300</v>
      </c>
      <c r="O2532">
        <f t="shared" si="236"/>
        <v>100</v>
      </c>
      <c r="P2532">
        <f t="shared" si="237"/>
        <v>-4723.5638454059226</v>
      </c>
      <c r="Q2532" t="str">
        <f t="shared" si="238"/>
        <v>music</v>
      </c>
      <c r="R2532" t="str">
        <f t="shared" si="239"/>
        <v>classical music</v>
      </c>
      <c r="S2532" s="11">
        <f t="shared" si="240"/>
        <v>42081.656307870369</v>
      </c>
      <c r="T2532" s="11">
        <f t="shared" si="241"/>
        <v>42113.993055555555</v>
      </c>
    </row>
    <row r="2533" spans="1:20" customFormat="1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0</v>
      </c>
      <c r="M2533" t="b">
        <v>1</v>
      </c>
      <c r="N2533" t="s">
        <v>8300</v>
      </c>
      <c r="O2533">
        <f t="shared" si="236"/>
        <v>100.4</v>
      </c>
      <c r="P2533">
        <f t="shared" si="237"/>
        <v>-6705.5638454059226</v>
      </c>
      <c r="Q2533" t="str">
        <f t="shared" si="238"/>
        <v>music</v>
      </c>
      <c r="R2533" t="str">
        <f t="shared" si="239"/>
        <v>classical music</v>
      </c>
      <c r="S2533" s="11">
        <f t="shared" si="240"/>
        <v>42208.471689814811</v>
      </c>
      <c r="T2533" s="11">
        <f t="shared" si="241"/>
        <v>42230.957638888889</v>
      </c>
    </row>
    <row r="2534" spans="1:20" customFormat="1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0</v>
      </c>
      <c r="M2534" t="b">
        <v>1</v>
      </c>
      <c r="N2534" t="s">
        <v>8300</v>
      </c>
      <c r="O2534">
        <f t="shared" si="236"/>
        <v>126.125</v>
      </c>
      <c r="P2534">
        <f t="shared" si="237"/>
        <v>-6178.5638454059226</v>
      </c>
      <c r="Q2534" t="str">
        <f t="shared" si="238"/>
        <v>music</v>
      </c>
      <c r="R2534" t="str">
        <f t="shared" si="239"/>
        <v>classical music</v>
      </c>
      <c r="S2534" s="11">
        <f t="shared" si="240"/>
        <v>41107.640810185185</v>
      </c>
      <c r="T2534" s="11">
        <f t="shared" si="241"/>
        <v>41137.640810185185</v>
      </c>
    </row>
    <row r="2535" spans="1:20" customFormat="1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0</v>
      </c>
      <c r="M2535" t="b">
        <v>1</v>
      </c>
      <c r="N2535" t="s">
        <v>8300</v>
      </c>
      <c r="O2535">
        <f t="shared" si="236"/>
        <v>110.66666666666667</v>
      </c>
      <c r="P2535">
        <f t="shared" si="237"/>
        <v>-2923.5638454059226</v>
      </c>
      <c r="Q2535" t="str">
        <f t="shared" si="238"/>
        <v>music</v>
      </c>
      <c r="R2535" t="str">
        <f t="shared" si="239"/>
        <v>classical music</v>
      </c>
      <c r="S2535" s="11">
        <f t="shared" si="240"/>
        <v>41304.542951388888</v>
      </c>
      <c r="T2535" s="11">
        <f t="shared" si="241"/>
        <v>41334.542453703703</v>
      </c>
    </row>
    <row r="2536" spans="1:20" customFormat="1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0</v>
      </c>
      <c r="M2536" t="b">
        <v>1</v>
      </c>
      <c r="N2536" t="s">
        <v>8300</v>
      </c>
      <c r="O2536">
        <f t="shared" si="236"/>
        <v>105</v>
      </c>
      <c r="P2536">
        <f t="shared" si="237"/>
        <v>-9123.5638454059226</v>
      </c>
      <c r="Q2536" t="str">
        <f t="shared" si="238"/>
        <v>music</v>
      </c>
      <c r="R2536" t="str">
        <f t="shared" si="239"/>
        <v>classical music</v>
      </c>
      <c r="S2536" s="11">
        <f t="shared" si="240"/>
        <v>40127.492037037031</v>
      </c>
      <c r="T2536" s="11">
        <f t="shared" si="241"/>
        <v>40179.041666666664</v>
      </c>
    </row>
    <row r="2537" spans="1:20" customFormat="1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0</v>
      </c>
      <c r="M2537" t="b">
        <v>1</v>
      </c>
      <c r="N2537" t="s">
        <v>8300</v>
      </c>
      <c r="O2537">
        <f t="shared" si="236"/>
        <v>103.77499999999999</v>
      </c>
      <c r="P2537">
        <f t="shared" si="237"/>
        <v>9531.4361545940774</v>
      </c>
      <c r="Q2537" t="str">
        <f t="shared" si="238"/>
        <v>music</v>
      </c>
      <c r="R2537" t="str">
        <f t="shared" si="239"/>
        <v>classical music</v>
      </c>
      <c r="S2537" s="11">
        <f t="shared" si="240"/>
        <v>41943.582696759258</v>
      </c>
      <c r="T2537" s="11">
        <f t="shared" si="241"/>
        <v>41974.624363425923</v>
      </c>
    </row>
    <row r="2538" spans="1:20" customFormat="1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0</v>
      </c>
      <c r="M2538" t="b">
        <v>1</v>
      </c>
      <c r="N2538" t="s">
        <v>8300</v>
      </c>
      <c r="O2538">
        <f t="shared" si="236"/>
        <v>115.99999999999999</v>
      </c>
      <c r="P2538">
        <f t="shared" si="237"/>
        <v>-11194.563845405923</v>
      </c>
      <c r="Q2538" t="str">
        <f t="shared" si="238"/>
        <v>music</v>
      </c>
      <c r="R2538" t="str">
        <f t="shared" si="239"/>
        <v>classical music</v>
      </c>
      <c r="S2538" s="11">
        <f t="shared" si="240"/>
        <v>41463.89775462963</v>
      </c>
      <c r="T2538" s="11">
        <f t="shared" si="241"/>
        <v>41484.89775462963</v>
      </c>
    </row>
    <row r="2539" spans="1:20" customFormat="1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0</v>
      </c>
      <c r="M2539" t="b">
        <v>1</v>
      </c>
      <c r="N2539" t="s">
        <v>8300</v>
      </c>
      <c r="O2539">
        <f t="shared" si="236"/>
        <v>110.00000000000001</v>
      </c>
      <c r="P2539">
        <f t="shared" si="237"/>
        <v>-10123.563845405923</v>
      </c>
      <c r="Q2539" t="str">
        <f t="shared" si="238"/>
        <v>music</v>
      </c>
      <c r="R2539" t="str">
        <f t="shared" si="239"/>
        <v>classical music</v>
      </c>
      <c r="S2539" s="11">
        <f t="shared" si="240"/>
        <v>40696.440451388888</v>
      </c>
      <c r="T2539" s="11">
        <f t="shared" si="241"/>
        <v>40756.440451388888</v>
      </c>
    </row>
    <row r="2540" spans="1:20" customFormat="1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0</v>
      </c>
      <c r="M2540" t="b">
        <v>1</v>
      </c>
      <c r="N2540" t="s">
        <v>8300</v>
      </c>
      <c r="O2540">
        <f t="shared" si="236"/>
        <v>113.01761111111111</v>
      </c>
      <c r="P2540">
        <f t="shared" si="237"/>
        <v>9119.6061545940756</v>
      </c>
      <c r="Q2540" t="str">
        <f t="shared" si="238"/>
        <v>music</v>
      </c>
      <c r="R2540" t="str">
        <f t="shared" si="239"/>
        <v>classical music</v>
      </c>
      <c r="S2540" s="11">
        <f t="shared" si="240"/>
        <v>41298.301631944443</v>
      </c>
      <c r="T2540" s="11">
        <f t="shared" si="241"/>
        <v>41328.999305555553</v>
      </c>
    </row>
    <row r="2541" spans="1:20" customFormat="1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0</v>
      </c>
      <c r="M2541" t="b">
        <v>1</v>
      </c>
      <c r="N2541" t="s">
        <v>8300</v>
      </c>
      <c r="O2541">
        <f t="shared" si="236"/>
        <v>100.25</v>
      </c>
      <c r="P2541">
        <f t="shared" si="237"/>
        <v>-1198.5638454059226</v>
      </c>
      <c r="Q2541" t="str">
        <f t="shared" si="238"/>
        <v>music</v>
      </c>
      <c r="R2541" t="str">
        <f t="shared" si="239"/>
        <v>classical music</v>
      </c>
      <c r="S2541" s="11">
        <f t="shared" si="240"/>
        <v>41977.693888888891</v>
      </c>
      <c r="T2541" s="11">
        <f t="shared" si="241"/>
        <v>42037.693888888891</v>
      </c>
    </row>
    <row r="2542" spans="1:20" customFormat="1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0</v>
      </c>
      <c r="M2542" t="b">
        <v>1</v>
      </c>
      <c r="N2542" t="s">
        <v>8300</v>
      </c>
      <c r="O2542">
        <f t="shared" si="236"/>
        <v>103.4</v>
      </c>
      <c r="P2542">
        <f t="shared" si="237"/>
        <v>-8638.5638454059226</v>
      </c>
      <c r="Q2542" t="str">
        <f t="shared" si="238"/>
        <v>music</v>
      </c>
      <c r="R2542" t="str">
        <f t="shared" si="239"/>
        <v>classical music</v>
      </c>
      <c r="S2542" s="11">
        <f t="shared" si="240"/>
        <v>40785.466678240737</v>
      </c>
      <c r="T2542" s="11">
        <f t="shared" si="241"/>
        <v>40845.466678240737</v>
      </c>
    </row>
    <row r="2543" spans="1:20" customFormat="1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0</v>
      </c>
      <c r="M2543" t="b">
        <v>1</v>
      </c>
      <c r="N2543" t="s">
        <v>8300</v>
      </c>
      <c r="O2543">
        <f t="shared" si="236"/>
        <v>107.02857142857142</v>
      </c>
      <c r="P2543">
        <f t="shared" si="237"/>
        <v>-7477.5638454059226</v>
      </c>
      <c r="Q2543" t="str">
        <f t="shared" si="238"/>
        <v>music</v>
      </c>
      <c r="R2543" t="str">
        <f t="shared" si="239"/>
        <v>classical music</v>
      </c>
      <c r="S2543" s="11">
        <f t="shared" si="240"/>
        <v>41483.240949074076</v>
      </c>
      <c r="T2543" s="11">
        <f t="shared" si="241"/>
        <v>41543.240949074076</v>
      </c>
    </row>
    <row r="2544" spans="1:20" customFormat="1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0</v>
      </c>
      <c r="M2544" t="b">
        <v>1</v>
      </c>
      <c r="N2544" t="s">
        <v>8300</v>
      </c>
      <c r="O2544">
        <f t="shared" si="236"/>
        <v>103.57142857142858</v>
      </c>
      <c r="P2544">
        <f t="shared" si="237"/>
        <v>-10498.563845405923</v>
      </c>
      <c r="Q2544" t="str">
        <f t="shared" si="238"/>
        <v>music</v>
      </c>
      <c r="R2544" t="str">
        <f t="shared" si="239"/>
        <v>classical music</v>
      </c>
      <c r="S2544" s="11">
        <f t="shared" si="240"/>
        <v>41509.218252314815</v>
      </c>
      <c r="T2544" s="11">
        <f t="shared" si="241"/>
        <v>41547.957638888889</v>
      </c>
    </row>
    <row r="2545" spans="1:20" customFormat="1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0</v>
      </c>
      <c r="M2545" t="b">
        <v>1</v>
      </c>
      <c r="N2545" t="s">
        <v>8300</v>
      </c>
      <c r="O2545">
        <f t="shared" si="236"/>
        <v>156.4</v>
      </c>
      <c r="P2545">
        <f t="shared" si="237"/>
        <v>-10832.563845405923</v>
      </c>
      <c r="Q2545" t="str">
        <f t="shared" si="238"/>
        <v>music</v>
      </c>
      <c r="R2545" t="str">
        <f t="shared" si="239"/>
        <v>classical music</v>
      </c>
      <c r="S2545" s="11">
        <f t="shared" si="240"/>
        <v>40513.899282407401</v>
      </c>
      <c r="T2545" s="11">
        <f t="shared" si="241"/>
        <v>40544.916666666664</v>
      </c>
    </row>
    <row r="2546" spans="1:20" customFormat="1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0</v>
      </c>
      <c r="M2546" t="b">
        <v>1</v>
      </c>
      <c r="N2546" t="s">
        <v>8300</v>
      </c>
      <c r="O2546">
        <f t="shared" si="236"/>
        <v>100.82</v>
      </c>
      <c r="P2546">
        <f t="shared" si="237"/>
        <v>-6182.5638454059226</v>
      </c>
      <c r="Q2546" t="str">
        <f t="shared" si="238"/>
        <v>music</v>
      </c>
      <c r="R2546" t="str">
        <f t="shared" si="239"/>
        <v>classical music</v>
      </c>
      <c r="S2546" s="11">
        <f t="shared" si="240"/>
        <v>41068.3121412037</v>
      </c>
      <c r="T2546" s="11">
        <f t="shared" si="241"/>
        <v>41098.3121412037</v>
      </c>
    </row>
    <row r="2547" spans="1:20" customFormat="1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0</v>
      </c>
      <c r="M2547" t="b">
        <v>1</v>
      </c>
      <c r="N2547" t="s">
        <v>8300</v>
      </c>
      <c r="O2547">
        <f t="shared" si="236"/>
        <v>195.3</v>
      </c>
      <c r="P2547">
        <f t="shared" si="237"/>
        <v>-7317.5638454059226</v>
      </c>
      <c r="Q2547" t="str">
        <f t="shared" si="238"/>
        <v>music</v>
      </c>
      <c r="R2547" t="str">
        <f t="shared" si="239"/>
        <v>classical music</v>
      </c>
      <c r="S2547" s="11">
        <f t="shared" si="240"/>
        <v>42026.929837962962</v>
      </c>
      <c r="T2547" s="11">
        <f t="shared" si="241"/>
        <v>42061.812499999993</v>
      </c>
    </row>
    <row r="2548" spans="1:20" customFormat="1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0</v>
      </c>
      <c r="M2548" t="b">
        <v>1</v>
      </c>
      <c r="N2548" t="s">
        <v>8300</v>
      </c>
      <c r="O2548">
        <f t="shared" si="236"/>
        <v>111.71428571428572</v>
      </c>
      <c r="P2548">
        <f t="shared" si="237"/>
        <v>-7313.5638454059226</v>
      </c>
      <c r="Q2548" t="str">
        <f t="shared" si="238"/>
        <v>music</v>
      </c>
      <c r="R2548" t="str">
        <f t="shared" si="239"/>
        <v>classical music</v>
      </c>
      <c r="S2548" s="11">
        <f t="shared" si="240"/>
        <v>41524.650219907409</v>
      </c>
      <c r="T2548" s="11">
        <f t="shared" si="241"/>
        <v>41552</v>
      </c>
    </row>
    <row r="2549" spans="1:20" customFormat="1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0</v>
      </c>
      <c r="M2549" t="b">
        <v>1</v>
      </c>
      <c r="N2549" t="s">
        <v>8300</v>
      </c>
      <c r="O2549">
        <f t="shared" si="236"/>
        <v>119.85454545454546</v>
      </c>
      <c r="P2549">
        <f t="shared" si="237"/>
        <v>-4631.5638454059226</v>
      </c>
      <c r="Q2549" t="str">
        <f t="shared" si="238"/>
        <v>music</v>
      </c>
      <c r="R2549" t="str">
        <f t="shared" si="239"/>
        <v>classical music</v>
      </c>
      <c r="S2549" s="11">
        <f t="shared" si="240"/>
        <v>40973.564849537033</v>
      </c>
      <c r="T2549" s="11">
        <f t="shared" si="241"/>
        <v>41003.523182870369</v>
      </c>
    </row>
    <row r="2550" spans="1:20" customFormat="1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0</v>
      </c>
      <c r="M2550" t="b">
        <v>1</v>
      </c>
      <c r="N2550" t="s">
        <v>8300</v>
      </c>
      <c r="O2550">
        <f t="shared" si="236"/>
        <v>101.85</v>
      </c>
      <c r="P2550">
        <f t="shared" si="237"/>
        <v>-5112.5638454059226</v>
      </c>
      <c r="Q2550" t="str">
        <f t="shared" si="238"/>
        <v>music</v>
      </c>
      <c r="R2550" t="str">
        <f t="shared" si="239"/>
        <v>classical music</v>
      </c>
      <c r="S2550" s="11">
        <f t="shared" si="240"/>
        <v>42618.417094907403</v>
      </c>
      <c r="T2550" s="11">
        <f t="shared" si="241"/>
        <v>42642.977083333331</v>
      </c>
    </row>
    <row r="2551" spans="1:20" customFormat="1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0</v>
      </c>
      <c r="M2551" t="b">
        <v>1</v>
      </c>
      <c r="N2551" t="s">
        <v>8300</v>
      </c>
      <c r="O2551">
        <f t="shared" si="236"/>
        <v>102.80254777070064</v>
      </c>
      <c r="P2551">
        <f t="shared" si="237"/>
        <v>-9609.5638454059226</v>
      </c>
      <c r="Q2551" t="str">
        <f t="shared" si="238"/>
        <v>music</v>
      </c>
      <c r="R2551" t="str">
        <f t="shared" si="239"/>
        <v>classical music</v>
      </c>
      <c r="S2551" s="11">
        <f t="shared" si="240"/>
        <v>41390.549421296295</v>
      </c>
      <c r="T2551" s="11">
        <f t="shared" si="241"/>
        <v>41425.5</v>
      </c>
    </row>
    <row r="2552" spans="1:20" customFormat="1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0</v>
      </c>
      <c r="M2552" t="b">
        <v>1</v>
      </c>
      <c r="N2552" t="s">
        <v>8300</v>
      </c>
      <c r="O2552">
        <f t="shared" si="236"/>
        <v>100.84615384615385</v>
      </c>
      <c r="P2552">
        <f t="shared" si="237"/>
        <v>-4668.5638454059226</v>
      </c>
      <c r="Q2552" t="str">
        <f t="shared" si="238"/>
        <v>music</v>
      </c>
      <c r="R2552" t="str">
        <f t="shared" si="239"/>
        <v>classical music</v>
      </c>
      <c r="S2552" s="11">
        <f t="shared" si="240"/>
        <v>42228.425995370366</v>
      </c>
      <c r="T2552" s="11">
        <f t="shared" si="241"/>
        <v>42284.957638888889</v>
      </c>
    </row>
    <row r="2553" spans="1:20" customFormat="1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0</v>
      </c>
      <c r="M2553" t="b">
        <v>1</v>
      </c>
      <c r="N2553" t="s">
        <v>8300</v>
      </c>
      <c r="O2553">
        <f t="shared" si="236"/>
        <v>102.73469387755102</v>
      </c>
      <c r="P2553">
        <f t="shared" si="237"/>
        <v>-7448.0638454059226</v>
      </c>
      <c r="Q2553" t="str">
        <f t="shared" si="238"/>
        <v>music</v>
      </c>
      <c r="R2553" t="str">
        <f t="shared" si="239"/>
        <v>classical music</v>
      </c>
      <c r="S2553" s="11">
        <f t="shared" si="240"/>
        <v>40961.043807870366</v>
      </c>
      <c r="T2553" s="11">
        <f t="shared" si="241"/>
        <v>40989.658333333333</v>
      </c>
    </row>
    <row r="2554" spans="1:20" customFormat="1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0</v>
      </c>
      <c r="M2554" t="b">
        <v>1</v>
      </c>
      <c r="N2554" t="s">
        <v>8300</v>
      </c>
      <c r="O2554">
        <f t="shared" si="236"/>
        <v>106.5</v>
      </c>
      <c r="P2554">
        <f t="shared" si="237"/>
        <v>-8028.5638454059226</v>
      </c>
      <c r="Q2554" t="str">
        <f t="shared" si="238"/>
        <v>music</v>
      </c>
      <c r="R2554" t="str">
        <f t="shared" si="239"/>
        <v>classical music</v>
      </c>
      <c r="S2554" s="11">
        <f t="shared" si="240"/>
        <v>42769.601631944439</v>
      </c>
      <c r="T2554" s="11">
        <f t="shared" si="241"/>
        <v>42799.601631944439</v>
      </c>
    </row>
    <row r="2555" spans="1:20" customFormat="1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0</v>
      </c>
      <c r="M2555" t="b">
        <v>1</v>
      </c>
      <c r="N2555" t="s">
        <v>8300</v>
      </c>
      <c r="O2555">
        <f t="shared" si="236"/>
        <v>155.53333333333333</v>
      </c>
      <c r="P2555">
        <f t="shared" si="237"/>
        <v>-8890.5638454059226</v>
      </c>
      <c r="Q2555" t="str">
        <f t="shared" si="238"/>
        <v>music</v>
      </c>
      <c r="R2555" t="str">
        <f t="shared" si="239"/>
        <v>classical music</v>
      </c>
      <c r="S2555" s="11">
        <f t="shared" si="240"/>
        <v>41112.990821759253</v>
      </c>
      <c r="T2555" s="11">
        <f t="shared" si="241"/>
        <v>41172.990821759253</v>
      </c>
    </row>
    <row r="2556" spans="1:20" customFormat="1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0</v>
      </c>
      <c r="M2556" t="b">
        <v>1</v>
      </c>
      <c r="N2556" t="s">
        <v>8300</v>
      </c>
      <c r="O2556">
        <f t="shared" si="236"/>
        <v>122.8</v>
      </c>
      <c r="P2556">
        <f t="shared" si="237"/>
        <v>-7539.5638454059226</v>
      </c>
      <c r="Q2556" t="str">
        <f t="shared" si="238"/>
        <v>music</v>
      </c>
      <c r="R2556" t="str">
        <f t="shared" si="239"/>
        <v>classical music</v>
      </c>
      <c r="S2556" s="11">
        <f t="shared" si="240"/>
        <v>42124.869942129626</v>
      </c>
      <c r="T2556" s="11">
        <f t="shared" si="241"/>
        <v>42155.957638888889</v>
      </c>
    </row>
    <row r="2557" spans="1:20" customFormat="1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0</v>
      </c>
      <c r="M2557" t="b">
        <v>1</v>
      </c>
      <c r="N2557" t="s">
        <v>8300</v>
      </c>
      <c r="O2557">
        <f t="shared" si="236"/>
        <v>107.35</v>
      </c>
      <c r="P2557">
        <f t="shared" si="237"/>
        <v>-9076.5638454059226</v>
      </c>
      <c r="Q2557" t="str">
        <f t="shared" si="238"/>
        <v>music</v>
      </c>
      <c r="R2557" t="str">
        <f t="shared" si="239"/>
        <v>classical music</v>
      </c>
      <c r="S2557" s="11">
        <f t="shared" si="240"/>
        <v>41026.44667824074</v>
      </c>
      <c r="T2557" s="11">
        <f t="shared" si="241"/>
        <v>41057.44667824074</v>
      </c>
    </row>
    <row r="2558" spans="1:20" customFormat="1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0</v>
      </c>
      <c r="M2558" t="b">
        <v>1</v>
      </c>
      <c r="N2558" t="s">
        <v>8300</v>
      </c>
      <c r="O2558">
        <f t="shared" si="236"/>
        <v>105.50335570469798</v>
      </c>
      <c r="P2558">
        <f t="shared" si="237"/>
        <v>-10437.563845405923</v>
      </c>
      <c r="Q2558" t="str">
        <f t="shared" si="238"/>
        <v>music</v>
      </c>
      <c r="R2558" t="str">
        <f t="shared" si="239"/>
        <v>classical music</v>
      </c>
      <c r="S2558" s="11">
        <f t="shared" si="240"/>
        <v>41222.783067129625</v>
      </c>
      <c r="T2558" s="11">
        <f t="shared" si="241"/>
        <v>41267.783067129625</v>
      </c>
    </row>
    <row r="2559" spans="1:20" customFormat="1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0</v>
      </c>
      <c r="M2559" t="b">
        <v>1</v>
      </c>
      <c r="N2559" t="s">
        <v>8300</v>
      </c>
      <c r="O2559">
        <f t="shared" si="236"/>
        <v>118.44444444444444</v>
      </c>
      <c r="P2559">
        <f t="shared" si="237"/>
        <v>-10157.563845405923</v>
      </c>
      <c r="Q2559" t="str">
        <f t="shared" si="238"/>
        <v>music</v>
      </c>
      <c r="R2559" t="str">
        <f t="shared" si="239"/>
        <v>classical music</v>
      </c>
      <c r="S2559" s="11">
        <f t="shared" si="240"/>
        <v>41744.536874999998</v>
      </c>
      <c r="T2559" s="11">
        <f t="shared" si="241"/>
        <v>41774.536874999998</v>
      </c>
    </row>
    <row r="2560" spans="1:20" customFormat="1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0</v>
      </c>
      <c r="M2560" t="b">
        <v>1</v>
      </c>
      <c r="N2560" t="s">
        <v>8300</v>
      </c>
      <c r="O2560">
        <f t="shared" si="236"/>
        <v>108.88</v>
      </c>
      <c r="P2560">
        <f t="shared" si="237"/>
        <v>-9862.5638454059226</v>
      </c>
      <c r="Q2560" t="str">
        <f t="shared" si="238"/>
        <v>music</v>
      </c>
      <c r="R2560" t="str">
        <f t="shared" si="239"/>
        <v>classical music</v>
      </c>
      <c r="S2560" s="11">
        <f t="shared" si="240"/>
        <v>42093.651689814811</v>
      </c>
      <c r="T2560" s="11">
        <f t="shared" si="241"/>
        <v>42125.374305555553</v>
      </c>
    </row>
    <row r="2561" spans="1:20" customFormat="1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0</v>
      </c>
      <c r="M2561" t="b">
        <v>1</v>
      </c>
      <c r="N2561" t="s">
        <v>8300</v>
      </c>
      <c r="O2561">
        <f t="shared" si="236"/>
        <v>111.25</v>
      </c>
      <c r="P2561">
        <f t="shared" si="237"/>
        <v>-10333.563845405923</v>
      </c>
      <c r="Q2561" t="str">
        <f t="shared" si="238"/>
        <v>music</v>
      </c>
      <c r="R2561" t="str">
        <f t="shared" si="239"/>
        <v>classical music</v>
      </c>
      <c r="S2561" s="11">
        <f t="shared" si="240"/>
        <v>40829.665324074071</v>
      </c>
      <c r="T2561" s="11">
        <f t="shared" si="241"/>
        <v>40862.609027777777</v>
      </c>
    </row>
    <row r="2562" spans="1:20" customFormat="1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0</v>
      </c>
      <c r="M2562" t="b">
        <v>1</v>
      </c>
      <c r="N2562" t="s">
        <v>8300</v>
      </c>
      <c r="O2562">
        <f t="shared" si="236"/>
        <v>100.1</v>
      </c>
      <c r="P2562">
        <f t="shared" si="237"/>
        <v>-8220.5638454059226</v>
      </c>
      <c r="Q2562" t="str">
        <f t="shared" si="238"/>
        <v>music</v>
      </c>
      <c r="R2562" t="str">
        <f t="shared" si="239"/>
        <v>classical music</v>
      </c>
      <c r="S2562" s="11">
        <f t="shared" si="240"/>
        <v>42039.742754629631</v>
      </c>
      <c r="T2562" s="11">
        <f t="shared" si="241"/>
        <v>42069.742754629631</v>
      </c>
    </row>
    <row r="2563" spans="1:20" customFormat="1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2">E2563/D2563*100</f>
        <v>0</v>
      </c>
      <c r="P2563">
        <f t="shared" ref="P2563:P2626" si="243">E2563-$E$4116</f>
        <v>-11223.563845405923</v>
      </c>
      <c r="Q2563" t="str">
        <f t="shared" ref="Q2563:Q2626" si="244">IF(ISNUMBER(SEARCH("film &amp; video",N2563)),"film &amp; video",IF(ISNUMBER(SEARCH("food",N2563)),"food",IF(ISNUMBER(SEARCH("games",N2563)),"games",IF(ISNUMBER(SEARCH("journalism",N2563)),"journalism",IF(ISNUMBER(SEARCH("music",N2563)),"music",IF(ISNUMBER(SEARCH("photography",N2563)),"photography",IF(ISNUMBER(SEARCH("publishing",N2563)),"publishing",IF(ISNUMBER(SEARCH("technology",N2563)),"technology",IF(ISNUMBER(SEARCH("theater",N2563)),"theater",0)))))))))</f>
        <v>food</v>
      </c>
      <c r="R2563" t="str">
        <f t="shared" ref="R2563:R2626" si="245">IF(ISNUMBER(SEARCH("animation",N2563)),"animation",IF(ISNUMBER(SEARCH("art books",N2563)),"art books",IF(ISNUMBER(SEARCH("audio",N2563)),"audio",IF(ISNUMBER(SEARCH("children's books",N2563)),"children's books",IF(ISNUMBER(SEARCH("classical music",N2563)),"classical music",IF(ISNUMBER(SEARCH("documentary",N2563)),"documentary",IF(ISNUMBER(SEARCH("drama",N2563)),"drama",IF(ISNUMBER(SEARCH("electronic music",N2563)),"electronic music",IF(ISNUMBER(SEARCH("faith",N2563)),"faith",IF(ISNUMBER(SEARCH("fiction",N2563)),"fiction",IF(ISNUMBER(SEARCH("food trucks",N2563)),"food trucks",IF(ISNUMBER(SEARCH("gadgets",N2563)),"gadgets",IF(ISNUMBER(SEARCH("hardware",N2563)),"hardware",IF(ISNUMBER(SEARCH("indie rock",N2563)),"indie rock",IF(ISNUMBER(SEARCH("jazz",N2563)),"jazz",IF(ISNUMBER(SEARCH("makerspaces",N2563)),"makerspaces",IF(ISNUMBER(SEARCH("metal",N2563)),"metal",IF(ISNUMBER(SEARCH("mobile games",N2563)),"mobile games",IF(ISNUMBER(SEARCH("musical",N2563)),"musical",IF(ISNUMBER(SEARCH("nature",N2563)),"nature",IF(ISNUMBER(SEARCH("nonfiction",N2563)),"nonfiction",IF(ISNUMBER(SEARCH("people",N2563)),"people",IF(ISNUMBER(SEARCH("photobooks",N2563)),"photobooks",IF(ISNUMBER(SEARCH("places",N2563)),"places",IF(ISNUMBER(SEARCH("plays",N2563)),"plays",IF(ISNUMBER(SEARCH("pop",N2563)),"pop",IF(ISNUMBER(SEARCH("radio &amp; podcasts",N2563)),"radio &amp; podcasts",IF(ISNUMBER(SEARCH("restaurants",N2563)),"restaurants",IF(ISNUMBER(SEARCH("rock",N2563)),"rock",IF(ISNUMBER(SEARCH("science fiction",N2563)),"science fiction",IF(ISNUMBER(SEARCH("shorts",N2563)),"shorts",IF(ISNUMBER(SEARCH("small batch",N2563)),"small batch",IF(ISNUMBER(SEARCH("space exploration",N2563)),"space exploration",IF(ISNUMBER(SEARCH("spaces",N2563)),"spaces",IF(ISNUMBER(SEARCH("tabletop games",N2563)),"tabletop games",IF(ISNUMBER(SEARCH("television",N2563)),"television",IF(ISNUMBER(SEARCH("translations",N2563)),"translations",IF(ISNUMBER(SEARCH("video games",N2563)),"video games",IF(ISNUMBER(SEARCH("wearables",N2563)),"wearables",IF(ISNUMBER(SEARCH("web",N2563)),"web",IF(ISNUMBER(SEARCH("world music",N2563)),"world music",0)))))))))))))))))))))))))))))))))))))))))</f>
        <v>food trucks</v>
      </c>
      <c r="S2563" s="11">
        <f t="shared" si="240"/>
        <v>42260.320474537039</v>
      </c>
      <c r="T2563" s="11">
        <f t="shared" si="241"/>
        <v>42290.320474537039</v>
      </c>
    </row>
    <row r="2564" spans="1:20" customFormat="1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0</v>
      </c>
      <c r="M2564" t="b">
        <v>0</v>
      </c>
      <c r="N2564" t="s">
        <v>8284</v>
      </c>
      <c r="O2564">
        <f t="shared" si="242"/>
        <v>0.75</v>
      </c>
      <c r="P2564">
        <f t="shared" si="243"/>
        <v>-11148.563845405923</v>
      </c>
      <c r="Q2564" t="str">
        <f t="shared" si="244"/>
        <v>food</v>
      </c>
      <c r="R2564" t="str">
        <f t="shared" si="245"/>
        <v>food trucks</v>
      </c>
      <c r="S2564" s="11">
        <f t="shared" si="240"/>
        <v>42594.316423611112</v>
      </c>
      <c r="T2564" s="11">
        <f t="shared" si="241"/>
        <v>42654.316423611112</v>
      </c>
    </row>
    <row r="2565" spans="1:20" customFormat="1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2"/>
        <v>0</v>
      </c>
      <c r="P2565">
        <f t="shared" si="243"/>
        <v>-11223.563845405923</v>
      </c>
      <c r="Q2565" t="str">
        <f t="shared" si="244"/>
        <v>food</v>
      </c>
      <c r="R2565" t="str">
        <f t="shared" si="245"/>
        <v>food trucks</v>
      </c>
      <c r="S2565" s="11">
        <f t="shared" si="240"/>
        <v>42154.931145833332</v>
      </c>
      <c r="T2565" s="11">
        <f t="shared" si="241"/>
        <v>42214.931145833332</v>
      </c>
    </row>
    <row r="2566" spans="1:20" customFormat="1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2"/>
        <v>0</v>
      </c>
      <c r="P2566">
        <f t="shared" si="243"/>
        <v>-11223.563845405923</v>
      </c>
      <c r="Q2566" t="str">
        <f t="shared" si="244"/>
        <v>food</v>
      </c>
      <c r="R2566" t="str">
        <f t="shared" si="245"/>
        <v>food trucks</v>
      </c>
      <c r="S2566" s="11">
        <f t="shared" si="240"/>
        <v>41821.83216435185</v>
      </c>
      <c r="T2566" s="11">
        <f t="shared" si="241"/>
        <v>41851.83216435185</v>
      </c>
    </row>
    <row r="2567" spans="1:20" customFormat="1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0</v>
      </c>
      <c r="M2567" t="b">
        <v>0</v>
      </c>
      <c r="N2567" t="s">
        <v>8284</v>
      </c>
      <c r="O2567">
        <f t="shared" si="242"/>
        <v>1</v>
      </c>
      <c r="P2567">
        <f t="shared" si="243"/>
        <v>-11123.563845405923</v>
      </c>
      <c r="Q2567" t="str">
        <f t="shared" si="244"/>
        <v>food</v>
      </c>
      <c r="R2567" t="str">
        <f t="shared" si="245"/>
        <v>food trucks</v>
      </c>
      <c r="S2567" s="11">
        <f t="shared" si="240"/>
        <v>42440.442002314812</v>
      </c>
      <c r="T2567" s="11">
        <f t="shared" si="241"/>
        <v>42499.659722222219</v>
      </c>
    </row>
    <row r="2568" spans="1:20" customFormat="1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2"/>
        <v>0</v>
      </c>
      <c r="P2568">
        <f t="shared" si="243"/>
        <v>-11223.563845405923</v>
      </c>
      <c r="Q2568" t="str">
        <f t="shared" si="244"/>
        <v>food</v>
      </c>
      <c r="R2568" t="str">
        <f t="shared" si="245"/>
        <v>food trucks</v>
      </c>
      <c r="S2568" s="11">
        <f t="shared" si="240"/>
        <v>41842.772546296292</v>
      </c>
      <c r="T2568" s="11">
        <f t="shared" si="241"/>
        <v>41872.772546296292</v>
      </c>
    </row>
    <row r="2569" spans="1:20" customFormat="1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0</v>
      </c>
      <c r="M2569" t="b">
        <v>0</v>
      </c>
      <c r="N2569" t="s">
        <v>8284</v>
      </c>
      <c r="O2569">
        <f t="shared" si="242"/>
        <v>0.26666666666666666</v>
      </c>
      <c r="P2569">
        <f t="shared" si="243"/>
        <v>-11103.563845405923</v>
      </c>
      <c r="Q2569" t="str">
        <f t="shared" si="244"/>
        <v>food</v>
      </c>
      <c r="R2569" t="str">
        <f t="shared" si="245"/>
        <v>food trucks</v>
      </c>
      <c r="S2569" s="11">
        <f t="shared" si="240"/>
        <v>42087.670578703699</v>
      </c>
      <c r="T2569" s="11">
        <f t="shared" si="241"/>
        <v>42117.670578703699</v>
      </c>
    </row>
    <row r="2570" spans="1:20" customFormat="1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0</v>
      </c>
      <c r="M2570" t="b">
        <v>0</v>
      </c>
      <c r="N2570" t="s">
        <v>8284</v>
      </c>
      <c r="O2570">
        <f t="shared" si="242"/>
        <v>0.5</v>
      </c>
      <c r="P2570">
        <f t="shared" si="243"/>
        <v>-11173.563845405923</v>
      </c>
      <c r="Q2570" t="str">
        <f t="shared" si="244"/>
        <v>food</v>
      </c>
      <c r="R2570" t="str">
        <f t="shared" si="245"/>
        <v>food trucks</v>
      </c>
      <c r="S2570" s="11">
        <f t="shared" si="240"/>
        <v>42584.45826388889</v>
      </c>
      <c r="T2570" s="11">
        <f t="shared" si="241"/>
        <v>42614.45826388889</v>
      </c>
    </row>
    <row r="2571" spans="1:20" customFormat="1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0</v>
      </c>
      <c r="M2571" t="b">
        <v>0</v>
      </c>
      <c r="N2571" t="s">
        <v>8284</v>
      </c>
      <c r="O2571">
        <f t="shared" si="242"/>
        <v>2.2307692307692308</v>
      </c>
      <c r="P2571">
        <f t="shared" si="243"/>
        <v>-11078.563845405923</v>
      </c>
      <c r="Q2571" t="str">
        <f t="shared" si="244"/>
        <v>food</v>
      </c>
      <c r="R2571" t="str">
        <f t="shared" si="245"/>
        <v>food trucks</v>
      </c>
      <c r="S2571" s="11">
        <f t="shared" si="240"/>
        <v>42233.897129629629</v>
      </c>
      <c r="T2571" s="11">
        <f t="shared" si="241"/>
        <v>42263.897129629629</v>
      </c>
    </row>
    <row r="2572" spans="1:20" customFormat="1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0</v>
      </c>
      <c r="M2572" t="b">
        <v>0</v>
      </c>
      <c r="N2572" t="s">
        <v>8284</v>
      </c>
      <c r="O2572">
        <f t="shared" si="242"/>
        <v>0.84285714285714297</v>
      </c>
      <c r="P2572">
        <f t="shared" si="243"/>
        <v>-11164.563845405923</v>
      </c>
      <c r="Q2572" t="str">
        <f t="shared" si="244"/>
        <v>food</v>
      </c>
      <c r="R2572" t="str">
        <f t="shared" si="245"/>
        <v>food trucks</v>
      </c>
      <c r="S2572" s="11">
        <f t="shared" si="240"/>
        <v>42744.694849537038</v>
      </c>
      <c r="T2572" s="11">
        <f t="shared" si="241"/>
        <v>42774.694849537038</v>
      </c>
    </row>
    <row r="2573" spans="1:20" customFormat="1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0</v>
      </c>
      <c r="M2573" t="b">
        <v>0</v>
      </c>
      <c r="N2573" t="s">
        <v>8284</v>
      </c>
      <c r="O2573">
        <f t="shared" si="242"/>
        <v>0.25</v>
      </c>
      <c r="P2573">
        <f t="shared" si="243"/>
        <v>-10973.563845405923</v>
      </c>
      <c r="Q2573" t="str">
        <f t="shared" si="244"/>
        <v>food</v>
      </c>
      <c r="R2573" t="str">
        <f t="shared" si="245"/>
        <v>food trucks</v>
      </c>
      <c r="S2573" s="11">
        <f t="shared" si="240"/>
        <v>42449.133344907408</v>
      </c>
      <c r="T2573" s="11">
        <f t="shared" si="241"/>
        <v>42509.133344907408</v>
      </c>
    </row>
    <row r="2574" spans="1:20" customFormat="1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2"/>
        <v>0</v>
      </c>
      <c r="P2574">
        <f t="shared" si="243"/>
        <v>-11223.563845405923</v>
      </c>
      <c r="Q2574" t="str">
        <f t="shared" si="244"/>
        <v>food</v>
      </c>
      <c r="R2574" t="str">
        <f t="shared" si="245"/>
        <v>food trucks</v>
      </c>
      <c r="S2574" s="11">
        <f t="shared" si="240"/>
        <v>42076.911076388882</v>
      </c>
      <c r="T2574" s="11">
        <f t="shared" si="241"/>
        <v>42106.911076388882</v>
      </c>
    </row>
    <row r="2575" spans="1:20" customFormat="1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2"/>
        <v>0</v>
      </c>
      <c r="P2575">
        <f t="shared" si="243"/>
        <v>-11223.563845405923</v>
      </c>
      <c r="Q2575" t="str">
        <f t="shared" si="244"/>
        <v>food</v>
      </c>
      <c r="R2575" t="str">
        <f t="shared" si="245"/>
        <v>food trucks</v>
      </c>
      <c r="S2575" s="11">
        <f t="shared" si="240"/>
        <v>41829.383668981478</v>
      </c>
      <c r="T2575" s="11">
        <f t="shared" si="241"/>
        <v>41874.383668981478</v>
      </c>
    </row>
    <row r="2576" spans="1:20" customFormat="1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2"/>
        <v>0</v>
      </c>
      <c r="P2576">
        <f t="shared" si="243"/>
        <v>-11223.563845405923</v>
      </c>
      <c r="Q2576" t="str">
        <f t="shared" si="244"/>
        <v>food</v>
      </c>
      <c r="R2576" t="str">
        <f t="shared" si="245"/>
        <v>food trucks</v>
      </c>
      <c r="S2576" s="11">
        <f t="shared" si="240"/>
        <v>42487.617418981477</v>
      </c>
      <c r="T2576" s="11">
        <f t="shared" si="241"/>
        <v>42508.617418981477</v>
      </c>
    </row>
    <row r="2577" spans="1:20" customFormat="1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2"/>
        <v>0</v>
      </c>
      <c r="P2577">
        <f t="shared" si="243"/>
        <v>-11223.563845405923</v>
      </c>
      <c r="Q2577" t="str">
        <f t="shared" si="244"/>
        <v>food</v>
      </c>
      <c r="R2577" t="str">
        <f t="shared" si="245"/>
        <v>food trucks</v>
      </c>
      <c r="S2577" s="11">
        <f t="shared" si="240"/>
        <v>41985.900393518517</v>
      </c>
      <c r="T2577" s="11">
        <f t="shared" si="241"/>
        <v>42015.900393518517</v>
      </c>
    </row>
    <row r="2578" spans="1:20" customFormat="1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2"/>
        <v>0</v>
      </c>
      <c r="P2578">
        <f t="shared" si="243"/>
        <v>-11223.563845405923</v>
      </c>
      <c r="Q2578" t="str">
        <f t="shared" si="244"/>
        <v>food</v>
      </c>
      <c r="R2578" t="str">
        <f t="shared" si="245"/>
        <v>food trucks</v>
      </c>
      <c r="S2578" s="11">
        <f t="shared" si="240"/>
        <v>42059.801469907405</v>
      </c>
      <c r="T2578" s="11">
        <f t="shared" si="241"/>
        <v>42104.759803240733</v>
      </c>
    </row>
    <row r="2579" spans="1:20" customFormat="1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2"/>
        <v>0</v>
      </c>
      <c r="P2579">
        <f t="shared" si="243"/>
        <v>-11223.563845405923</v>
      </c>
      <c r="Q2579" t="str">
        <f t="shared" si="244"/>
        <v>food</v>
      </c>
      <c r="R2579" t="str">
        <f t="shared" si="245"/>
        <v>food trucks</v>
      </c>
      <c r="S2579" s="11">
        <f t="shared" si="240"/>
        <v>41830.612233796295</v>
      </c>
      <c r="T2579" s="11">
        <f t="shared" si="241"/>
        <v>41855.612233796295</v>
      </c>
    </row>
    <row r="2580" spans="1:20" customFormat="1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2"/>
        <v>0</v>
      </c>
      <c r="P2580">
        <f t="shared" si="243"/>
        <v>-11223.563845405923</v>
      </c>
      <c r="Q2580" t="str">
        <f t="shared" si="244"/>
        <v>food</v>
      </c>
      <c r="R2580" t="str">
        <f t="shared" si="245"/>
        <v>food trucks</v>
      </c>
      <c r="S2580" s="11">
        <f t="shared" si="240"/>
        <v>42237.814571759256</v>
      </c>
      <c r="T2580" s="11">
        <f t="shared" si="241"/>
        <v>42286.499999999993</v>
      </c>
    </row>
    <row r="2581" spans="1:20" customFormat="1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0</v>
      </c>
      <c r="M2581" t="b">
        <v>0</v>
      </c>
      <c r="N2581" t="s">
        <v>8284</v>
      </c>
      <c r="O2581">
        <f t="shared" si="242"/>
        <v>0.13849999999999998</v>
      </c>
      <c r="P2581">
        <f t="shared" si="243"/>
        <v>-10946.563845405923</v>
      </c>
      <c r="Q2581" t="str">
        <f t="shared" si="244"/>
        <v>food</v>
      </c>
      <c r="R2581" t="str">
        <f t="shared" si="245"/>
        <v>food trucks</v>
      </c>
      <c r="S2581" s="11">
        <f t="shared" si="240"/>
        <v>41837.621562499997</v>
      </c>
      <c r="T2581" s="11">
        <f t="shared" si="241"/>
        <v>41897.621562499997</v>
      </c>
    </row>
    <row r="2582" spans="1:20" customFormat="1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0</v>
      </c>
      <c r="M2582" t="b">
        <v>0</v>
      </c>
      <c r="N2582" t="s">
        <v>8284</v>
      </c>
      <c r="O2582">
        <f t="shared" si="242"/>
        <v>0.6</v>
      </c>
      <c r="P2582">
        <f t="shared" si="243"/>
        <v>-11172.563845405923</v>
      </c>
      <c r="Q2582" t="str">
        <f t="shared" si="244"/>
        <v>food</v>
      </c>
      <c r="R2582" t="str">
        <f t="shared" si="245"/>
        <v>food trucks</v>
      </c>
      <c r="S2582" s="11">
        <f t="shared" si="240"/>
        <v>42110.118090277778</v>
      </c>
      <c r="T2582" s="11">
        <f t="shared" si="241"/>
        <v>42139.916666666664</v>
      </c>
    </row>
    <row r="2583" spans="1:20" customFormat="1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0</v>
      </c>
      <c r="M2583" t="b">
        <v>0</v>
      </c>
      <c r="N2583" t="s">
        <v>8284</v>
      </c>
      <c r="O2583">
        <f t="shared" si="242"/>
        <v>10.6</v>
      </c>
      <c r="P2583">
        <f t="shared" si="243"/>
        <v>-10693.563845405923</v>
      </c>
      <c r="Q2583" t="str">
        <f t="shared" si="244"/>
        <v>food</v>
      </c>
      <c r="R2583" t="str">
        <f t="shared" si="245"/>
        <v>food trucks</v>
      </c>
      <c r="S2583" s="11">
        <f t="shared" ref="S2583:S2646" si="246">(J2583/86400)+25569+(-5/24)</f>
        <v>42294.420115740737</v>
      </c>
      <c r="T2583" s="11">
        <f t="shared" ref="T2583:T2646" si="247">(I2583/86400)+25569+(-5/24)</f>
        <v>42324.461782407401</v>
      </c>
    </row>
    <row r="2584" spans="1:20" customFormat="1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0</v>
      </c>
      <c r="M2584" t="b">
        <v>0</v>
      </c>
      <c r="N2584" t="s">
        <v>8284</v>
      </c>
      <c r="O2584">
        <f t="shared" si="242"/>
        <v>1.1111111111111111E-3</v>
      </c>
      <c r="P2584">
        <f t="shared" si="243"/>
        <v>-11222.563845405923</v>
      </c>
      <c r="Q2584" t="str">
        <f t="shared" si="244"/>
        <v>food</v>
      </c>
      <c r="R2584" t="str">
        <f t="shared" si="245"/>
        <v>food trucks</v>
      </c>
      <c r="S2584" s="11">
        <f t="shared" si="246"/>
        <v>42642.780486111107</v>
      </c>
      <c r="T2584" s="11">
        <f t="shared" si="247"/>
        <v>42672.780486111107</v>
      </c>
    </row>
    <row r="2585" spans="1:20" customFormat="1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0</v>
      </c>
      <c r="M2585" t="b">
        <v>0</v>
      </c>
      <c r="N2585" t="s">
        <v>8284</v>
      </c>
      <c r="O2585">
        <f t="shared" si="242"/>
        <v>0.5</v>
      </c>
      <c r="P2585">
        <f t="shared" si="243"/>
        <v>-11218.563845405923</v>
      </c>
      <c r="Q2585" t="str">
        <f t="shared" si="244"/>
        <v>food</v>
      </c>
      <c r="R2585" t="str">
        <f t="shared" si="245"/>
        <v>food trucks</v>
      </c>
      <c r="S2585" s="11">
        <f t="shared" si="246"/>
        <v>42019.561111111114</v>
      </c>
      <c r="T2585" s="11">
        <f t="shared" si="247"/>
        <v>42079.519444444442</v>
      </c>
    </row>
    <row r="2586" spans="1:20" customFormat="1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2"/>
        <v>0</v>
      </c>
      <c r="P2586">
        <f t="shared" si="243"/>
        <v>-11223.563845405923</v>
      </c>
      <c r="Q2586" t="str">
        <f t="shared" si="244"/>
        <v>food</v>
      </c>
      <c r="R2586" t="str">
        <f t="shared" si="245"/>
        <v>food trucks</v>
      </c>
      <c r="S2586" s="11">
        <f t="shared" si="246"/>
        <v>42139.964918981474</v>
      </c>
      <c r="T2586" s="11">
        <f t="shared" si="247"/>
        <v>42169.964918981474</v>
      </c>
    </row>
    <row r="2587" spans="1:20" customFormat="1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0</v>
      </c>
      <c r="M2587" t="b">
        <v>0</v>
      </c>
      <c r="N2587" t="s">
        <v>8284</v>
      </c>
      <c r="O2587">
        <f t="shared" si="242"/>
        <v>0.16666666666666669</v>
      </c>
      <c r="P2587">
        <f t="shared" si="243"/>
        <v>-11173.563845405923</v>
      </c>
      <c r="Q2587" t="str">
        <f t="shared" si="244"/>
        <v>food</v>
      </c>
      <c r="R2587" t="str">
        <f t="shared" si="245"/>
        <v>food trucks</v>
      </c>
      <c r="S2587" s="11">
        <f t="shared" si="246"/>
        <v>41795.754999999997</v>
      </c>
      <c r="T2587" s="11">
        <f t="shared" si="247"/>
        <v>41825.754999999997</v>
      </c>
    </row>
    <row r="2588" spans="1:20" customFormat="1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0</v>
      </c>
      <c r="M2588" t="b">
        <v>0</v>
      </c>
      <c r="N2588" t="s">
        <v>8284</v>
      </c>
      <c r="O2588">
        <f t="shared" si="242"/>
        <v>0.16666666666666669</v>
      </c>
      <c r="P2588">
        <f t="shared" si="243"/>
        <v>-11218.563845405923</v>
      </c>
      <c r="Q2588" t="str">
        <f t="shared" si="244"/>
        <v>food</v>
      </c>
      <c r="R2588" t="str">
        <f t="shared" si="245"/>
        <v>food trucks</v>
      </c>
      <c r="S2588" s="11">
        <f t="shared" si="246"/>
        <v>42333.121944444443</v>
      </c>
      <c r="T2588" s="11">
        <f t="shared" si="247"/>
        <v>42363.121944444443</v>
      </c>
    </row>
    <row r="2589" spans="1:20" customFormat="1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0</v>
      </c>
      <c r="M2589" t="b">
        <v>0</v>
      </c>
      <c r="N2589" t="s">
        <v>8284</v>
      </c>
      <c r="O2589">
        <f t="shared" si="242"/>
        <v>2.4340000000000002</v>
      </c>
      <c r="P2589">
        <f t="shared" si="243"/>
        <v>-10006.563845405923</v>
      </c>
      <c r="Q2589" t="str">
        <f t="shared" si="244"/>
        <v>food</v>
      </c>
      <c r="R2589" t="str">
        <f t="shared" si="245"/>
        <v>food trucks</v>
      </c>
      <c r="S2589" s="11">
        <f t="shared" si="246"/>
        <v>42338.467048611106</v>
      </c>
      <c r="T2589" s="11">
        <f t="shared" si="247"/>
        <v>42368.467048611106</v>
      </c>
    </row>
    <row r="2590" spans="1:20" customFormat="1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0</v>
      </c>
      <c r="M2590" t="b">
        <v>0</v>
      </c>
      <c r="N2590" t="s">
        <v>8284</v>
      </c>
      <c r="O2590">
        <f t="shared" si="242"/>
        <v>3.8833333333333329</v>
      </c>
      <c r="P2590">
        <f t="shared" si="243"/>
        <v>-10990.563845405923</v>
      </c>
      <c r="Q2590" t="str">
        <f t="shared" si="244"/>
        <v>food</v>
      </c>
      <c r="R2590" t="str">
        <f t="shared" si="245"/>
        <v>food trucks</v>
      </c>
      <c r="S2590" s="11">
        <f t="shared" si="246"/>
        <v>42042.467893518515</v>
      </c>
      <c r="T2590" s="11">
        <f t="shared" si="247"/>
        <v>42094.343055555553</v>
      </c>
    </row>
    <row r="2591" spans="1:20" customFormat="1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0</v>
      </c>
      <c r="M2591" t="b">
        <v>0</v>
      </c>
      <c r="N2591" t="s">
        <v>8284</v>
      </c>
      <c r="O2591">
        <f t="shared" si="242"/>
        <v>0.01</v>
      </c>
      <c r="P2591">
        <f t="shared" si="243"/>
        <v>-11218.563845405923</v>
      </c>
      <c r="Q2591" t="str">
        <f t="shared" si="244"/>
        <v>food</v>
      </c>
      <c r="R2591" t="str">
        <f t="shared" si="245"/>
        <v>food trucks</v>
      </c>
      <c r="S2591" s="11">
        <f t="shared" si="246"/>
        <v>42422.327858796292</v>
      </c>
      <c r="T2591" s="11">
        <f t="shared" si="247"/>
        <v>42452.286192129628</v>
      </c>
    </row>
    <row r="2592" spans="1:20" customFormat="1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2"/>
        <v>0</v>
      </c>
      <c r="P2592">
        <f t="shared" si="243"/>
        <v>-11223.563845405923</v>
      </c>
      <c r="Q2592" t="str">
        <f t="shared" si="244"/>
        <v>food</v>
      </c>
      <c r="R2592" t="str">
        <f t="shared" si="245"/>
        <v>food trucks</v>
      </c>
      <c r="S2592" s="11">
        <f t="shared" si="246"/>
        <v>42388.380752314813</v>
      </c>
      <c r="T2592" s="11">
        <f t="shared" si="247"/>
        <v>42395.380752314813</v>
      </c>
    </row>
    <row r="2593" spans="1:20" customFormat="1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0</v>
      </c>
      <c r="M2593" t="b">
        <v>0</v>
      </c>
      <c r="N2593" t="s">
        <v>8284</v>
      </c>
      <c r="O2593">
        <f t="shared" si="242"/>
        <v>1.7333333333333332</v>
      </c>
      <c r="P2593">
        <f t="shared" si="243"/>
        <v>-11197.563845405923</v>
      </c>
      <c r="Q2593" t="str">
        <f t="shared" si="244"/>
        <v>food</v>
      </c>
      <c r="R2593" t="str">
        <f t="shared" si="245"/>
        <v>food trucks</v>
      </c>
      <c r="S2593" s="11">
        <f t="shared" si="246"/>
        <v>42382.698194444441</v>
      </c>
      <c r="T2593" s="11">
        <f t="shared" si="247"/>
        <v>42442.656527777777</v>
      </c>
    </row>
    <row r="2594" spans="1:20" customFormat="1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0</v>
      </c>
      <c r="M2594" t="b">
        <v>0</v>
      </c>
      <c r="N2594" t="s">
        <v>8284</v>
      </c>
      <c r="O2594">
        <f t="shared" si="242"/>
        <v>0.16666666666666669</v>
      </c>
      <c r="P2594">
        <f t="shared" si="243"/>
        <v>-11173.563845405923</v>
      </c>
      <c r="Q2594" t="str">
        <f t="shared" si="244"/>
        <v>food</v>
      </c>
      <c r="R2594" t="str">
        <f t="shared" si="245"/>
        <v>food trucks</v>
      </c>
      <c r="S2594" s="11">
        <f t="shared" si="246"/>
        <v>41887.592835648145</v>
      </c>
      <c r="T2594" s="11">
        <f t="shared" si="247"/>
        <v>41917.592835648145</v>
      </c>
    </row>
    <row r="2595" spans="1:20" customFormat="1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2"/>
        <v>0</v>
      </c>
      <c r="P2595">
        <f t="shared" si="243"/>
        <v>-11223.563845405923</v>
      </c>
      <c r="Q2595" t="str">
        <f t="shared" si="244"/>
        <v>food</v>
      </c>
      <c r="R2595" t="str">
        <f t="shared" si="245"/>
        <v>food trucks</v>
      </c>
      <c r="S2595" s="11">
        <f t="shared" si="246"/>
        <v>42089.636874999997</v>
      </c>
      <c r="T2595" s="11">
        <f t="shared" si="247"/>
        <v>42119.636874999997</v>
      </c>
    </row>
    <row r="2596" spans="1:20" customFormat="1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0</v>
      </c>
      <c r="M2596" t="b">
        <v>0</v>
      </c>
      <c r="N2596" t="s">
        <v>8284</v>
      </c>
      <c r="O2596">
        <f t="shared" si="242"/>
        <v>1.25E-3</v>
      </c>
      <c r="P2596">
        <f t="shared" si="243"/>
        <v>-11222.563845405923</v>
      </c>
      <c r="Q2596" t="str">
        <f t="shared" si="244"/>
        <v>food</v>
      </c>
      <c r="R2596" t="str">
        <f t="shared" si="245"/>
        <v>food trucks</v>
      </c>
      <c r="S2596" s="11">
        <f t="shared" si="246"/>
        <v>41828.759583333333</v>
      </c>
      <c r="T2596" s="11">
        <f t="shared" si="247"/>
        <v>41858.759583333333</v>
      </c>
    </row>
    <row r="2597" spans="1:20" customFormat="1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0</v>
      </c>
      <c r="M2597" t="b">
        <v>0</v>
      </c>
      <c r="N2597" t="s">
        <v>8284</v>
      </c>
      <c r="O2597">
        <f t="shared" si="242"/>
        <v>12.166666666666668</v>
      </c>
      <c r="P2597">
        <f t="shared" si="243"/>
        <v>-9398.5638454059226</v>
      </c>
      <c r="Q2597" t="str">
        <f t="shared" si="244"/>
        <v>food</v>
      </c>
      <c r="R2597" t="str">
        <f t="shared" si="245"/>
        <v>food trucks</v>
      </c>
      <c r="S2597" s="11">
        <f t="shared" si="246"/>
        <v>42760.035879629628</v>
      </c>
      <c r="T2597" s="11">
        <f t="shared" si="247"/>
        <v>42790.035879629628</v>
      </c>
    </row>
    <row r="2598" spans="1:20" customFormat="1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0</v>
      </c>
      <c r="M2598" t="b">
        <v>0</v>
      </c>
      <c r="N2598" t="s">
        <v>8284</v>
      </c>
      <c r="O2598">
        <f t="shared" si="242"/>
        <v>23.588571428571427</v>
      </c>
      <c r="P2598">
        <f t="shared" si="243"/>
        <v>-2967.5638454059226</v>
      </c>
      <c r="Q2598" t="str">
        <f t="shared" si="244"/>
        <v>food</v>
      </c>
      <c r="R2598" t="str">
        <f t="shared" si="245"/>
        <v>food trucks</v>
      </c>
      <c r="S2598" s="11">
        <f t="shared" si="246"/>
        <v>41828.45612268518</v>
      </c>
      <c r="T2598" s="11">
        <f t="shared" si="247"/>
        <v>41858.45612268518</v>
      </c>
    </row>
    <row r="2599" spans="1:20" customFormat="1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0</v>
      </c>
      <c r="M2599" t="b">
        <v>0</v>
      </c>
      <c r="N2599" t="s">
        <v>8284</v>
      </c>
      <c r="O2599">
        <f t="shared" si="242"/>
        <v>5.6666666666666661</v>
      </c>
      <c r="P2599">
        <f t="shared" si="243"/>
        <v>-11138.563845405923</v>
      </c>
      <c r="Q2599" t="str">
        <f t="shared" si="244"/>
        <v>food</v>
      </c>
      <c r="R2599" t="str">
        <f t="shared" si="245"/>
        <v>food trucks</v>
      </c>
      <c r="S2599" s="11">
        <f t="shared" si="246"/>
        <v>42510.133298611108</v>
      </c>
      <c r="T2599" s="11">
        <f t="shared" si="247"/>
        <v>42540.133298611108</v>
      </c>
    </row>
    <row r="2600" spans="1:20" customFormat="1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0</v>
      </c>
      <c r="M2600" t="b">
        <v>0</v>
      </c>
      <c r="N2600" t="s">
        <v>8284</v>
      </c>
      <c r="O2600">
        <f t="shared" si="242"/>
        <v>39</v>
      </c>
      <c r="P2600">
        <f t="shared" si="243"/>
        <v>-10053.563845405923</v>
      </c>
      <c r="Q2600" t="str">
        <f t="shared" si="244"/>
        <v>food</v>
      </c>
      <c r="R2600" t="str">
        <f t="shared" si="245"/>
        <v>food trucks</v>
      </c>
      <c r="S2600" s="11">
        <f t="shared" si="246"/>
        <v>42240.631956018515</v>
      </c>
      <c r="T2600" s="11">
        <f t="shared" si="247"/>
        <v>42270.631956018515</v>
      </c>
    </row>
    <row r="2601" spans="1:20" customFormat="1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0</v>
      </c>
      <c r="M2601" t="b">
        <v>0</v>
      </c>
      <c r="N2601" t="s">
        <v>8284</v>
      </c>
      <c r="O2601">
        <f t="shared" si="242"/>
        <v>0.99546510341776351</v>
      </c>
      <c r="P2601">
        <f t="shared" si="243"/>
        <v>-11133.563845405923</v>
      </c>
      <c r="Q2601" t="str">
        <f t="shared" si="244"/>
        <v>food</v>
      </c>
      <c r="R2601" t="str">
        <f t="shared" si="245"/>
        <v>food trucks</v>
      </c>
      <c r="S2601" s="11">
        <f t="shared" si="246"/>
        <v>41809.545682870368</v>
      </c>
      <c r="T2601" s="11">
        <f t="shared" si="247"/>
        <v>41854.545682870368</v>
      </c>
    </row>
    <row r="2602" spans="1:20" customFormat="1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0</v>
      </c>
      <c r="M2602" t="b">
        <v>0</v>
      </c>
      <c r="N2602" t="s">
        <v>8284</v>
      </c>
      <c r="O2602">
        <f t="shared" si="242"/>
        <v>6.9320000000000004</v>
      </c>
      <c r="P2602">
        <f t="shared" si="243"/>
        <v>-7757.5638454059226</v>
      </c>
      <c r="Q2602" t="str">
        <f t="shared" si="244"/>
        <v>food</v>
      </c>
      <c r="R2602" t="str">
        <f t="shared" si="245"/>
        <v>food trucks</v>
      </c>
      <c r="S2602" s="11">
        <f t="shared" si="246"/>
        <v>42394.692129629628</v>
      </c>
      <c r="T2602" s="11">
        <f t="shared" si="247"/>
        <v>42454.650462962956</v>
      </c>
    </row>
    <row r="2603" spans="1:20" customFormat="1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0</v>
      </c>
      <c r="M2603" t="b">
        <v>1</v>
      </c>
      <c r="N2603" t="s">
        <v>8301</v>
      </c>
      <c r="O2603">
        <f t="shared" si="242"/>
        <v>661.4</v>
      </c>
      <c r="P2603">
        <f t="shared" si="243"/>
        <v>-7916.5638454059226</v>
      </c>
      <c r="Q2603" t="str">
        <f t="shared" si="244"/>
        <v>technology</v>
      </c>
      <c r="R2603" t="str">
        <f t="shared" si="245"/>
        <v>space exploration</v>
      </c>
      <c r="S2603" s="11">
        <f t="shared" si="246"/>
        <v>41150.693854166668</v>
      </c>
      <c r="T2603" s="11">
        <f t="shared" si="247"/>
        <v>41164.957638888889</v>
      </c>
    </row>
    <row r="2604" spans="1:20" customFormat="1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0</v>
      </c>
      <c r="M2604" t="b">
        <v>1</v>
      </c>
      <c r="N2604" t="s">
        <v>8301</v>
      </c>
      <c r="O2604">
        <f t="shared" si="242"/>
        <v>326.0916666666667</v>
      </c>
      <c r="P2604">
        <f t="shared" si="243"/>
        <v>27907.436154594077</v>
      </c>
      <c r="Q2604" t="str">
        <f t="shared" si="244"/>
        <v>technology</v>
      </c>
      <c r="R2604" t="str">
        <f t="shared" si="245"/>
        <v>space exploration</v>
      </c>
      <c r="S2604" s="11">
        <f t="shared" si="246"/>
        <v>41915.538981481477</v>
      </c>
      <c r="T2604" s="11">
        <f t="shared" si="247"/>
        <v>41955.680555555555</v>
      </c>
    </row>
    <row r="2605" spans="1:20" customFormat="1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0</v>
      </c>
      <c r="M2605" t="b">
        <v>1</v>
      </c>
      <c r="N2605" t="s">
        <v>8301</v>
      </c>
      <c r="O2605">
        <f t="shared" si="242"/>
        <v>101.48571428571429</v>
      </c>
      <c r="P2605">
        <f t="shared" si="243"/>
        <v>-9447.5638454059226</v>
      </c>
      <c r="Q2605" t="str">
        <f t="shared" si="244"/>
        <v>technology</v>
      </c>
      <c r="R2605" t="str">
        <f t="shared" si="245"/>
        <v>space exploration</v>
      </c>
      <c r="S2605" s="11">
        <f t="shared" si="246"/>
        <v>41617.704328703701</v>
      </c>
      <c r="T2605" s="11">
        <f t="shared" si="247"/>
        <v>41631.704328703701</v>
      </c>
    </row>
    <row r="2606" spans="1:20" customFormat="1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0</v>
      </c>
      <c r="M2606" t="b">
        <v>1</v>
      </c>
      <c r="N2606" t="s">
        <v>8301</v>
      </c>
      <c r="O2606">
        <f t="shared" si="242"/>
        <v>104.21799999999999</v>
      </c>
      <c r="P2606">
        <f t="shared" si="243"/>
        <v>9620.0361545940759</v>
      </c>
      <c r="Q2606" t="str">
        <f t="shared" si="244"/>
        <v>technology</v>
      </c>
      <c r="R2606" t="str">
        <f t="shared" si="245"/>
        <v>space exploration</v>
      </c>
      <c r="S2606" s="11">
        <f t="shared" si="246"/>
        <v>40997.842858796292</v>
      </c>
      <c r="T2606" s="11">
        <f t="shared" si="247"/>
        <v>41027.842858796292</v>
      </c>
    </row>
    <row r="2607" spans="1:20" customFormat="1" ht="6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0</v>
      </c>
      <c r="M2607" t="b">
        <v>1</v>
      </c>
      <c r="N2607" t="s">
        <v>8301</v>
      </c>
      <c r="O2607">
        <f t="shared" si="242"/>
        <v>107.42157000000002</v>
      </c>
      <c r="P2607">
        <f t="shared" si="243"/>
        <v>96198.006154594084</v>
      </c>
      <c r="Q2607" t="str">
        <f t="shared" si="244"/>
        <v>technology</v>
      </c>
      <c r="R2607" t="str">
        <f t="shared" si="245"/>
        <v>space exploration</v>
      </c>
      <c r="S2607" s="11">
        <f t="shared" si="246"/>
        <v>42508.33321759259</v>
      </c>
      <c r="T2607" s="11">
        <f t="shared" si="247"/>
        <v>42538.33321759259</v>
      </c>
    </row>
    <row r="2608" spans="1:20" customFormat="1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0</v>
      </c>
      <c r="M2608" t="b">
        <v>1</v>
      </c>
      <c r="N2608" t="s">
        <v>8301</v>
      </c>
      <c r="O2608">
        <f t="shared" si="242"/>
        <v>110.05454545454545</v>
      </c>
      <c r="P2608">
        <f t="shared" si="243"/>
        <v>882.43615459407738</v>
      </c>
      <c r="Q2608" t="str">
        <f t="shared" si="244"/>
        <v>technology</v>
      </c>
      <c r="R2608" t="str">
        <f t="shared" si="245"/>
        <v>space exploration</v>
      </c>
      <c r="S2608" s="11">
        <f t="shared" si="246"/>
        <v>41726.504421296289</v>
      </c>
      <c r="T2608" s="11">
        <f t="shared" si="247"/>
        <v>41758.504421296289</v>
      </c>
    </row>
    <row r="2609" spans="1:20" customFormat="1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0</v>
      </c>
      <c r="M2609" t="b">
        <v>1</v>
      </c>
      <c r="N2609" t="s">
        <v>8301</v>
      </c>
      <c r="O2609">
        <f t="shared" si="242"/>
        <v>407.7</v>
      </c>
      <c r="P2609">
        <f t="shared" si="243"/>
        <v>21392.436154594077</v>
      </c>
      <c r="Q2609" t="str">
        <f t="shared" si="244"/>
        <v>technology</v>
      </c>
      <c r="R2609" t="str">
        <f t="shared" si="245"/>
        <v>space exploration</v>
      </c>
      <c r="S2609" s="11">
        <f t="shared" si="246"/>
        <v>42184.666342592587</v>
      </c>
      <c r="T2609" s="11">
        <f t="shared" si="247"/>
        <v>42227.874999999993</v>
      </c>
    </row>
    <row r="2610" spans="1:20" customFormat="1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0</v>
      </c>
      <c r="M2610" t="b">
        <v>1</v>
      </c>
      <c r="N2610" t="s">
        <v>8301</v>
      </c>
      <c r="O2610">
        <f t="shared" si="242"/>
        <v>223.92500000000001</v>
      </c>
      <c r="P2610">
        <f t="shared" si="243"/>
        <v>6690.4361545940774</v>
      </c>
      <c r="Q2610" t="str">
        <f t="shared" si="244"/>
        <v>technology</v>
      </c>
      <c r="R2610" t="str">
        <f t="shared" si="245"/>
        <v>space exploration</v>
      </c>
      <c r="S2610" s="11">
        <f t="shared" si="246"/>
        <v>42767.593379629623</v>
      </c>
      <c r="T2610" s="11">
        <f t="shared" si="247"/>
        <v>42808.791666666664</v>
      </c>
    </row>
    <row r="2611" spans="1:20" customFormat="1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0</v>
      </c>
      <c r="M2611" t="b">
        <v>1</v>
      </c>
      <c r="N2611" t="s">
        <v>8301</v>
      </c>
      <c r="O2611">
        <f t="shared" si="242"/>
        <v>303.80111428571428</v>
      </c>
      <c r="P2611">
        <f t="shared" si="243"/>
        <v>95106.826154594077</v>
      </c>
      <c r="Q2611" t="str">
        <f t="shared" si="244"/>
        <v>technology</v>
      </c>
      <c r="R2611" t="str">
        <f t="shared" si="245"/>
        <v>space exploration</v>
      </c>
      <c r="S2611" s="11">
        <f t="shared" si="246"/>
        <v>41075.02952546296</v>
      </c>
      <c r="T2611" s="11">
        <f t="shared" si="247"/>
        <v>41105.02952546296</v>
      </c>
    </row>
    <row r="2612" spans="1:20" customFormat="1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0</v>
      </c>
      <c r="M2612" t="b">
        <v>1</v>
      </c>
      <c r="N2612" t="s">
        <v>8301</v>
      </c>
      <c r="O2612">
        <f t="shared" si="242"/>
        <v>141.3251043268175</v>
      </c>
      <c r="P2612">
        <f t="shared" si="243"/>
        <v>20949.096154594077</v>
      </c>
      <c r="Q2612" t="str">
        <f t="shared" si="244"/>
        <v>technology</v>
      </c>
      <c r="R2612" t="str">
        <f t="shared" si="245"/>
        <v>space exploration</v>
      </c>
      <c r="S2612" s="11">
        <f t="shared" si="246"/>
        <v>42564.672743055555</v>
      </c>
      <c r="T2612" s="11">
        <f t="shared" si="247"/>
        <v>42604.082638888889</v>
      </c>
    </row>
    <row r="2613" spans="1:20" customFormat="1" ht="6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0</v>
      </c>
      <c r="M2613" t="b">
        <v>1</v>
      </c>
      <c r="N2613" t="s">
        <v>8301</v>
      </c>
      <c r="O2613">
        <f t="shared" si="242"/>
        <v>2790.6363636363635</v>
      </c>
      <c r="P2613">
        <f t="shared" si="243"/>
        <v>295746.43615459406</v>
      </c>
      <c r="Q2613" t="str">
        <f t="shared" si="244"/>
        <v>technology</v>
      </c>
      <c r="R2613" t="str">
        <f t="shared" si="245"/>
        <v>space exploration</v>
      </c>
      <c r="S2613" s="11">
        <f t="shared" si="246"/>
        <v>42704.127476851849</v>
      </c>
      <c r="T2613" s="11">
        <f t="shared" si="247"/>
        <v>42737.749305555553</v>
      </c>
    </row>
    <row r="2614" spans="1:20" customFormat="1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0</v>
      </c>
      <c r="M2614" t="b">
        <v>1</v>
      </c>
      <c r="N2614" t="s">
        <v>8301</v>
      </c>
      <c r="O2614">
        <f t="shared" si="242"/>
        <v>171.76130000000001</v>
      </c>
      <c r="P2614">
        <f t="shared" si="243"/>
        <v>5952.5661545940784</v>
      </c>
      <c r="Q2614" t="str">
        <f t="shared" si="244"/>
        <v>technology</v>
      </c>
      <c r="R2614" t="str">
        <f t="shared" si="245"/>
        <v>space exploration</v>
      </c>
      <c r="S2614" s="11">
        <f t="shared" si="246"/>
        <v>41981.934837962959</v>
      </c>
      <c r="T2614" s="11">
        <f t="shared" si="247"/>
        <v>42012.934837962959</v>
      </c>
    </row>
    <row r="2615" spans="1:20" customFormat="1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0</v>
      </c>
      <c r="M2615" t="b">
        <v>1</v>
      </c>
      <c r="N2615" t="s">
        <v>8301</v>
      </c>
      <c r="O2615">
        <f t="shared" si="242"/>
        <v>101.01333333333334</v>
      </c>
      <c r="P2615">
        <f t="shared" si="243"/>
        <v>-3647.5638454059226</v>
      </c>
      <c r="Q2615" t="str">
        <f t="shared" si="244"/>
        <v>technology</v>
      </c>
      <c r="R2615" t="str">
        <f t="shared" si="245"/>
        <v>space exploration</v>
      </c>
      <c r="S2615" s="11">
        <f t="shared" si="246"/>
        <v>41143.609884259255</v>
      </c>
      <c r="T2615" s="11">
        <f t="shared" si="247"/>
        <v>41173.609884259255</v>
      </c>
    </row>
    <row r="2616" spans="1:20" customFormat="1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0</v>
      </c>
      <c r="M2616" t="b">
        <v>1</v>
      </c>
      <c r="N2616" t="s">
        <v>8301</v>
      </c>
      <c r="O2616">
        <f t="shared" si="242"/>
        <v>102</v>
      </c>
      <c r="P2616">
        <f t="shared" si="243"/>
        <v>-513.56384540592262</v>
      </c>
      <c r="Q2616" t="str">
        <f t="shared" si="244"/>
        <v>technology</v>
      </c>
      <c r="R2616" t="str">
        <f t="shared" si="245"/>
        <v>space exploration</v>
      </c>
      <c r="S2616" s="11">
        <f t="shared" si="246"/>
        <v>41730.500138888885</v>
      </c>
      <c r="T2616" s="11">
        <f t="shared" si="247"/>
        <v>41759</v>
      </c>
    </row>
    <row r="2617" spans="1:20" customFormat="1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0</v>
      </c>
      <c r="M2617" t="b">
        <v>1</v>
      </c>
      <c r="N2617" t="s">
        <v>8301</v>
      </c>
      <c r="O2617">
        <f t="shared" si="242"/>
        <v>169.76511744127936</v>
      </c>
      <c r="P2617">
        <f t="shared" si="243"/>
        <v>-7826.5638454059226</v>
      </c>
      <c r="Q2617" t="str">
        <f t="shared" si="244"/>
        <v>technology</v>
      </c>
      <c r="R2617" t="str">
        <f t="shared" si="245"/>
        <v>space exploration</v>
      </c>
      <c r="S2617" s="11">
        <f t="shared" si="246"/>
        <v>42453.288935185185</v>
      </c>
      <c r="T2617" s="11">
        <f t="shared" si="247"/>
        <v>42490.291666666664</v>
      </c>
    </row>
    <row r="2618" spans="1:20" customFormat="1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0</v>
      </c>
      <c r="M2618" t="b">
        <v>1</v>
      </c>
      <c r="N2618" t="s">
        <v>8301</v>
      </c>
      <c r="O2618">
        <f t="shared" si="242"/>
        <v>114.53400000000001</v>
      </c>
      <c r="P2618">
        <f t="shared" si="243"/>
        <v>17409.936154594077</v>
      </c>
      <c r="Q2618" t="str">
        <f t="shared" si="244"/>
        <v>technology</v>
      </c>
      <c r="R2618" t="str">
        <f t="shared" si="245"/>
        <v>space exploration</v>
      </c>
      <c r="S2618" s="11">
        <f t="shared" si="246"/>
        <v>42211.786215277774</v>
      </c>
      <c r="T2618" s="11">
        <f t="shared" si="247"/>
        <v>42241.786215277774</v>
      </c>
    </row>
    <row r="2619" spans="1:20" customFormat="1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0</v>
      </c>
      <c r="M2619" t="b">
        <v>1</v>
      </c>
      <c r="N2619" t="s">
        <v>8301</v>
      </c>
      <c r="O2619">
        <f t="shared" si="242"/>
        <v>877.6</v>
      </c>
      <c r="P2619">
        <f t="shared" si="243"/>
        <v>-6835.5638454059226</v>
      </c>
      <c r="Q2619" t="str">
        <f t="shared" si="244"/>
        <v>technology</v>
      </c>
      <c r="R2619" t="str">
        <f t="shared" si="245"/>
        <v>space exploration</v>
      </c>
      <c r="S2619" s="11">
        <f t="shared" si="246"/>
        <v>41902.666099537033</v>
      </c>
      <c r="T2619" s="11">
        <f t="shared" si="247"/>
        <v>41932.666099537033</v>
      </c>
    </row>
    <row r="2620" spans="1:20" customFormat="1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0</v>
      </c>
      <c r="M2620" t="b">
        <v>1</v>
      </c>
      <c r="N2620" t="s">
        <v>8301</v>
      </c>
      <c r="O2620">
        <f t="shared" si="242"/>
        <v>105.38666666666667</v>
      </c>
      <c r="P2620">
        <f t="shared" si="243"/>
        <v>4584.4361545940774</v>
      </c>
      <c r="Q2620" t="str">
        <f t="shared" si="244"/>
        <v>technology</v>
      </c>
      <c r="R2620" t="str">
        <f t="shared" si="245"/>
        <v>space exploration</v>
      </c>
      <c r="S2620" s="11">
        <f t="shared" si="246"/>
        <v>42279.584039351852</v>
      </c>
      <c r="T2620" s="11">
        <f t="shared" si="247"/>
        <v>42339.625706018516</v>
      </c>
    </row>
    <row r="2621" spans="1:20" customFormat="1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0</v>
      </c>
      <c r="M2621" t="b">
        <v>1</v>
      </c>
      <c r="N2621" t="s">
        <v>8301</v>
      </c>
      <c r="O2621">
        <f t="shared" si="242"/>
        <v>188.39999999999998</v>
      </c>
      <c r="P2621">
        <f t="shared" si="243"/>
        <v>-9339.5638454059226</v>
      </c>
      <c r="Q2621" t="str">
        <f t="shared" si="244"/>
        <v>technology</v>
      </c>
      <c r="R2621" t="str">
        <f t="shared" si="245"/>
        <v>space exploration</v>
      </c>
      <c r="S2621" s="11">
        <f t="shared" si="246"/>
        <v>42273.67597222222</v>
      </c>
      <c r="T2621" s="11">
        <f t="shared" si="247"/>
        <v>42300.249999999993</v>
      </c>
    </row>
    <row r="2622" spans="1:20" customFormat="1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0</v>
      </c>
      <c r="M2622" t="b">
        <v>1</v>
      </c>
      <c r="N2622" t="s">
        <v>8301</v>
      </c>
      <c r="O2622">
        <f t="shared" si="242"/>
        <v>143.65230769230772</v>
      </c>
      <c r="P2622">
        <f t="shared" si="243"/>
        <v>82150.436154594077</v>
      </c>
      <c r="Q2622" t="str">
        <f t="shared" si="244"/>
        <v>technology</v>
      </c>
      <c r="R2622" t="str">
        <f t="shared" si="245"/>
        <v>space exploration</v>
      </c>
      <c r="S2622" s="11">
        <f t="shared" si="246"/>
        <v>42250.958819444444</v>
      </c>
      <c r="T2622" s="11">
        <f t="shared" si="247"/>
        <v>42287.833333333336</v>
      </c>
    </row>
    <row r="2623" spans="1:20" customFormat="1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0</v>
      </c>
      <c r="M2623" t="b">
        <v>1</v>
      </c>
      <c r="N2623" t="s">
        <v>8301</v>
      </c>
      <c r="O2623">
        <f t="shared" si="242"/>
        <v>145.88</v>
      </c>
      <c r="P2623">
        <f t="shared" si="243"/>
        <v>10658.436154594077</v>
      </c>
      <c r="Q2623" t="str">
        <f t="shared" si="244"/>
        <v>technology</v>
      </c>
      <c r="R2623" t="str">
        <f t="shared" si="245"/>
        <v>space exploration</v>
      </c>
      <c r="S2623" s="11">
        <f t="shared" si="246"/>
        <v>42115.539212962962</v>
      </c>
      <c r="T2623" s="11">
        <f t="shared" si="247"/>
        <v>42145.539212962962</v>
      </c>
    </row>
    <row r="2624" spans="1:20" customFormat="1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0</v>
      </c>
      <c r="M2624" t="b">
        <v>1</v>
      </c>
      <c r="N2624" t="s">
        <v>8301</v>
      </c>
      <c r="O2624">
        <f t="shared" si="242"/>
        <v>131.184</v>
      </c>
      <c r="P2624">
        <f t="shared" si="243"/>
        <v>-9255.8038454059224</v>
      </c>
      <c r="Q2624" t="str">
        <f t="shared" si="244"/>
        <v>technology</v>
      </c>
      <c r="R2624" t="str">
        <f t="shared" si="245"/>
        <v>space exploration</v>
      </c>
      <c r="S2624" s="11">
        <f t="shared" si="246"/>
        <v>42689.534907407404</v>
      </c>
      <c r="T2624" s="11">
        <f t="shared" si="247"/>
        <v>42734.534907407404</v>
      </c>
    </row>
    <row r="2625" spans="1:20" customFormat="1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0</v>
      </c>
      <c r="M2625" t="b">
        <v>1</v>
      </c>
      <c r="N2625" t="s">
        <v>8301</v>
      </c>
      <c r="O2625">
        <f t="shared" si="242"/>
        <v>113.99999999999999</v>
      </c>
      <c r="P2625">
        <f t="shared" si="243"/>
        <v>-8943.5638454059226</v>
      </c>
      <c r="Q2625" t="str">
        <f t="shared" si="244"/>
        <v>technology</v>
      </c>
      <c r="R2625" t="str">
        <f t="shared" si="245"/>
        <v>space exploration</v>
      </c>
      <c r="S2625" s="11">
        <f t="shared" si="246"/>
        <v>42692.048217592594</v>
      </c>
      <c r="T2625" s="11">
        <f t="shared" si="247"/>
        <v>42706.048217592594</v>
      </c>
    </row>
    <row r="2626" spans="1:20" customFormat="1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0</v>
      </c>
      <c r="M2626" t="b">
        <v>1</v>
      </c>
      <c r="N2626" t="s">
        <v>8301</v>
      </c>
      <c r="O2626">
        <f t="shared" si="242"/>
        <v>1379.4206249999997</v>
      </c>
      <c r="P2626">
        <f t="shared" si="243"/>
        <v>99130.086154594072</v>
      </c>
      <c r="Q2626" t="str">
        <f t="shared" si="244"/>
        <v>technology</v>
      </c>
      <c r="R2626" t="str">
        <f t="shared" si="245"/>
        <v>space exploration</v>
      </c>
      <c r="S2626" s="11">
        <f t="shared" si="246"/>
        <v>41144.213217592587</v>
      </c>
      <c r="T2626" s="11">
        <f t="shared" si="247"/>
        <v>41165.213217592587</v>
      </c>
    </row>
    <row r="2627" spans="1:20" customFormat="1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0</v>
      </c>
      <c r="M2627" t="b">
        <v>1</v>
      </c>
      <c r="N2627" t="s">
        <v>8301</v>
      </c>
      <c r="O2627">
        <f t="shared" ref="O2627:O2690" si="248">E2627/D2627*100</f>
        <v>956</v>
      </c>
      <c r="P2627">
        <f t="shared" ref="P2627:P2690" si="249">E2627-$E$4116</f>
        <v>-9789.5638454059226</v>
      </c>
      <c r="Q2627" t="str">
        <f t="shared" ref="Q2627:Q2690" si="250">IF(ISNUMBER(SEARCH("film &amp; video",N2627)),"film &amp; video",IF(ISNUMBER(SEARCH("food",N2627)),"food",IF(ISNUMBER(SEARCH("games",N2627)),"games",IF(ISNUMBER(SEARCH("journalism",N2627)),"journalism",IF(ISNUMBER(SEARCH("music",N2627)),"music",IF(ISNUMBER(SEARCH("photography",N2627)),"photography",IF(ISNUMBER(SEARCH("publishing",N2627)),"publishing",IF(ISNUMBER(SEARCH("technology",N2627)),"technology",IF(ISNUMBER(SEARCH("theater",N2627)),"theater",0)))))))))</f>
        <v>technology</v>
      </c>
      <c r="R2627" t="str">
        <f t="shared" ref="R2627:R2690" si="251">IF(ISNUMBER(SEARCH("animation",N2627)),"animation",IF(ISNUMBER(SEARCH("art books",N2627)),"art books",IF(ISNUMBER(SEARCH("audio",N2627)),"audio",IF(ISNUMBER(SEARCH("children's books",N2627)),"children's books",IF(ISNUMBER(SEARCH("classical music",N2627)),"classical music",IF(ISNUMBER(SEARCH("documentary",N2627)),"documentary",IF(ISNUMBER(SEARCH("drama",N2627)),"drama",IF(ISNUMBER(SEARCH("electronic music",N2627)),"electronic music",IF(ISNUMBER(SEARCH("faith",N2627)),"faith",IF(ISNUMBER(SEARCH("fiction",N2627)),"fiction",IF(ISNUMBER(SEARCH("food trucks",N2627)),"food trucks",IF(ISNUMBER(SEARCH("gadgets",N2627)),"gadgets",IF(ISNUMBER(SEARCH("hardware",N2627)),"hardware",IF(ISNUMBER(SEARCH("indie rock",N2627)),"indie rock",IF(ISNUMBER(SEARCH("jazz",N2627)),"jazz",IF(ISNUMBER(SEARCH("makerspaces",N2627)),"makerspaces",IF(ISNUMBER(SEARCH("metal",N2627)),"metal",IF(ISNUMBER(SEARCH("mobile games",N2627)),"mobile games",IF(ISNUMBER(SEARCH("musical",N2627)),"musical",IF(ISNUMBER(SEARCH("nature",N2627)),"nature",IF(ISNUMBER(SEARCH("nonfiction",N2627)),"nonfiction",IF(ISNUMBER(SEARCH("people",N2627)),"people",IF(ISNUMBER(SEARCH("photobooks",N2627)),"photobooks",IF(ISNUMBER(SEARCH("places",N2627)),"places",IF(ISNUMBER(SEARCH("plays",N2627)),"plays",IF(ISNUMBER(SEARCH("pop",N2627)),"pop",IF(ISNUMBER(SEARCH("radio &amp; podcasts",N2627)),"radio &amp; podcasts",IF(ISNUMBER(SEARCH("restaurants",N2627)),"restaurants",IF(ISNUMBER(SEARCH("rock",N2627)),"rock",IF(ISNUMBER(SEARCH("science fiction",N2627)),"science fiction",IF(ISNUMBER(SEARCH("shorts",N2627)),"shorts",IF(ISNUMBER(SEARCH("small batch",N2627)),"small batch",IF(ISNUMBER(SEARCH("space exploration",N2627)),"space exploration",IF(ISNUMBER(SEARCH("spaces",N2627)),"spaces",IF(ISNUMBER(SEARCH("tabletop games",N2627)),"tabletop games",IF(ISNUMBER(SEARCH("television",N2627)),"television",IF(ISNUMBER(SEARCH("translations",N2627)),"translations",IF(ISNUMBER(SEARCH("video games",N2627)),"video games",IF(ISNUMBER(SEARCH("wearables",N2627)),"wearables",IF(ISNUMBER(SEARCH("web",N2627)),"web",IF(ISNUMBER(SEARCH("world music",N2627)),"world music",0)))))))))))))))))))))))))))))))))))))))))</f>
        <v>space exploration</v>
      </c>
      <c r="S2627" s="11">
        <f t="shared" si="246"/>
        <v>42658.601944444446</v>
      </c>
      <c r="T2627" s="11">
        <f t="shared" si="247"/>
        <v>42683.643611111103</v>
      </c>
    </row>
    <row r="2628" spans="1:20" customFormat="1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0</v>
      </c>
      <c r="M2628" t="b">
        <v>1</v>
      </c>
      <c r="N2628" t="s">
        <v>8301</v>
      </c>
      <c r="O2628">
        <f t="shared" si="248"/>
        <v>112.00000000000001</v>
      </c>
      <c r="P2628">
        <f t="shared" si="249"/>
        <v>-8423.5638454059226</v>
      </c>
      <c r="Q2628" t="str">
        <f t="shared" si="250"/>
        <v>technology</v>
      </c>
      <c r="R2628" t="str">
        <f t="shared" si="251"/>
        <v>space exploration</v>
      </c>
      <c r="S2628" s="11">
        <f t="shared" si="246"/>
        <v>42128.41978009259</v>
      </c>
      <c r="T2628" s="11">
        <f t="shared" si="247"/>
        <v>42158.41978009259</v>
      </c>
    </row>
    <row r="2629" spans="1:20" customFormat="1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0</v>
      </c>
      <c r="M2629" t="b">
        <v>1</v>
      </c>
      <c r="N2629" t="s">
        <v>8301</v>
      </c>
      <c r="O2629">
        <f t="shared" si="248"/>
        <v>646.66666666666663</v>
      </c>
      <c r="P2629">
        <f t="shared" si="249"/>
        <v>-10253.563845405923</v>
      </c>
      <c r="Q2629" t="str">
        <f t="shared" si="250"/>
        <v>technology</v>
      </c>
      <c r="R2629" t="str">
        <f t="shared" si="251"/>
        <v>space exploration</v>
      </c>
      <c r="S2629" s="11">
        <f t="shared" si="246"/>
        <v>42304.621076388888</v>
      </c>
      <c r="T2629" s="11">
        <f t="shared" si="247"/>
        <v>42334.662743055553</v>
      </c>
    </row>
    <row r="2630" spans="1:20" customFormat="1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0</v>
      </c>
      <c r="M2630" t="b">
        <v>1</v>
      </c>
      <c r="N2630" t="s">
        <v>8301</v>
      </c>
      <c r="O2630">
        <f t="shared" si="248"/>
        <v>110.36948748510132</v>
      </c>
      <c r="P2630">
        <f t="shared" si="249"/>
        <v>-10297.563845405923</v>
      </c>
      <c r="Q2630" t="str">
        <f t="shared" si="250"/>
        <v>technology</v>
      </c>
      <c r="R2630" t="str">
        <f t="shared" si="251"/>
        <v>space exploration</v>
      </c>
      <c r="S2630" s="11">
        <f t="shared" si="246"/>
        <v>41953.757719907408</v>
      </c>
      <c r="T2630" s="11">
        <f t="shared" si="247"/>
        <v>41973.757719907408</v>
      </c>
    </row>
    <row r="2631" spans="1:20" customFormat="1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0</v>
      </c>
      <c r="M2631" t="b">
        <v>1</v>
      </c>
      <c r="N2631" t="s">
        <v>8301</v>
      </c>
      <c r="O2631">
        <f t="shared" si="248"/>
        <v>127.74000000000001</v>
      </c>
      <c r="P2631">
        <f t="shared" si="249"/>
        <v>-4836.5638454059226</v>
      </c>
      <c r="Q2631" t="str">
        <f t="shared" si="250"/>
        <v>technology</v>
      </c>
      <c r="R2631" t="str">
        <f t="shared" si="251"/>
        <v>space exploration</v>
      </c>
      <c r="S2631" s="11">
        <f t="shared" si="246"/>
        <v>42108.330115740733</v>
      </c>
      <c r="T2631" s="11">
        <f t="shared" si="247"/>
        <v>42138.330115740733</v>
      </c>
    </row>
    <row r="2632" spans="1:20" customFormat="1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0</v>
      </c>
      <c r="M2632" t="b">
        <v>1</v>
      </c>
      <c r="N2632" t="s">
        <v>8301</v>
      </c>
      <c r="O2632">
        <f t="shared" si="248"/>
        <v>157.9</v>
      </c>
      <c r="P2632">
        <f t="shared" si="249"/>
        <v>-8065.5638454059226</v>
      </c>
      <c r="Q2632" t="str">
        <f t="shared" si="250"/>
        <v>technology</v>
      </c>
      <c r="R2632" t="str">
        <f t="shared" si="251"/>
        <v>space exploration</v>
      </c>
      <c r="S2632" s="11">
        <f t="shared" si="246"/>
        <v>42523.897129629629</v>
      </c>
      <c r="T2632" s="11">
        <f t="shared" si="247"/>
        <v>42551.208333333336</v>
      </c>
    </row>
    <row r="2633" spans="1:20" customFormat="1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0</v>
      </c>
      <c r="M2633" t="b">
        <v>1</v>
      </c>
      <c r="N2633" t="s">
        <v>8301</v>
      </c>
      <c r="O2633">
        <f t="shared" si="248"/>
        <v>114.66525000000001</v>
      </c>
      <c r="P2633">
        <f t="shared" si="249"/>
        <v>11709.486154594077</v>
      </c>
      <c r="Q2633" t="str">
        <f t="shared" si="250"/>
        <v>technology</v>
      </c>
      <c r="R2633" t="str">
        <f t="shared" si="251"/>
        <v>space exploration</v>
      </c>
      <c r="S2633" s="11">
        <f t="shared" si="246"/>
        <v>42217.960960648146</v>
      </c>
      <c r="T2633" s="11">
        <f t="shared" si="247"/>
        <v>42245.960960648146</v>
      </c>
    </row>
    <row r="2634" spans="1:20" customFormat="1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0</v>
      </c>
      <c r="M2634" t="b">
        <v>1</v>
      </c>
      <c r="N2634" t="s">
        <v>8301</v>
      </c>
      <c r="O2634">
        <f t="shared" si="248"/>
        <v>137.00934579439252</v>
      </c>
      <c r="P2634">
        <f t="shared" si="249"/>
        <v>-9757.5638454059226</v>
      </c>
      <c r="Q2634" t="str">
        <f t="shared" si="250"/>
        <v>technology</v>
      </c>
      <c r="R2634" t="str">
        <f t="shared" si="251"/>
        <v>space exploration</v>
      </c>
      <c r="S2634" s="11">
        <f t="shared" si="246"/>
        <v>42493.853460648148</v>
      </c>
      <c r="T2634" s="11">
        <f t="shared" si="247"/>
        <v>42518.853460648148</v>
      </c>
    </row>
    <row r="2635" spans="1:20" customFormat="1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0</v>
      </c>
      <c r="M2635" t="b">
        <v>1</v>
      </c>
      <c r="N2635" t="s">
        <v>8301</v>
      </c>
      <c r="O2635">
        <f t="shared" si="248"/>
        <v>354.62</v>
      </c>
      <c r="P2635">
        <f t="shared" si="249"/>
        <v>6507.4361545940774</v>
      </c>
      <c r="Q2635" t="str">
        <f t="shared" si="250"/>
        <v>technology</v>
      </c>
      <c r="R2635" t="str">
        <f t="shared" si="251"/>
        <v>space exploration</v>
      </c>
      <c r="S2635" s="11">
        <f t="shared" si="246"/>
        <v>41667.614953703705</v>
      </c>
      <c r="T2635" s="11">
        <f t="shared" si="247"/>
        <v>41697.75</v>
      </c>
    </row>
    <row r="2636" spans="1:20" customFormat="1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0</v>
      </c>
      <c r="M2636" t="b">
        <v>1</v>
      </c>
      <c r="N2636" t="s">
        <v>8301</v>
      </c>
      <c r="O2636">
        <f t="shared" si="248"/>
        <v>106.02150537634409</v>
      </c>
      <c r="P2636">
        <f t="shared" si="249"/>
        <v>-10237.563845405923</v>
      </c>
      <c r="Q2636" t="str">
        <f t="shared" si="250"/>
        <v>technology</v>
      </c>
      <c r="R2636" t="str">
        <f t="shared" si="251"/>
        <v>space exploration</v>
      </c>
      <c r="S2636" s="11">
        <f t="shared" si="246"/>
        <v>42612.448159722218</v>
      </c>
      <c r="T2636" s="11">
        <f t="shared" si="247"/>
        <v>42642.448159722218</v>
      </c>
    </row>
    <row r="2637" spans="1:20" customFormat="1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0</v>
      </c>
      <c r="M2637" t="b">
        <v>1</v>
      </c>
      <c r="N2637" t="s">
        <v>8301</v>
      </c>
      <c r="O2637">
        <f t="shared" si="248"/>
        <v>100</v>
      </c>
      <c r="P2637">
        <f t="shared" si="249"/>
        <v>276.43615459407738</v>
      </c>
      <c r="Q2637" t="str">
        <f t="shared" si="250"/>
        <v>technology</v>
      </c>
      <c r="R2637" t="str">
        <f t="shared" si="251"/>
        <v>space exploration</v>
      </c>
      <c r="S2637" s="11">
        <f t="shared" si="246"/>
        <v>42037.742604166669</v>
      </c>
      <c r="T2637" s="11">
        <f t="shared" si="247"/>
        <v>42072.700937499998</v>
      </c>
    </row>
    <row r="2638" spans="1:20" customFormat="1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0</v>
      </c>
      <c r="M2638" t="b">
        <v>1</v>
      </c>
      <c r="N2638" t="s">
        <v>8301</v>
      </c>
      <c r="O2638">
        <f t="shared" si="248"/>
        <v>187.3</v>
      </c>
      <c r="P2638">
        <f t="shared" si="249"/>
        <v>-9350.5638454059226</v>
      </c>
      <c r="Q2638" t="str">
        <f t="shared" si="250"/>
        <v>technology</v>
      </c>
      <c r="R2638" t="str">
        <f t="shared" si="251"/>
        <v>space exploration</v>
      </c>
      <c r="S2638" s="11">
        <f t="shared" si="246"/>
        <v>42636.406412037039</v>
      </c>
      <c r="T2638" s="11">
        <f t="shared" si="247"/>
        <v>42658.833333333336</v>
      </c>
    </row>
    <row r="2639" spans="1:20" customFormat="1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0</v>
      </c>
      <c r="M2639" t="b">
        <v>1</v>
      </c>
      <c r="N2639" t="s">
        <v>8301</v>
      </c>
      <c r="O2639">
        <f t="shared" si="248"/>
        <v>166.2</v>
      </c>
      <c r="P2639">
        <f t="shared" si="249"/>
        <v>-10392.563845405923</v>
      </c>
      <c r="Q2639" t="str">
        <f t="shared" si="250"/>
        <v>technology</v>
      </c>
      <c r="R2639" t="str">
        <f t="shared" si="251"/>
        <v>space exploration</v>
      </c>
      <c r="S2639" s="11">
        <f t="shared" si="246"/>
        <v>42639.341145833336</v>
      </c>
      <c r="T2639" s="11">
        <f t="shared" si="247"/>
        <v>42655.341145833336</v>
      </c>
    </row>
    <row r="2640" spans="1:20" customFormat="1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0</v>
      </c>
      <c r="M2640" t="b">
        <v>1</v>
      </c>
      <c r="N2640" t="s">
        <v>8301</v>
      </c>
      <c r="O2640">
        <f t="shared" si="248"/>
        <v>101.72910662824208</v>
      </c>
      <c r="P2640">
        <f t="shared" si="249"/>
        <v>-10870.563845405923</v>
      </c>
      <c r="Q2640" t="str">
        <f t="shared" si="250"/>
        <v>technology</v>
      </c>
      <c r="R2640" t="str">
        <f t="shared" si="251"/>
        <v>space exploration</v>
      </c>
      <c r="S2640" s="11">
        <f t="shared" si="246"/>
        <v>41989.70480324074</v>
      </c>
      <c r="T2640" s="11">
        <f t="shared" si="247"/>
        <v>42019.70480324074</v>
      </c>
    </row>
    <row r="2641" spans="1:20" customFormat="1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0</v>
      </c>
      <c r="M2641" t="b">
        <v>1</v>
      </c>
      <c r="N2641" t="s">
        <v>8301</v>
      </c>
      <c r="O2641">
        <f t="shared" si="248"/>
        <v>164</v>
      </c>
      <c r="P2641">
        <f t="shared" si="249"/>
        <v>-10731.563845405923</v>
      </c>
      <c r="Q2641" t="str">
        <f t="shared" si="250"/>
        <v>technology</v>
      </c>
      <c r="R2641" t="str">
        <f t="shared" si="251"/>
        <v>space exploration</v>
      </c>
      <c r="S2641" s="11">
        <f t="shared" si="246"/>
        <v>42024.656805555554</v>
      </c>
      <c r="T2641" s="11">
        <f t="shared" si="247"/>
        <v>42054.656805555554</v>
      </c>
    </row>
    <row r="2642" spans="1:20" customFormat="1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0</v>
      </c>
      <c r="M2642" t="b">
        <v>1</v>
      </c>
      <c r="N2642" t="s">
        <v>8301</v>
      </c>
      <c r="O2642">
        <f t="shared" si="248"/>
        <v>105.66666666666666</v>
      </c>
      <c r="P2642">
        <f t="shared" si="249"/>
        <v>-8053.5638454059226</v>
      </c>
      <c r="Q2642" t="str">
        <f t="shared" si="250"/>
        <v>technology</v>
      </c>
      <c r="R2642" t="str">
        <f t="shared" si="251"/>
        <v>space exploration</v>
      </c>
      <c r="S2642" s="11">
        <f t="shared" si="246"/>
        <v>42102.952245370368</v>
      </c>
      <c r="T2642" s="11">
        <f t="shared" si="247"/>
        <v>42162.952245370368</v>
      </c>
    </row>
    <row r="2643" spans="1:20" customFormat="1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0</v>
      </c>
      <c r="M2643" t="b">
        <v>0</v>
      </c>
      <c r="N2643" t="s">
        <v>8301</v>
      </c>
      <c r="O2643">
        <f t="shared" si="248"/>
        <v>1</v>
      </c>
      <c r="P2643">
        <f t="shared" si="249"/>
        <v>-11208.563845405923</v>
      </c>
      <c r="Q2643" t="str">
        <f t="shared" si="250"/>
        <v>technology</v>
      </c>
      <c r="R2643" t="str">
        <f t="shared" si="251"/>
        <v>space exploration</v>
      </c>
      <c r="S2643" s="11">
        <f t="shared" si="246"/>
        <v>41880.618784722217</v>
      </c>
      <c r="T2643" s="11">
        <f t="shared" si="247"/>
        <v>41897.631249999999</v>
      </c>
    </row>
    <row r="2644" spans="1:20" customFormat="1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8"/>
        <v>0</v>
      </c>
      <c r="P2644">
        <f t="shared" si="249"/>
        <v>-11223.563845405923</v>
      </c>
      <c r="Q2644" t="str">
        <f t="shared" si="250"/>
        <v>technology</v>
      </c>
      <c r="R2644" t="str">
        <f t="shared" si="251"/>
        <v>space exploration</v>
      </c>
      <c r="S2644" s="11">
        <f t="shared" si="246"/>
        <v>42536.03828703703</v>
      </c>
      <c r="T2644" s="11">
        <f t="shared" si="247"/>
        <v>42566.081249999996</v>
      </c>
    </row>
    <row r="2645" spans="1:20" customFormat="1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0</v>
      </c>
      <c r="M2645" t="b">
        <v>0</v>
      </c>
      <c r="N2645" t="s">
        <v>8301</v>
      </c>
      <c r="O2645">
        <f t="shared" si="248"/>
        <v>33.559730999999999</v>
      </c>
      <c r="P2645">
        <f t="shared" si="249"/>
        <v>324373.74615459406</v>
      </c>
      <c r="Q2645" t="str">
        <f t="shared" si="250"/>
        <v>technology</v>
      </c>
      <c r="R2645" t="str">
        <f t="shared" si="251"/>
        <v>space exploration</v>
      </c>
      <c r="S2645" s="11">
        <f t="shared" si="246"/>
        <v>42689.374016203707</v>
      </c>
      <c r="T2645" s="11">
        <f t="shared" si="247"/>
        <v>42725.124305555553</v>
      </c>
    </row>
    <row r="2646" spans="1:20" customFormat="1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0</v>
      </c>
      <c r="M2646" t="b">
        <v>0</v>
      </c>
      <c r="N2646" t="s">
        <v>8301</v>
      </c>
      <c r="O2646">
        <f t="shared" si="248"/>
        <v>2.0529999999999999</v>
      </c>
      <c r="P2646">
        <f t="shared" si="249"/>
        <v>-9170.5638454059226</v>
      </c>
      <c r="Q2646" t="str">
        <f t="shared" si="250"/>
        <v>technology</v>
      </c>
      <c r="R2646" t="str">
        <f t="shared" si="251"/>
        <v>space exploration</v>
      </c>
      <c r="S2646" s="11">
        <f t="shared" si="246"/>
        <v>42774.583738425928</v>
      </c>
      <c r="T2646" s="11">
        <f t="shared" si="247"/>
        <v>42804.583738425928</v>
      </c>
    </row>
    <row r="2647" spans="1:20" customFormat="1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0</v>
      </c>
      <c r="M2647" t="b">
        <v>0</v>
      </c>
      <c r="N2647" t="s">
        <v>8301</v>
      </c>
      <c r="O2647">
        <f t="shared" si="248"/>
        <v>10.5</v>
      </c>
      <c r="P2647">
        <f t="shared" si="249"/>
        <v>-9123.5638454059226</v>
      </c>
      <c r="Q2647" t="str">
        <f t="shared" si="250"/>
        <v>technology</v>
      </c>
      <c r="R2647" t="str">
        <f t="shared" si="251"/>
        <v>space exploration</v>
      </c>
      <c r="S2647" s="11">
        <f t="shared" ref="S2647:S2710" si="252">(J2647/86400)+25569+(-5/24)</f>
        <v>41921.634293981479</v>
      </c>
      <c r="T2647" s="11">
        <f t="shared" ref="T2647:T2710" si="253">(I2647/86400)+25569+(-5/24)</f>
        <v>41951.675960648143</v>
      </c>
    </row>
    <row r="2648" spans="1:20" customFormat="1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0</v>
      </c>
      <c r="M2648" t="b">
        <v>0</v>
      </c>
      <c r="N2648" t="s">
        <v>8301</v>
      </c>
      <c r="O2648">
        <f t="shared" si="248"/>
        <v>8.4172840000000004</v>
      </c>
      <c r="P2648">
        <f t="shared" si="249"/>
        <v>30862.856154594076</v>
      </c>
      <c r="Q2648" t="str">
        <f t="shared" si="250"/>
        <v>technology</v>
      </c>
      <c r="R2648" t="str">
        <f t="shared" si="251"/>
        <v>space exploration</v>
      </c>
      <c r="S2648" s="11">
        <f t="shared" si="252"/>
        <v>42226.10496527778</v>
      </c>
      <c r="T2648" s="11">
        <f t="shared" si="253"/>
        <v>42256.10496527778</v>
      </c>
    </row>
    <row r="2649" spans="1:20" customFormat="1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0</v>
      </c>
      <c r="M2649" t="b">
        <v>0</v>
      </c>
      <c r="N2649" t="s">
        <v>8301</v>
      </c>
      <c r="O2649">
        <f t="shared" si="248"/>
        <v>1.44</v>
      </c>
      <c r="P2649">
        <f t="shared" si="249"/>
        <v>-11187.563845405923</v>
      </c>
      <c r="Q2649" t="str">
        <f t="shared" si="250"/>
        <v>technology</v>
      </c>
      <c r="R2649" t="str">
        <f t="shared" si="251"/>
        <v>space exploration</v>
      </c>
      <c r="S2649" s="11">
        <f t="shared" si="252"/>
        <v>42200.053460648145</v>
      </c>
      <c r="T2649" s="11">
        <f t="shared" si="253"/>
        <v>42230.053460648145</v>
      </c>
    </row>
    <row r="2650" spans="1:20" customFormat="1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0</v>
      </c>
      <c r="M2650" t="b">
        <v>0</v>
      </c>
      <c r="N2650" t="s">
        <v>8301</v>
      </c>
      <c r="O2650">
        <f t="shared" si="248"/>
        <v>0.88333333333333341</v>
      </c>
      <c r="P2650">
        <f t="shared" si="249"/>
        <v>-11117.563845405923</v>
      </c>
      <c r="Q2650" t="str">
        <f t="shared" si="250"/>
        <v>technology</v>
      </c>
      <c r="R2650" t="str">
        <f t="shared" si="251"/>
        <v>space exploration</v>
      </c>
      <c r="S2650" s="11">
        <f t="shared" si="252"/>
        <v>42408.506481481476</v>
      </c>
      <c r="T2650" s="11">
        <f t="shared" si="253"/>
        <v>42438.506481481476</v>
      </c>
    </row>
    <row r="2651" spans="1:20" customFormat="1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0</v>
      </c>
      <c r="M2651" t="b">
        <v>0</v>
      </c>
      <c r="N2651" t="s">
        <v>8301</v>
      </c>
      <c r="O2651">
        <f t="shared" si="248"/>
        <v>9.920000000000001E-2</v>
      </c>
      <c r="P2651">
        <f t="shared" si="249"/>
        <v>-11099.563845405923</v>
      </c>
      <c r="Q2651" t="str">
        <f t="shared" si="250"/>
        <v>technology</v>
      </c>
      <c r="R2651" t="str">
        <f t="shared" si="251"/>
        <v>space exploration</v>
      </c>
      <c r="S2651" s="11">
        <f t="shared" si="252"/>
        <v>42341.788668981484</v>
      </c>
      <c r="T2651" s="11">
        <f t="shared" si="253"/>
        <v>42401.788668981484</v>
      </c>
    </row>
    <row r="2652" spans="1:20" customFormat="1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0</v>
      </c>
      <c r="M2652" t="b">
        <v>0</v>
      </c>
      <c r="N2652" t="s">
        <v>8301</v>
      </c>
      <c r="O2652">
        <f t="shared" si="248"/>
        <v>0.59666666666666668</v>
      </c>
      <c r="P2652">
        <f t="shared" si="249"/>
        <v>-10865.563845405923</v>
      </c>
      <c r="Q2652" t="str">
        <f t="shared" si="250"/>
        <v>technology</v>
      </c>
      <c r="R2652" t="str">
        <f t="shared" si="251"/>
        <v>space exploration</v>
      </c>
      <c r="S2652" s="11">
        <f t="shared" si="252"/>
        <v>42695.416006944441</v>
      </c>
      <c r="T2652" s="11">
        <f t="shared" si="253"/>
        <v>42725.416006944441</v>
      </c>
    </row>
    <row r="2653" spans="1:20" customFormat="1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0</v>
      </c>
      <c r="M2653" t="b">
        <v>0</v>
      </c>
      <c r="N2653" t="s">
        <v>8301</v>
      </c>
      <c r="O2653">
        <f t="shared" si="248"/>
        <v>1.8689285714285715</v>
      </c>
      <c r="P2653">
        <f t="shared" si="249"/>
        <v>-5990.5638454059226</v>
      </c>
      <c r="Q2653" t="str">
        <f t="shared" si="250"/>
        <v>technology</v>
      </c>
      <c r="R2653" t="str">
        <f t="shared" si="251"/>
        <v>space exploration</v>
      </c>
      <c r="S2653" s="11">
        <f t="shared" si="252"/>
        <v>42327.597326388888</v>
      </c>
      <c r="T2653" s="11">
        <f t="shared" si="253"/>
        <v>42355.597326388888</v>
      </c>
    </row>
    <row r="2654" spans="1:20" customFormat="1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0</v>
      </c>
      <c r="M2654" t="b">
        <v>0</v>
      </c>
      <c r="N2654" t="s">
        <v>8301</v>
      </c>
      <c r="O2654">
        <f t="shared" si="248"/>
        <v>0.88500000000000001</v>
      </c>
      <c r="P2654">
        <f t="shared" si="249"/>
        <v>-10338.563845405923</v>
      </c>
      <c r="Q2654" t="str">
        <f t="shared" si="250"/>
        <v>technology</v>
      </c>
      <c r="R2654" t="str">
        <f t="shared" si="251"/>
        <v>space exploration</v>
      </c>
      <c r="S2654" s="11">
        <f t="shared" si="252"/>
        <v>41952.950520833336</v>
      </c>
      <c r="T2654" s="11">
        <f t="shared" si="253"/>
        <v>41982.950520833336</v>
      </c>
    </row>
    <row r="2655" spans="1:20" customFormat="1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0</v>
      </c>
      <c r="M2655" t="b">
        <v>0</v>
      </c>
      <c r="N2655" t="s">
        <v>8301</v>
      </c>
      <c r="O2655">
        <f t="shared" si="248"/>
        <v>11.52156862745098</v>
      </c>
      <c r="P2655">
        <f t="shared" si="249"/>
        <v>-5347.5638454059226</v>
      </c>
      <c r="Q2655" t="str">
        <f t="shared" si="250"/>
        <v>technology</v>
      </c>
      <c r="R2655" t="str">
        <f t="shared" si="251"/>
        <v>space exploration</v>
      </c>
      <c r="S2655" s="11">
        <f t="shared" si="252"/>
        <v>41771.443599537037</v>
      </c>
      <c r="T2655" s="11">
        <f t="shared" si="253"/>
        <v>41802.958333333328</v>
      </c>
    </row>
    <row r="2656" spans="1:20" customFormat="1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0</v>
      </c>
      <c r="M2656" t="b">
        <v>0</v>
      </c>
      <c r="N2656" t="s">
        <v>8301</v>
      </c>
      <c r="O2656">
        <f t="shared" si="248"/>
        <v>5.1000000000000004E-2</v>
      </c>
      <c r="P2656">
        <f t="shared" si="249"/>
        <v>-11172.563845405923</v>
      </c>
      <c r="Q2656" t="str">
        <f t="shared" si="250"/>
        <v>technology</v>
      </c>
      <c r="R2656" t="str">
        <f t="shared" si="251"/>
        <v>space exploration</v>
      </c>
      <c r="S2656" s="11">
        <f t="shared" si="252"/>
        <v>42055.392662037033</v>
      </c>
      <c r="T2656" s="11">
        <f t="shared" si="253"/>
        <v>42115.350995370369</v>
      </c>
    </row>
    <row r="2657" spans="1:20" customFormat="1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0</v>
      </c>
      <c r="M2657" t="b">
        <v>0</v>
      </c>
      <c r="N2657" t="s">
        <v>8301</v>
      </c>
      <c r="O2657">
        <f t="shared" si="248"/>
        <v>21.033333333333335</v>
      </c>
      <c r="P2657">
        <f t="shared" si="249"/>
        <v>-8068.5638454059226</v>
      </c>
      <c r="Q2657" t="str">
        <f t="shared" si="250"/>
        <v>technology</v>
      </c>
      <c r="R2657" t="str">
        <f t="shared" si="251"/>
        <v>space exploration</v>
      </c>
      <c r="S2657" s="11">
        <f t="shared" si="252"/>
        <v>42381.657951388886</v>
      </c>
      <c r="T2657" s="11">
        <f t="shared" si="253"/>
        <v>42409.624999999993</v>
      </c>
    </row>
    <row r="2658" spans="1:20" customFormat="1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0</v>
      </c>
      <c r="M2658" t="b">
        <v>0</v>
      </c>
      <c r="N2658" t="s">
        <v>8301</v>
      </c>
      <c r="O2658">
        <f t="shared" si="248"/>
        <v>11.436666666666667</v>
      </c>
      <c r="P2658">
        <f t="shared" si="249"/>
        <v>5931.4361545940774</v>
      </c>
      <c r="Q2658" t="str">
        <f t="shared" si="250"/>
        <v>technology</v>
      </c>
      <c r="R2658" t="str">
        <f t="shared" si="251"/>
        <v>space exploration</v>
      </c>
      <c r="S2658" s="11">
        <f t="shared" si="252"/>
        <v>42767.480185185188</v>
      </c>
      <c r="T2658" s="11">
        <f t="shared" si="253"/>
        <v>42806.583333333336</v>
      </c>
    </row>
    <row r="2659" spans="1:20" customFormat="1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0</v>
      </c>
      <c r="M2659" t="b">
        <v>0</v>
      </c>
      <c r="N2659" t="s">
        <v>8301</v>
      </c>
      <c r="O2659">
        <f t="shared" si="248"/>
        <v>18.737933333333334</v>
      </c>
      <c r="P2659">
        <f t="shared" si="249"/>
        <v>-5602.1838454059225</v>
      </c>
      <c r="Q2659" t="str">
        <f t="shared" si="250"/>
        <v>technology</v>
      </c>
      <c r="R2659" t="str">
        <f t="shared" si="251"/>
        <v>space exploration</v>
      </c>
      <c r="S2659" s="11">
        <f t="shared" si="252"/>
        <v>42551.720520833333</v>
      </c>
      <c r="T2659" s="11">
        <f t="shared" si="253"/>
        <v>42584.854166666664</v>
      </c>
    </row>
    <row r="2660" spans="1:20" customFormat="1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0</v>
      </c>
      <c r="M2660" t="b">
        <v>0</v>
      </c>
      <c r="N2660" t="s">
        <v>8301</v>
      </c>
      <c r="O2660">
        <f t="shared" si="248"/>
        <v>9.285714285714286E-2</v>
      </c>
      <c r="P2660">
        <f t="shared" si="249"/>
        <v>-11132.563845405923</v>
      </c>
      <c r="Q2660" t="str">
        <f t="shared" si="250"/>
        <v>technology</v>
      </c>
      <c r="R2660" t="str">
        <f t="shared" si="251"/>
        <v>space exploration</v>
      </c>
      <c r="S2660" s="11">
        <f t="shared" si="252"/>
        <v>42551.675856481474</v>
      </c>
      <c r="T2660" s="11">
        <f t="shared" si="253"/>
        <v>42581.675856481474</v>
      </c>
    </row>
    <row r="2661" spans="1:20" customFormat="1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0</v>
      </c>
      <c r="M2661" t="b">
        <v>0</v>
      </c>
      <c r="N2661" t="s">
        <v>8301</v>
      </c>
      <c r="O2661">
        <f t="shared" si="248"/>
        <v>2.7204081632653061</v>
      </c>
      <c r="P2661">
        <f t="shared" si="249"/>
        <v>-9890.5638454059226</v>
      </c>
      <c r="Q2661" t="str">
        <f t="shared" si="250"/>
        <v>technology</v>
      </c>
      <c r="R2661" t="str">
        <f t="shared" si="251"/>
        <v>space exploration</v>
      </c>
      <c r="S2661" s="11">
        <f t="shared" si="252"/>
        <v>42081.861226851848</v>
      </c>
      <c r="T2661" s="11">
        <f t="shared" si="253"/>
        <v>42111.861226851848</v>
      </c>
    </row>
    <row r="2662" spans="1:20" customFormat="1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0</v>
      </c>
      <c r="M2662" t="b">
        <v>0</v>
      </c>
      <c r="N2662" t="s">
        <v>8301</v>
      </c>
      <c r="O2662">
        <f t="shared" si="248"/>
        <v>9.5000000000000001E-2</v>
      </c>
      <c r="P2662">
        <f t="shared" si="249"/>
        <v>-11204.563845405923</v>
      </c>
      <c r="Q2662" t="str">
        <f t="shared" si="250"/>
        <v>technology</v>
      </c>
      <c r="R2662" t="str">
        <f t="shared" si="251"/>
        <v>space exploration</v>
      </c>
      <c r="S2662" s="11">
        <f t="shared" si="252"/>
        <v>42272.504837962959</v>
      </c>
      <c r="T2662" s="11">
        <f t="shared" si="253"/>
        <v>42332.546504629623</v>
      </c>
    </row>
    <row r="2663" spans="1:20" customFormat="1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0</v>
      </c>
      <c r="M2663" t="b">
        <v>1</v>
      </c>
      <c r="N2663" t="s">
        <v>8302</v>
      </c>
      <c r="O2663">
        <f t="shared" si="248"/>
        <v>102.89999999999999</v>
      </c>
      <c r="P2663">
        <f t="shared" si="249"/>
        <v>-6078.5638454059226</v>
      </c>
      <c r="Q2663" t="str">
        <f t="shared" si="250"/>
        <v>technology</v>
      </c>
      <c r="R2663" t="str">
        <f t="shared" si="251"/>
        <v>makerspaces</v>
      </c>
      <c r="S2663" s="11">
        <f t="shared" si="252"/>
        <v>41542.750115740739</v>
      </c>
      <c r="T2663" s="11">
        <f t="shared" si="253"/>
        <v>41572.750115740739</v>
      </c>
    </row>
    <row r="2664" spans="1:20" customFormat="1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0</v>
      </c>
      <c r="M2664" t="b">
        <v>1</v>
      </c>
      <c r="N2664" t="s">
        <v>8302</v>
      </c>
      <c r="O2664">
        <f t="shared" si="248"/>
        <v>106.80000000000001</v>
      </c>
      <c r="P2664">
        <f t="shared" si="249"/>
        <v>10136.436154594077</v>
      </c>
      <c r="Q2664" t="str">
        <f t="shared" si="250"/>
        <v>technology</v>
      </c>
      <c r="R2664" t="str">
        <f t="shared" si="251"/>
        <v>makerspaces</v>
      </c>
      <c r="S2664" s="11">
        <f t="shared" si="252"/>
        <v>42207.538344907407</v>
      </c>
      <c r="T2664" s="11">
        <f t="shared" si="253"/>
        <v>42237.538344907407</v>
      </c>
    </row>
    <row r="2665" spans="1:20" customFormat="1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0</v>
      </c>
      <c r="M2665" t="b">
        <v>1</v>
      </c>
      <c r="N2665" t="s">
        <v>8302</v>
      </c>
      <c r="O2665">
        <f t="shared" si="248"/>
        <v>104.59625</v>
      </c>
      <c r="P2665">
        <f t="shared" si="249"/>
        <v>9695.6861545940774</v>
      </c>
      <c r="Q2665" t="str">
        <f t="shared" si="250"/>
        <v>technology</v>
      </c>
      <c r="R2665" t="str">
        <f t="shared" si="251"/>
        <v>makerspaces</v>
      </c>
      <c r="S2665" s="11">
        <f t="shared" si="252"/>
        <v>42222.41443287037</v>
      </c>
      <c r="T2665" s="11">
        <f t="shared" si="253"/>
        <v>42251.416666666664</v>
      </c>
    </row>
    <row r="2666" spans="1:20" customFormat="1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0</v>
      </c>
      <c r="M2666" t="b">
        <v>1</v>
      </c>
      <c r="N2666" t="s">
        <v>8302</v>
      </c>
      <c r="O2666">
        <f t="shared" si="248"/>
        <v>103.42857142857143</v>
      </c>
      <c r="P2666">
        <f t="shared" si="249"/>
        <v>6876.4361545940774</v>
      </c>
      <c r="Q2666" t="str">
        <f t="shared" si="250"/>
        <v>technology</v>
      </c>
      <c r="R2666" t="str">
        <f t="shared" si="251"/>
        <v>makerspaces</v>
      </c>
      <c r="S2666" s="11">
        <f t="shared" si="252"/>
        <v>42312.817094907405</v>
      </c>
      <c r="T2666" s="11">
        <f t="shared" si="253"/>
        <v>42347.082638888889</v>
      </c>
    </row>
    <row r="2667" spans="1:20" customFormat="1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0</v>
      </c>
      <c r="M2667" t="b">
        <v>1</v>
      </c>
      <c r="N2667" t="s">
        <v>8302</v>
      </c>
      <c r="O2667">
        <f t="shared" si="248"/>
        <v>123.14285714285715</v>
      </c>
      <c r="P2667">
        <f t="shared" si="249"/>
        <v>-6913.5638454059226</v>
      </c>
      <c r="Q2667" t="str">
        <f t="shared" si="250"/>
        <v>technology</v>
      </c>
      <c r="R2667" t="str">
        <f t="shared" si="251"/>
        <v>makerspaces</v>
      </c>
      <c r="S2667" s="11">
        <f t="shared" si="252"/>
        <v>42083.687199074069</v>
      </c>
      <c r="T2667" s="11">
        <f t="shared" si="253"/>
        <v>42128.687199074069</v>
      </c>
    </row>
    <row r="2668" spans="1:20" customFormat="1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0</v>
      </c>
      <c r="M2668" t="b">
        <v>1</v>
      </c>
      <c r="N2668" t="s">
        <v>8302</v>
      </c>
      <c r="O2668">
        <f t="shared" si="248"/>
        <v>159.29509999999999</v>
      </c>
      <c r="P2668">
        <f t="shared" si="249"/>
        <v>4705.9461545940776</v>
      </c>
      <c r="Q2668" t="str">
        <f t="shared" si="250"/>
        <v>technology</v>
      </c>
      <c r="R2668" t="str">
        <f t="shared" si="251"/>
        <v>makerspaces</v>
      </c>
      <c r="S2668" s="11">
        <f t="shared" si="252"/>
        <v>42235.55600694444</v>
      </c>
      <c r="T2668" s="11">
        <f t="shared" si="253"/>
        <v>42272.666666666664</v>
      </c>
    </row>
    <row r="2669" spans="1:20" customFormat="1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0</v>
      </c>
      <c r="M2669" t="b">
        <v>1</v>
      </c>
      <c r="N2669" t="s">
        <v>8302</v>
      </c>
      <c r="O2669">
        <f t="shared" si="248"/>
        <v>110.66666666666667</v>
      </c>
      <c r="P2669">
        <f t="shared" si="249"/>
        <v>-9563.5638454059226</v>
      </c>
      <c r="Q2669" t="str">
        <f t="shared" si="250"/>
        <v>technology</v>
      </c>
      <c r="R2669" t="str">
        <f t="shared" si="251"/>
        <v>makerspaces</v>
      </c>
      <c r="S2669" s="11">
        <f t="shared" si="252"/>
        <v>42380.717777777776</v>
      </c>
      <c r="T2669" s="11">
        <f t="shared" si="253"/>
        <v>42410.717777777776</v>
      </c>
    </row>
    <row r="2670" spans="1:20" customFormat="1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0</v>
      </c>
      <c r="M2670" t="b">
        <v>1</v>
      </c>
      <c r="N2670" t="s">
        <v>8302</v>
      </c>
      <c r="O2670">
        <f t="shared" si="248"/>
        <v>170.70000000000002</v>
      </c>
      <c r="P2670">
        <f t="shared" si="249"/>
        <v>-9516.5638454059226</v>
      </c>
      <c r="Q2670" t="str">
        <f t="shared" si="250"/>
        <v>technology</v>
      </c>
      <c r="R2670" t="str">
        <f t="shared" si="251"/>
        <v>makerspaces</v>
      </c>
      <c r="S2670" s="11">
        <f t="shared" si="252"/>
        <v>42275.380381944444</v>
      </c>
      <c r="T2670" s="11">
        <f t="shared" si="253"/>
        <v>42317.397222222215</v>
      </c>
    </row>
    <row r="2671" spans="1:20" customFormat="1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0</v>
      </c>
      <c r="M2671" t="b">
        <v>1</v>
      </c>
      <c r="N2671" t="s">
        <v>8302</v>
      </c>
      <c r="O2671">
        <f t="shared" si="248"/>
        <v>125.125</v>
      </c>
      <c r="P2671">
        <f t="shared" si="249"/>
        <v>-10222.563845405923</v>
      </c>
      <c r="Q2671" t="str">
        <f t="shared" si="250"/>
        <v>technology</v>
      </c>
      <c r="R2671" t="str">
        <f t="shared" si="251"/>
        <v>makerspaces</v>
      </c>
      <c r="S2671" s="11">
        <f t="shared" si="252"/>
        <v>42318.827499999992</v>
      </c>
      <c r="T2671" s="11">
        <f t="shared" si="253"/>
        <v>42378.827499999992</v>
      </c>
    </row>
    <row r="2672" spans="1:20" customFormat="1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0</v>
      </c>
      <c r="M2672" t="b">
        <v>0</v>
      </c>
      <c r="N2672" t="s">
        <v>8302</v>
      </c>
      <c r="O2672">
        <f t="shared" si="248"/>
        <v>6.4158609339642041</v>
      </c>
      <c r="P2672">
        <f t="shared" si="249"/>
        <v>-8728.5638454059226</v>
      </c>
      <c r="Q2672" t="str">
        <f t="shared" si="250"/>
        <v>technology</v>
      </c>
      <c r="R2672" t="str">
        <f t="shared" si="251"/>
        <v>makerspaces</v>
      </c>
      <c r="S2672" s="11">
        <f t="shared" si="252"/>
        <v>41820.812268518515</v>
      </c>
      <c r="T2672" s="11">
        <f t="shared" si="253"/>
        <v>41848.812268518515</v>
      </c>
    </row>
    <row r="2673" spans="1:20" customFormat="1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0</v>
      </c>
      <c r="M2673" t="b">
        <v>0</v>
      </c>
      <c r="N2673" t="s">
        <v>8302</v>
      </c>
      <c r="O2673">
        <f t="shared" si="248"/>
        <v>11.343999999999999</v>
      </c>
      <c r="P2673">
        <f t="shared" si="249"/>
        <v>-8387.5638454059226</v>
      </c>
      <c r="Q2673" t="str">
        <f t="shared" si="250"/>
        <v>technology</v>
      </c>
      <c r="R2673" t="str">
        <f t="shared" si="251"/>
        <v>makerspaces</v>
      </c>
      <c r="S2673" s="11">
        <f t="shared" si="252"/>
        <v>41962.54069444444</v>
      </c>
      <c r="T2673" s="11">
        <f t="shared" si="253"/>
        <v>41992.609722222223</v>
      </c>
    </row>
    <row r="2674" spans="1:20" customFormat="1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0</v>
      </c>
      <c r="M2674" t="b">
        <v>0</v>
      </c>
      <c r="N2674" t="s">
        <v>8302</v>
      </c>
      <c r="O2674">
        <f t="shared" si="248"/>
        <v>33.19</v>
      </c>
      <c r="P2674">
        <f t="shared" si="249"/>
        <v>-7904.5638454059226</v>
      </c>
      <c r="Q2674" t="str">
        <f t="shared" si="250"/>
        <v>technology</v>
      </c>
      <c r="R2674" t="str">
        <f t="shared" si="251"/>
        <v>makerspaces</v>
      </c>
      <c r="S2674" s="11">
        <f t="shared" si="252"/>
        <v>42344.675810185181</v>
      </c>
      <c r="T2674" s="11">
        <f t="shared" si="253"/>
        <v>42366.041666666664</v>
      </c>
    </row>
    <row r="2675" spans="1:20" customFormat="1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0</v>
      </c>
      <c r="M2675" t="b">
        <v>0</v>
      </c>
      <c r="N2675" t="s">
        <v>8302</v>
      </c>
      <c r="O2675">
        <f t="shared" si="248"/>
        <v>27.58</v>
      </c>
      <c r="P2675">
        <f t="shared" si="249"/>
        <v>-191.56384540592262</v>
      </c>
      <c r="Q2675" t="str">
        <f t="shared" si="250"/>
        <v>technology</v>
      </c>
      <c r="R2675" t="str">
        <f t="shared" si="251"/>
        <v>makerspaces</v>
      </c>
      <c r="S2675" s="11">
        <f t="shared" si="252"/>
        <v>41912.333321759259</v>
      </c>
      <c r="T2675" s="11">
        <f t="shared" si="253"/>
        <v>41941.739583333328</v>
      </c>
    </row>
    <row r="2676" spans="1:20" customFormat="1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0</v>
      </c>
      <c r="M2676" t="b">
        <v>0</v>
      </c>
      <c r="N2676" t="s">
        <v>8302</v>
      </c>
      <c r="O2676">
        <f t="shared" si="248"/>
        <v>62.839999999999996</v>
      </c>
      <c r="P2676">
        <f t="shared" si="249"/>
        <v>10770.436154594077</v>
      </c>
      <c r="Q2676" t="str">
        <f t="shared" si="250"/>
        <v>technology</v>
      </c>
      <c r="R2676" t="str">
        <f t="shared" si="251"/>
        <v>makerspaces</v>
      </c>
      <c r="S2676" s="11">
        <f t="shared" si="252"/>
        <v>42529.424421296295</v>
      </c>
      <c r="T2676" s="11">
        <f t="shared" si="253"/>
        <v>42555.999305555553</v>
      </c>
    </row>
    <row r="2677" spans="1:20" customFormat="1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0</v>
      </c>
      <c r="M2677" t="b">
        <v>0</v>
      </c>
      <c r="N2677" t="s">
        <v>8302</v>
      </c>
      <c r="O2677">
        <f t="shared" si="248"/>
        <v>7.5880000000000001</v>
      </c>
      <c r="P2677">
        <f t="shared" si="249"/>
        <v>-9326.5638454059226</v>
      </c>
      <c r="Q2677" t="str">
        <f t="shared" si="250"/>
        <v>technology</v>
      </c>
      <c r="R2677" t="str">
        <f t="shared" si="251"/>
        <v>makerspaces</v>
      </c>
      <c r="S2677" s="11">
        <f t="shared" si="252"/>
        <v>41923.649178240739</v>
      </c>
      <c r="T2677" s="11">
        <f t="shared" si="253"/>
        <v>41953.690844907404</v>
      </c>
    </row>
    <row r="2678" spans="1:20" customFormat="1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0</v>
      </c>
      <c r="M2678" t="b">
        <v>0</v>
      </c>
      <c r="N2678" t="s">
        <v>8302</v>
      </c>
      <c r="O2678">
        <f t="shared" si="248"/>
        <v>50.38095238095238</v>
      </c>
      <c r="P2678">
        <f t="shared" si="249"/>
        <v>-10165.563845405923</v>
      </c>
      <c r="Q2678" t="str">
        <f t="shared" si="250"/>
        <v>technology</v>
      </c>
      <c r="R2678" t="str">
        <f t="shared" si="251"/>
        <v>makerspaces</v>
      </c>
      <c r="S2678" s="11">
        <f t="shared" si="252"/>
        <v>42482.416365740741</v>
      </c>
      <c r="T2678" s="11">
        <f t="shared" si="253"/>
        <v>42512.416365740741</v>
      </c>
    </row>
    <row r="2679" spans="1:20" customFormat="1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0</v>
      </c>
      <c r="M2679" t="b">
        <v>0</v>
      </c>
      <c r="N2679" t="s">
        <v>8302</v>
      </c>
      <c r="O2679">
        <f t="shared" si="248"/>
        <v>17.512820512820511</v>
      </c>
      <c r="P2679">
        <f t="shared" si="249"/>
        <v>-7808.5638454059226</v>
      </c>
      <c r="Q2679" t="str">
        <f t="shared" si="250"/>
        <v>technology</v>
      </c>
      <c r="R2679" t="str">
        <f t="shared" si="251"/>
        <v>makerspaces</v>
      </c>
      <c r="S2679" s="11">
        <f t="shared" si="252"/>
        <v>41792.821099537039</v>
      </c>
      <c r="T2679" s="11">
        <f t="shared" si="253"/>
        <v>41822.821099537039</v>
      </c>
    </row>
    <row r="2680" spans="1:20" customFormat="1" ht="6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0</v>
      </c>
      <c r="M2680" t="b">
        <v>0</v>
      </c>
      <c r="N2680" t="s">
        <v>8302</v>
      </c>
      <c r="O2680">
        <f t="shared" si="248"/>
        <v>1.375E-2</v>
      </c>
      <c r="P2680">
        <f t="shared" si="249"/>
        <v>-10123.563845405923</v>
      </c>
      <c r="Q2680" t="str">
        <f t="shared" si="250"/>
        <v>technology</v>
      </c>
      <c r="R2680" t="str">
        <f t="shared" si="251"/>
        <v>makerspaces</v>
      </c>
      <c r="S2680" s="11">
        <f t="shared" si="252"/>
        <v>42241.589872685181</v>
      </c>
      <c r="T2680" s="11">
        <f t="shared" si="253"/>
        <v>42271.589872685181</v>
      </c>
    </row>
    <row r="2681" spans="1:20" customFormat="1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0</v>
      </c>
      <c r="M2681" t="b">
        <v>0</v>
      </c>
      <c r="N2681" t="s">
        <v>8302</v>
      </c>
      <c r="O2681">
        <f t="shared" si="248"/>
        <v>0.33</v>
      </c>
      <c r="P2681">
        <f t="shared" si="249"/>
        <v>-11091.563845405923</v>
      </c>
      <c r="Q2681" t="str">
        <f t="shared" si="250"/>
        <v>technology</v>
      </c>
      <c r="R2681" t="str">
        <f t="shared" si="251"/>
        <v>makerspaces</v>
      </c>
      <c r="S2681" s="11">
        <f t="shared" si="252"/>
        <v>42032.792754629627</v>
      </c>
      <c r="T2681" s="11">
        <f t="shared" si="253"/>
        <v>42062.792754629627</v>
      </c>
    </row>
    <row r="2682" spans="1:20" customFormat="1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0</v>
      </c>
      <c r="M2682" t="b">
        <v>0</v>
      </c>
      <c r="N2682" t="s">
        <v>8302</v>
      </c>
      <c r="O2682">
        <f t="shared" si="248"/>
        <v>0.86250000000000004</v>
      </c>
      <c r="P2682">
        <f t="shared" si="249"/>
        <v>-10947.563845405923</v>
      </c>
      <c r="Q2682" t="str">
        <f t="shared" si="250"/>
        <v>technology</v>
      </c>
      <c r="R2682" t="str">
        <f t="shared" si="251"/>
        <v>makerspaces</v>
      </c>
      <c r="S2682" s="11">
        <f t="shared" si="252"/>
        <v>42436.003368055557</v>
      </c>
      <c r="T2682" s="11">
        <f t="shared" si="253"/>
        <v>42465.961701388886</v>
      </c>
    </row>
    <row r="2683" spans="1:20" customFormat="1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0</v>
      </c>
      <c r="M2683" t="b">
        <v>0</v>
      </c>
      <c r="N2683" t="s">
        <v>8284</v>
      </c>
      <c r="O2683">
        <f t="shared" si="248"/>
        <v>0.6875</v>
      </c>
      <c r="P2683">
        <f t="shared" si="249"/>
        <v>-11168.563845405923</v>
      </c>
      <c r="Q2683" t="str">
        <f t="shared" si="250"/>
        <v>food</v>
      </c>
      <c r="R2683" t="str">
        <f t="shared" si="251"/>
        <v>food trucks</v>
      </c>
      <c r="S2683" s="11">
        <f t="shared" si="252"/>
        <v>41805.686921296292</v>
      </c>
      <c r="T2683" s="11">
        <f t="shared" si="253"/>
        <v>41830.686921296292</v>
      </c>
    </row>
    <row r="2684" spans="1:20" customFormat="1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0</v>
      </c>
      <c r="M2684" t="b">
        <v>0</v>
      </c>
      <c r="N2684" t="s">
        <v>8284</v>
      </c>
      <c r="O2684">
        <f t="shared" si="248"/>
        <v>28.299999999999997</v>
      </c>
      <c r="P2684">
        <f t="shared" si="249"/>
        <v>-9525.5638454059226</v>
      </c>
      <c r="Q2684" t="str">
        <f t="shared" si="250"/>
        <v>food</v>
      </c>
      <c r="R2684" t="str">
        <f t="shared" si="251"/>
        <v>food trucks</v>
      </c>
      <c r="S2684" s="11">
        <f t="shared" si="252"/>
        <v>41932.663657407407</v>
      </c>
      <c r="T2684" s="11">
        <f t="shared" si="253"/>
        <v>41965.040972222218</v>
      </c>
    </row>
    <row r="2685" spans="1:20" customFormat="1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0</v>
      </c>
      <c r="M2685" t="b">
        <v>0</v>
      </c>
      <c r="N2685" t="s">
        <v>8284</v>
      </c>
      <c r="O2685">
        <f t="shared" si="248"/>
        <v>0.24</v>
      </c>
      <c r="P2685">
        <f t="shared" si="249"/>
        <v>-11187.563845405923</v>
      </c>
      <c r="Q2685" t="str">
        <f t="shared" si="250"/>
        <v>food</v>
      </c>
      <c r="R2685" t="str">
        <f t="shared" si="251"/>
        <v>food trucks</v>
      </c>
      <c r="S2685" s="11">
        <f t="shared" si="252"/>
        <v>42034.546759259254</v>
      </c>
      <c r="T2685" s="11">
        <f t="shared" si="253"/>
        <v>42064.546759259254</v>
      </c>
    </row>
    <row r="2686" spans="1:20" customFormat="1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0</v>
      </c>
      <c r="M2686" t="b">
        <v>0</v>
      </c>
      <c r="N2686" t="s">
        <v>8284</v>
      </c>
      <c r="O2686">
        <f t="shared" si="248"/>
        <v>1.1428571428571428</v>
      </c>
      <c r="P2686">
        <f t="shared" si="249"/>
        <v>-10423.563845405923</v>
      </c>
      <c r="Q2686" t="str">
        <f t="shared" si="250"/>
        <v>food</v>
      </c>
      <c r="R2686" t="str">
        <f t="shared" si="251"/>
        <v>food trucks</v>
      </c>
      <c r="S2686" s="11">
        <f t="shared" si="252"/>
        <v>41820.706307870372</v>
      </c>
      <c r="T2686" s="11">
        <f t="shared" si="253"/>
        <v>41860.706307870372</v>
      </c>
    </row>
    <row r="2687" spans="1:20" customFormat="1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0</v>
      </c>
      <c r="M2687" t="b">
        <v>0</v>
      </c>
      <c r="N2687" t="s">
        <v>8284</v>
      </c>
      <c r="O2687">
        <f t="shared" si="248"/>
        <v>0.02</v>
      </c>
      <c r="P2687">
        <f t="shared" si="249"/>
        <v>-11213.563845405923</v>
      </c>
      <c r="Q2687" t="str">
        <f t="shared" si="250"/>
        <v>food</v>
      </c>
      <c r="R2687" t="str">
        <f t="shared" si="251"/>
        <v>food trucks</v>
      </c>
      <c r="S2687" s="11">
        <f t="shared" si="252"/>
        <v>42061.487615740734</v>
      </c>
      <c r="T2687" s="11">
        <f t="shared" si="253"/>
        <v>42121.44594907407</v>
      </c>
    </row>
    <row r="2688" spans="1:20" customFormat="1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8"/>
        <v>0</v>
      </c>
      <c r="P2688">
        <f t="shared" si="249"/>
        <v>-11223.563845405923</v>
      </c>
      <c r="Q2688" t="str">
        <f t="shared" si="250"/>
        <v>food</v>
      </c>
      <c r="R2688" t="str">
        <f t="shared" si="251"/>
        <v>food trucks</v>
      </c>
      <c r="S2688" s="11">
        <f t="shared" si="252"/>
        <v>41892.766469907401</v>
      </c>
      <c r="T2688" s="11">
        <f t="shared" si="253"/>
        <v>41912.766469907401</v>
      </c>
    </row>
    <row r="2689" spans="1:20" customFormat="1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8"/>
        <v>0</v>
      </c>
      <c r="P2689">
        <f t="shared" si="249"/>
        <v>-11223.563845405923</v>
      </c>
      <c r="Q2689" t="str">
        <f t="shared" si="250"/>
        <v>food</v>
      </c>
      <c r="R2689" t="str">
        <f t="shared" si="251"/>
        <v>food trucks</v>
      </c>
      <c r="S2689" s="11">
        <f t="shared" si="252"/>
        <v>42154.431921296295</v>
      </c>
      <c r="T2689" s="11">
        <f t="shared" si="253"/>
        <v>42184.431921296295</v>
      </c>
    </row>
    <row r="2690" spans="1:20" customFormat="1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0</v>
      </c>
      <c r="M2690" t="b">
        <v>0</v>
      </c>
      <c r="N2690" t="s">
        <v>8284</v>
      </c>
      <c r="O2690">
        <f t="shared" si="248"/>
        <v>0.14799999999999999</v>
      </c>
      <c r="P2690">
        <f t="shared" si="249"/>
        <v>-11149.563845405923</v>
      </c>
      <c r="Q2690" t="str">
        <f t="shared" si="250"/>
        <v>food</v>
      </c>
      <c r="R2690" t="str">
        <f t="shared" si="251"/>
        <v>food trucks</v>
      </c>
      <c r="S2690" s="11">
        <f t="shared" si="252"/>
        <v>42027.910532407404</v>
      </c>
      <c r="T2690" s="11">
        <f t="shared" si="253"/>
        <v>42058.916666666664</v>
      </c>
    </row>
    <row r="2691" spans="1:20" customFormat="1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0</v>
      </c>
      <c r="M2691" t="b">
        <v>0</v>
      </c>
      <c r="N2691" t="s">
        <v>8284</v>
      </c>
      <c r="O2691">
        <f t="shared" ref="O2691:O2754" si="254">E2691/D2691*100</f>
        <v>2.8571428571428571E-3</v>
      </c>
      <c r="P2691">
        <f t="shared" ref="P2691:P2754" si="255">E2691-$E$4116</f>
        <v>-11222.563845405923</v>
      </c>
      <c r="Q2691" t="str">
        <f t="shared" ref="Q2691:Q2754" si="256">IF(ISNUMBER(SEARCH("film &amp; video",N2691)),"film &amp; video",IF(ISNUMBER(SEARCH("food",N2691)),"food",IF(ISNUMBER(SEARCH("games",N2691)),"games",IF(ISNUMBER(SEARCH("journalism",N2691)),"journalism",IF(ISNUMBER(SEARCH("music",N2691)),"music",IF(ISNUMBER(SEARCH("photography",N2691)),"photography",IF(ISNUMBER(SEARCH("publishing",N2691)),"publishing",IF(ISNUMBER(SEARCH("technology",N2691)),"technology",IF(ISNUMBER(SEARCH("theater",N2691)),"theater",0)))))))))</f>
        <v>food</v>
      </c>
      <c r="R2691" t="str">
        <f t="shared" ref="R2691:R2754" si="257">IF(ISNUMBER(SEARCH("animation",N2691)),"animation",IF(ISNUMBER(SEARCH("art books",N2691)),"art books",IF(ISNUMBER(SEARCH("audio",N2691)),"audio",IF(ISNUMBER(SEARCH("children's books",N2691)),"children's books",IF(ISNUMBER(SEARCH("classical music",N2691)),"classical music",IF(ISNUMBER(SEARCH("documentary",N2691)),"documentary",IF(ISNUMBER(SEARCH("drama",N2691)),"drama",IF(ISNUMBER(SEARCH("electronic music",N2691)),"electronic music",IF(ISNUMBER(SEARCH("faith",N2691)),"faith",IF(ISNUMBER(SEARCH("fiction",N2691)),"fiction",IF(ISNUMBER(SEARCH("food trucks",N2691)),"food trucks",IF(ISNUMBER(SEARCH("gadgets",N2691)),"gadgets",IF(ISNUMBER(SEARCH("hardware",N2691)),"hardware",IF(ISNUMBER(SEARCH("indie rock",N2691)),"indie rock",IF(ISNUMBER(SEARCH("jazz",N2691)),"jazz",IF(ISNUMBER(SEARCH("makerspaces",N2691)),"makerspaces",IF(ISNUMBER(SEARCH("metal",N2691)),"metal",IF(ISNUMBER(SEARCH("mobile games",N2691)),"mobile games",IF(ISNUMBER(SEARCH("musical",N2691)),"musical",IF(ISNUMBER(SEARCH("nature",N2691)),"nature",IF(ISNUMBER(SEARCH("nonfiction",N2691)),"nonfiction",IF(ISNUMBER(SEARCH("people",N2691)),"people",IF(ISNUMBER(SEARCH("photobooks",N2691)),"photobooks",IF(ISNUMBER(SEARCH("places",N2691)),"places",IF(ISNUMBER(SEARCH("plays",N2691)),"plays",IF(ISNUMBER(SEARCH("pop",N2691)),"pop",IF(ISNUMBER(SEARCH("radio &amp; podcasts",N2691)),"radio &amp; podcasts",IF(ISNUMBER(SEARCH("restaurants",N2691)),"restaurants",IF(ISNUMBER(SEARCH("rock",N2691)),"rock",IF(ISNUMBER(SEARCH("science fiction",N2691)),"science fiction",IF(ISNUMBER(SEARCH("shorts",N2691)),"shorts",IF(ISNUMBER(SEARCH("small batch",N2691)),"small batch",IF(ISNUMBER(SEARCH("space exploration",N2691)),"space exploration",IF(ISNUMBER(SEARCH("spaces",N2691)),"spaces",IF(ISNUMBER(SEARCH("tabletop games",N2691)),"tabletop games",IF(ISNUMBER(SEARCH("television",N2691)),"television",IF(ISNUMBER(SEARCH("translations",N2691)),"translations",IF(ISNUMBER(SEARCH("video games",N2691)),"video games",IF(ISNUMBER(SEARCH("wearables",N2691)),"wearables",IF(ISNUMBER(SEARCH("web",N2691)),"web",IF(ISNUMBER(SEARCH("world music",N2691)),"world music",0)))))))))))))))))))))))))))))))))))))))))</f>
        <v>food trucks</v>
      </c>
      <c r="S2691" s="11">
        <f t="shared" si="252"/>
        <v>42551.75335648148</v>
      </c>
      <c r="T2691" s="11">
        <f t="shared" si="253"/>
        <v>42581.75335648148</v>
      </c>
    </row>
    <row r="2692" spans="1:20" customFormat="1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0</v>
      </c>
      <c r="M2692" t="b">
        <v>0</v>
      </c>
      <c r="N2692" t="s">
        <v>8284</v>
      </c>
      <c r="O2692">
        <f t="shared" si="254"/>
        <v>10.7325</v>
      </c>
      <c r="P2692">
        <f t="shared" si="255"/>
        <v>-2637.5638454059226</v>
      </c>
      <c r="Q2692" t="str">
        <f t="shared" si="256"/>
        <v>food</v>
      </c>
      <c r="R2692" t="str">
        <f t="shared" si="257"/>
        <v>food trucks</v>
      </c>
      <c r="S2692" s="11">
        <f t="shared" si="252"/>
        <v>42112.89671296296</v>
      </c>
      <c r="T2692" s="11">
        <f t="shared" si="253"/>
        <v>42157.89671296296</v>
      </c>
    </row>
    <row r="2693" spans="1:20" customFormat="1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0</v>
      </c>
      <c r="M2693" t="b">
        <v>0</v>
      </c>
      <c r="N2693" t="s">
        <v>8284</v>
      </c>
      <c r="O2693">
        <f t="shared" si="254"/>
        <v>5.3846153846153842E-2</v>
      </c>
      <c r="P2693">
        <f t="shared" si="255"/>
        <v>-11188.563845405923</v>
      </c>
      <c r="Q2693" t="str">
        <f t="shared" si="256"/>
        <v>food</v>
      </c>
      <c r="R2693" t="str">
        <f t="shared" si="257"/>
        <v>food trucks</v>
      </c>
      <c r="S2693" s="11">
        <f t="shared" si="252"/>
        <v>42089.515706018516</v>
      </c>
      <c r="T2693" s="11">
        <f t="shared" si="253"/>
        <v>42134.515706018516</v>
      </c>
    </row>
    <row r="2694" spans="1:20" customFormat="1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0</v>
      </c>
      <c r="M2694" t="b">
        <v>0</v>
      </c>
      <c r="N2694" t="s">
        <v>8284</v>
      </c>
      <c r="O2694">
        <f t="shared" si="254"/>
        <v>0.7142857142857143</v>
      </c>
      <c r="P2694">
        <f t="shared" si="255"/>
        <v>-11198.563845405923</v>
      </c>
      <c r="Q2694" t="str">
        <f t="shared" si="256"/>
        <v>food</v>
      </c>
      <c r="R2694" t="str">
        <f t="shared" si="257"/>
        <v>food trucks</v>
      </c>
      <c r="S2694" s="11">
        <f t="shared" si="252"/>
        <v>42058.125694444439</v>
      </c>
      <c r="T2694" s="11">
        <f t="shared" si="253"/>
        <v>42088.084027777775</v>
      </c>
    </row>
    <row r="2695" spans="1:20" customFormat="1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0</v>
      </c>
      <c r="M2695" t="b">
        <v>0</v>
      </c>
      <c r="N2695" t="s">
        <v>8284</v>
      </c>
      <c r="O2695">
        <f t="shared" si="254"/>
        <v>0.8</v>
      </c>
      <c r="P2695">
        <f t="shared" si="255"/>
        <v>-11183.563845405923</v>
      </c>
      <c r="Q2695" t="str">
        <f t="shared" si="256"/>
        <v>food</v>
      </c>
      <c r="R2695" t="str">
        <f t="shared" si="257"/>
        <v>food trucks</v>
      </c>
      <c r="S2695" s="11">
        <f t="shared" si="252"/>
        <v>41833.930162037032</v>
      </c>
      <c r="T2695" s="11">
        <f t="shared" si="253"/>
        <v>41863.930162037032</v>
      </c>
    </row>
    <row r="2696" spans="1:20" customFormat="1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0</v>
      </c>
      <c r="M2696" t="b">
        <v>0</v>
      </c>
      <c r="N2696" t="s">
        <v>8284</v>
      </c>
      <c r="O2696">
        <f t="shared" si="254"/>
        <v>3.3333333333333335E-3</v>
      </c>
      <c r="P2696">
        <f t="shared" si="255"/>
        <v>-11222.563845405923</v>
      </c>
      <c r="Q2696" t="str">
        <f t="shared" si="256"/>
        <v>food</v>
      </c>
      <c r="R2696" t="str">
        <f t="shared" si="257"/>
        <v>food trucks</v>
      </c>
      <c r="S2696" s="11">
        <f t="shared" si="252"/>
        <v>41877.932164351849</v>
      </c>
      <c r="T2696" s="11">
        <f t="shared" si="253"/>
        <v>41907.932164351849</v>
      </c>
    </row>
    <row r="2697" spans="1:20" customFormat="1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0</v>
      </c>
      <c r="M2697" t="b">
        <v>0</v>
      </c>
      <c r="N2697" t="s">
        <v>8284</v>
      </c>
      <c r="O2697">
        <f t="shared" si="254"/>
        <v>0.47333333333333333</v>
      </c>
      <c r="P2697">
        <f t="shared" si="255"/>
        <v>-11152.563845405923</v>
      </c>
      <c r="Q2697" t="str">
        <f t="shared" si="256"/>
        <v>food</v>
      </c>
      <c r="R2697" t="str">
        <f t="shared" si="257"/>
        <v>food trucks</v>
      </c>
      <c r="S2697" s="11">
        <f t="shared" si="252"/>
        <v>42047.973587962959</v>
      </c>
      <c r="T2697" s="11">
        <f t="shared" si="253"/>
        <v>42107.931921296295</v>
      </c>
    </row>
    <row r="2698" spans="1:20" customFormat="1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0</v>
      </c>
      <c r="M2698" t="b">
        <v>0</v>
      </c>
      <c r="N2698" t="s">
        <v>8284</v>
      </c>
      <c r="O2698">
        <f t="shared" si="254"/>
        <v>5.65</v>
      </c>
      <c r="P2698">
        <f t="shared" si="255"/>
        <v>-7833.5638454059226</v>
      </c>
      <c r="Q2698" t="str">
        <f t="shared" si="256"/>
        <v>food</v>
      </c>
      <c r="R2698" t="str">
        <f t="shared" si="257"/>
        <v>food trucks</v>
      </c>
      <c r="S2698" s="11">
        <f t="shared" si="252"/>
        <v>41964.636111111111</v>
      </c>
      <c r="T2698" s="11">
        <f t="shared" si="253"/>
        <v>41998.636111111111</v>
      </c>
    </row>
    <row r="2699" spans="1:20" customFormat="1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0</v>
      </c>
      <c r="M2699" t="b">
        <v>0</v>
      </c>
      <c r="N2699" t="s">
        <v>8284</v>
      </c>
      <c r="O2699">
        <f t="shared" si="254"/>
        <v>26.35217391304348</v>
      </c>
      <c r="P2699">
        <f t="shared" si="255"/>
        <v>-5162.5638454059226</v>
      </c>
      <c r="Q2699" t="str">
        <f t="shared" si="256"/>
        <v>food</v>
      </c>
      <c r="R2699" t="str">
        <f t="shared" si="257"/>
        <v>food trucks</v>
      </c>
      <c r="S2699" s="11">
        <f t="shared" si="252"/>
        <v>42187.731747685182</v>
      </c>
      <c r="T2699" s="11">
        <f t="shared" si="253"/>
        <v>42218.708333333336</v>
      </c>
    </row>
    <row r="2700" spans="1:20" customFormat="1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0</v>
      </c>
      <c r="M2700" t="b">
        <v>0</v>
      </c>
      <c r="N2700" t="s">
        <v>8284</v>
      </c>
      <c r="O2700">
        <f t="shared" si="254"/>
        <v>0.325125</v>
      </c>
      <c r="P2700">
        <f t="shared" si="255"/>
        <v>-11197.553845405922</v>
      </c>
      <c r="Q2700" t="str">
        <f t="shared" si="256"/>
        <v>food</v>
      </c>
      <c r="R2700" t="str">
        <f t="shared" si="257"/>
        <v>food trucks</v>
      </c>
      <c r="S2700" s="11">
        <f t="shared" si="252"/>
        <v>41787.689907407403</v>
      </c>
      <c r="T2700" s="11">
        <f t="shared" si="253"/>
        <v>41817.689907407403</v>
      </c>
    </row>
    <row r="2701" spans="1:20" customFormat="1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4"/>
        <v>0</v>
      </c>
      <c r="P2701">
        <f t="shared" si="255"/>
        <v>-11223.563845405923</v>
      </c>
      <c r="Q2701" t="str">
        <f t="shared" si="256"/>
        <v>food</v>
      </c>
      <c r="R2701" t="str">
        <f t="shared" si="257"/>
        <v>food trucks</v>
      </c>
      <c r="S2701" s="11">
        <f t="shared" si="252"/>
        <v>41829.688229166662</v>
      </c>
      <c r="T2701" s="11">
        <f t="shared" si="253"/>
        <v>41859.688229166662</v>
      </c>
    </row>
    <row r="2702" spans="1:20" customFormat="1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0</v>
      </c>
      <c r="M2702" t="b">
        <v>0</v>
      </c>
      <c r="N2702" t="s">
        <v>8284</v>
      </c>
      <c r="O2702">
        <f t="shared" si="254"/>
        <v>0.7000700070007001</v>
      </c>
      <c r="P2702">
        <f t="shared" si="255"/>
        <v>-11153.563845405923</v>
      </c>
      <c r="Q2702" t="str">
        <f t="shared" si="256"/>
        <v>food</v>
      </c>
      <c r="R2702" t="str">
        <f t="shared" si="257"/>
        <v>food trucks</v>
      </c>
      <c r="S2702" s="11">
        <f t="shared" si="252"/>
        <v>41870.666342592587</v>
      </c>
      <c r="T2702" s="11">
        <f t="shared" si="253"/>
        <v>41900.666342592587</v>
      </c>
    </row>
    <row r="2703" spans="1:20" customFormat="1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0</v>
      </c>
      <c r="M2703" t="b">
        <v>0</v>
      </c>
      <c r="N2703" t="s">
        <v>8303</v>
      </c>
      <c r="O2703">
        <f t="shared" si="254"/>
        <v>46.176470588235297</v>
      </c>
      <c r="P2703">
        <f t="shared" si="255"/>
        <v>-9653.5638454059226</v>
      </c>
      <c r="Q2703" t="str">
        <f t="shared" si="256"/>
        <v>theater</v>
      </c>
      <c r="R2703" t="str">
        <f t="shared" si="257"/>
        <v>spaces</v>
      </c>
      <c r="S2703" s="11">
        <f t="shared" si="252"/>
        <v>42801.566365740735</v>
      </c>
      <c r="T2703" s="11">
        <f t="shared" si="253"/>
        <v>42832.524699074071</v>
      </c>
    </row>
    <row r="2704" spans="1:20" customFormat="1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0</v>
      </c>
      <c r="M2704" t="b">
        <v>0</v>
      </c>
      <c r="N2704" t="s">
        <v>8303</v>
      </c>
      <c r="O2704">
        <f t="shared" si="254"/>
        <v>34.410000000000004</v>
      </c>
      <c r="P2704">
        <f t="shared" si="255"/>
        <v>-7782.5638454059226</v>
      </c>
      <c r="Q2704" t="str">
        <f t="shared" si="256"/>
        <v>theater</v>
      </c>
      <c r="R2704" t="str">
        <f t="shared" si="257"/>
        <v>spaces</v>
      </c>
      <c r="S2704" s="11">
        <f t="shared" si="252"/>
        <v>42800.593483796292</v>
      </c>
      <c r="T2704" s="11">
        <f t="shared" si="253"/>
        <v>42830.551817129628</v>
      </c>
    </row>
    <row r="2705" spans="1:20" customFormat="1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0</v>
      </c>
      <c r="M2705" t="b">
        <v>0</v>
      </c>
      <c r="N2705" t="s">
        <v>8303</v>
      </c>
      <c r="O2705">
        <f t="shared" si="254"/>
        <v>103.75000000000001</v>
      </c>
      <c r="P2705">
        <f t="shared" si="255"/>
        <v>30276.436154594077</v>
      </c>
      <c r="Q2705" t="str">
        <f t="shared" si="256"/>
        <v>theater</v>
      </c>
      <c r="R2705" t="str">
        <f t="shared" si="257"/>
        <v>spaces</v>
      </c>
      <c r="S2705" s="11">
        <f t="shared" si="252"/>
        <v>42756.481828703698</v>
      </c>
      <c r="T2705" s="11">
        <f t="shared" si="253"/>
        <v>42816.440162037034</v>
      </c>
    </row>
    <row r="2706" spans="1:20" customFormat="1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0</v>
      </c>
      <c r="M2706" t="b">
        <v>0</v>
      </c>
      <c r="N2706" t="s">
        <v>8303</v>
      </c>
      <c r="O2706">
        <f t="shared" si="254"/>
        <v>6.0263157894736841</v>
      </c>
      <c r="P2706">
        <f t="shared" si="255"/>
        <v>-10078.563845405923</v>
      </c>
      <c r="Q2706" t="str">
        <f t="shared" si="256"/>
        <v>theater</v>
      </c>
      <c r="R2706" t="str">
        <f t="shared" si="257"/>
        <v>spaces</v>
      </c>
      <c r="S2706" s="11">
        <f t="shared" si="252"/>
        <v>42787.654097222221</v>
      </c>
      <c r="T2706" s="11">
        <f t="shared" si="253"/>
        <v>42830.61243055555</v>
      </c>
    </row>
    <row r="2707" spans="1:20" customFormat="1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0</v>
      </c>
      <c r="M2707" t="b">
        <v>0</v>
      </c>
      <c r="N2707" t="s">
        <v>8303</v>
      </c>
      <c r="O2707">
        <f t="shared" si="254"/>
        <v>10.539393939393939</v>
      </c>
      <c r="P2707">
        <f t="shared" si="255"/>
        <v>-9484.5638454059226</v>
      </c>
      <c r="Q2707" t="str">
        <f t="shared" si="256"/>
        <v>theater</v>
      </c>
      <c r="R2707" t="str">
        <f t="shared" si="257"/>
        <v>spaces</v>
      </c>
      <c r="S2707" s="11">
        <f t="shared" si="252"/>
        <v>42773.70784722222</v>
      </c>
      <c r="T2707" s="11">
        <f t="shared" si="253"/>
        <v>42818.666180555556</v>
      </c>
    </row>
    <row r="2708" spans="1:20" customFormat="1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0</v>
      </c>
      <c r="M2708" t="b">
        <v>1</v>
      </c>
      <c r="N2708" t="s">
        <v>8303</v>
      </c>
      <c r="O2708">
        <f t="shared" si="254"/>
        <v>112.29714285714284</v>
      </c>
      <c r="P2708">
        <f t="shared" si="255"/>
        <v>28080.436154594077</v>
      </c>
      <c r="Q2708" t="str">
        <f t="shared" si="256"/>
        <v>theater</v>
      </c>
      <c r="R2708" t="str">
        <f t="shared" si="257"/>
        <v>spaces</v>
      </c>
      <c r="S2708" s="11">
        <f t="shared" si="252"/>
        <v>41899.086608796293</v>
      </c>
      <c r="T2708" s="11">
        <f t="shared" si="253"/>
        <v>41928.082638888889</v>
      </c>
    </row>
    <row r="2709" spans="1:20" customFormat="1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0</v>
      </c>
      <c r="M2709" t="b">
        <v>1</v>
      </c>
      <c r="N2709" t="s">
        <v>8303</v>
      </c>
      <c r="O2709">
        <f t="shared" si="254"/>
        <v>350.84462500000001</v>
      </c>
      <c r="P2709">
        <f t="shared" si="255"/>
        <v>16844.006154594077</v>
      </c>
      <c r="Q2709" t="str">
        <f t="shared" si="256"/>
        <v>theater</v>
      </c>
      <c r="R2709" t="str">
        <f t="shared" si="257"/>
        <v>spaces</v>
      </c>
      <c r="S2709" s="11">
        <f t="shared" si="252"/>
        <v>41391.574571759258</v>
      </c>
      <c r="T2709" s="11">
        <f t="shared" si="253"/>
        <v>41421.082638888889</v>
      </c>
    </row>
    <row r="2710" spans="1:20" customFormat="1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0</v>
      </c>
      <c r="M2710" t="b">
        <v>1</v>
      </c>
      <c r="N2710" t="s">
        <v>8303</v>
      </c>
      <c r="O2710">
        <f t="shared" si="254"/>
        <v>233.21535</v>
      </c>
      <c r="P2710">
        <f t="shared" si="255"/>
        <v>35419.506154594077</v>
      </c>
      <c r="Q2710" t="str">
        <f t="shared" si="256"/>
        <v>theater</v>
      </c>
      <c r="R2710" t="str">
        <f t="shared" si="257"/>
        <v>spaces</v>
      </c>
      <c r="S2710" s="11">
        <f t="shared" si="252"/>
        <v>42512.489884259259</v>
      </c>
      <c r="T2710" s="11">
        <f t="shared" si="253"/>
        <v>42572.489884259259</v>
      </c>
    </row>
    <row r="2711" spans="1:20" customFormat="1" ht="6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0</v>
      </c>
      <c r="M2711" t="b">
        <v>1</v>
      </c>
      <c r="N2711" t="s">
        <v>8303</v>
      </c>
      <c r="O2711">
        <f t="shared" si="254"/>
        <v>101.60599999999999</v>
      </c>
      <c r="P2711">
        <f t="shared" si="255"/>
        <v>39579.436154594077</v>
      </c>
      <c r="Q2711" t="str">
        <f t="shared" si="256"/>
        <v>theater</v>
      </c>
      <c r="R2711" t="str">
        <f t="shared" si="257"/>
        <v>spaces</v>
      </c>
      <c r="S2711" s="11">
        <f t="shared" ref="S2711:S2774" si="258">(J2711/86400)+25569+(-5/24)</f>
        <v>42611.941446759258</v>
      </c>
      <c r="T2711" s="11">
        <f t="shared" ref="T2711:T2774" si="259">(I2711/86400)+25569+(-5/24)</f>
        <v>42646.957638888889</v>
      </c>
    </row>
    <row r="2712" spans="1:20" customFormat="1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0</v>
      </c>
      <c r="M2712" t="b">
        <v>1</v>
      </c>
      <c r="N2712" t="s">
        <v>8303</v>
      </c>
      <c r="O2712">
        <f t="shared" si="254"/>
        <v>153.90035000000003</v>
      </c>
      <c r="P2712">
        <f t="shared" si="255"/>
        <v>81116.646154594084</v>
      </c>
      <c r="Q2712" t="str">
        <f t="shared" si="256"/>
        <v>theater</v>
      </c>
      <c r="R2712" t="str">
        <f t="shared" si="257"/>
        <v>spaces</v>
      </c>
      <c r="S2712" s="11">
        <f t="shared" si="258"/>
        <v>41828.021157407406</v>
      </c>
      <c r="T2712" s="11">
        <f t="shared" si="259"/>
        <v>41859.875</v>
      </c>
    </row>
    <row r="2713" spans="1:20" customFormat="1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0</v>
      </c>
      <c r="M2713" t="b">
        <v>1</v>
      </c>
      <c r="N2713" t="s">
        <v>8303</v>
      </c>
      <c r="O2713">
        <f t="shared" si="254"/>
        <v>100.7161125319693</v>
      </c>
      <c r="P2713">
        <f t="shared" si="255"/>
        <v>-7285.5638454059226</v>
      </c>
      <c r="Q2713" t="str">
        <f t="shared" si="256"/>
        <v>theater</v>
      </c>
      <c r="R2713" t="str">
        <f t="shared" si="257"/>
        <v>spaces</v>
      </c>
      <c r="S2713" s="11">
        <f t="shared" si="258"/>
        <v>41780.536921296291</v>
      </c>
      <c r="T2713" s="11">
        <f t="shared" si="259"/>
        <v>41810.709027777775</v>
      </c>
    </row>
    <row r="2714" spans="1:20" customFormat="1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0</v>
      </c>
      <c r="M2714" t="b">
        <v>1</v>
      </c>
      <c r="N2714" t="s">
        <v>8303</v>
      </c>
      <c r="O2714">
        <f t="shared" si="254"/>
        <v>131.38181818181818</v>
      </c>
      <c r="P2714">
        <f t="shared" si="255"/>
        <v>-3997.5638454059226</v>
      </c>
      <c r="Q2714" t="str">
        <f t="shared" si="256"/>
        <v>theater</v>
      </c>
      <c r="R2714" t="str">
        <f t="shared" si="257"/>
        <v>spaces</v>
      </c>
      <c r="S2714" s="11">
        <f t="shared" si="258"/>
        <v>41431.853703703702</v>
      </c>
      <c r="T2714" s="11">
        <f t="shared" si="259"/>
        <v>41468.541666666664</v>
      </c>
    </row>
    <row r="2715" spans="1:20" customFormat="1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0</v>
      </c>
      <c r="M2715" t="b">
        <v>1</v>
      </c>
      <c r="N2715" t="s">
        <v>8303</v>
      </c>
      <c r="O2715">
        <f t="shared" si="254"/>
        <v>102.24133333333334</v>
      </c>
      <c r="P2715">
        <f t="shared" si="255"/>
        <v>142138.43615459406</v>
      </c>
      <c r="Q2715" t="str">
        <f t="shared" si="256"/>
        <v>theater</v>
      </c>
      <c r="R2715" t="str">
        <f t="shared" si="257"/>
        <v>spaces</v>
      </c>
      <c r="S2715" s="11">
        <f t="shared" si="258"/>
        <v>42322.445416666662</v>
      </c>
      <c r="T2715" s="11">
        <f t="shared" si="259"/>
        <v>42362.445416666662</v>
      </c>
    </row>
    <row r="2716" spans="1:20" customFormat="1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0</v>
      </c>
      <c r="M2716" t="b">
        <v>1</v>
      </c>
      <c r="N2716" t="s">
        <v>8303</v>
      </c>
      <c r="O2716">
        <f t="shared" si="254"/>
        <v>116.35599999999999</v>
      </c>
      <c r="P2716">
        <f t="shared" si="255"/>
        <v>17865.436154594077</v>
      </c>
      <c r="Q2716" t="str">
        <f t="shared" si="256"/>
        <v>theater</v>
      </c>
      <c r="R2716" t="str">
        <f t="shared" si="257"/>
        <v>spaces</v>
      </c>
      <c r="S2716" s="11">
        <f t="shared" si="258"/>
        <v>42629.446712962956</v>
      </c>
      <c r="T2716" s="11">
        <f t="shared" si="259"/>
        <v>42657.749999999993</v>
      </c>
    </row>
    <row r="2717" spans="1:20" customFormat="1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0</v>
      </c>
      <c r="M2717" t="b">
        <v>1</v>
      </c>
      <c r="N2717" t="s">
        <v>8303</v>
      </c>
      <c r="O2717">
        <f t="shared" si="254"/>
        <v>264.62241666666665</v>
      </c>
      <c r="P2717">
        <f t="shared" si="255"/>
        <v>20531.126154594076</v>
      </c>
      <c r="Q2717" t="str">
        <f t="shared" si="256"/>
        <v>theater</v>
      </c>
      <c r="R2717" t="str">
        <f t="shared" si="257"/>
        <v>spaces</v>
      </c>
      <c r="S2717" s="11">
        <f t="shared" si="258"/>
        <v>42387.190138888887</v>
      </c>
      <c r="T2717" s="11">
        <f t="shared" si="259"/>
        <v>42421.190138888887</v>
      </c>
    </row>
    <row r="2718" spans="1:20" customFormat="1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0</v>
      </c>
      <c r="M2718" t="b">
        <v>1</v>
      </c>
      <c r="N2718" t="s">
        <v>8303</v>
      </c>
      <c r="O2718">
        <f t="shared" si="254"/>
        <v>119.98010000000001</v>
      </c>
      <c r="P2718">
        <f t="shared" si="255"/>
        <v>774.4461545940776</v>
      </c>
      <c r="Q2718" t="str">
        <f t="shared" si="256"/>
        <v>theater</v>
      </c>
      <c r="R2718" t="str">
        <f t="shared" si="257"/>
        <v>spaces</v>
      </c>
      <c r="S2718" s="11">
        <f t="shared" si="258"/>
        <v>42255.124918981477</v>
      </c>
      <c r="T2718" s="11">
        <f t="shared" si="259"/>
        <v>42285.124918981477</v>
      </c>
    </row>
    <row r="2719" spans="1:20" customFormat="1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0</v>
      </c>
      <c r="M2719" t="b">
        <v>1</v>
      </c>
      <c r="N2719" t="s">
        <v>8303</v>
      </c>
      <c r="O2719">
        <f t="shared" si="254"/>
        <v>120.10400000000001</v>
      </c>
      <c r="P2719">
        <f t="shared" si="255"/>
        <v>18802.436154594077</v>
      </c>
      <c r="Q2719" t="str">
        <f t="shared" si="256"/>
        <v>theater</v>
      </c>
      <c r="R2719" t="str">
        <f t="shared" si="257"/>
        <v>spaces</v>
      </c>
      <c r="S2719" s="11">
        <f t="shared" si="258"/>
        <v>41934.706585648142</v>
      </c>
      <c r="T2719" s="11">
        <f t="shared" si="259"/>
        <v>41979.748252314814</v>
      </c>
    </row>
    <row r="2720" spans="1:20" customFormat="1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0</v>
      </c>
      <c r="M2720" t="b">
        <v>1</v>
      </c>
      <c r="N2720" t="s">
        <v>8303</v>
      </c>
      <c r="O2720">
        <f t="shared" si="254"/>
        <v>103.58333333333334</v>
      </c>
      <c r="P2720">
        <f t="shared" si="255"/>
        <v>7421.4361545940774</v>
      </c>
      <c r="Q2720" t="str">
        <f t="shared" si="256"/>
        <v>theater</v>
      </c>
      <c r="R2720" t="str">
        <f t="shared" si="257"/>
        <v>spaces</v>
      </c>
      <c r="S2720" s="11">
        <f t="shared" si="258"/>
        <v>42465.388252314813</v>
      </c>
      <c r="T2720" s="11">
        <f t="shared" si="259"/>
        <v>42493.749999999993</v>
      </c>
    </row>
    <row r="2721" spans="1:20" customFormat="1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0</v>
      </c>
      <c r="M2721" t="b">
        <v>1</v>
      </c>
      <c r="N2721" t="s">
        <v>8303</v>
      </c>
      <c r="O2721">
        <f t="shared" si="254"/>
        <v>108.83333333333334</v>
      </c>
      <c r="P2721">
        <f t="shared" si="255"/>
        <v>-4693.5638454059226</v>
      </c>
      <c r="Q2721" t="str">
        <f t="shared" si="256"/>
        <v>theater</v>
      </c>
      <c r="R2721" t="str">
        <f t="shared" si="257"/>
        <v>spaces</v>
      </c>
      <c r="S2721" s="11">
        <f t="shared" si="258"/>
        <v>42417.822847222218</v>
      </c>
      <c r="T2721" s="11">
        <f t="shared" si="259"/>
        <v>42477.781180555554</v>
      </c>
    </row>
    <row r="2722" spans="1:20" customFormat="1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0</v>
      </c>
      <c r="M2722" t="b">
        <v>1</v>
      </c>
      <c r="N2722" t="s">
        <v>8303</v>
      </c>
      <c r="O2722">
        <f t="shared" si="254"/>
        <v>118.12400000000001</v>
      </c>
      <c r="P2722">
        <f t="shared" si="255"/>
        <v>18307.436154594077</v>
      </c>
      <c r="Q2722" t="str">
        <f t="shared" si="256"/>
        <v>theater</v>
      </c>
      <c r="R2722" t="str">
        <f t="shared" si="257"/>
        <v>spaces</v>
      </c>
      <c r="S2722" s="11">
        <f t="shared" si="258"/>
        <v>42655.257557870369</v>
      </c>
      <c r="T2722" s="11">
        <f t="shared" si="259"/>
        <v>42685.299224537033</v>
      </c>
    </row>
    <row r="2723" spans="1:20" customFormat="1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0</v>
      </c>
      <c r="M2723" t="b">
        <v>1</v>
      </c>
      <c r="N2723" t="s">
        <v>8295</v>
      </c>
      <c r="O2723">
        <f t="shared" si="254"/>
        <v>1462</v>
      </c>
      <c r="P2723">
        <f t="shared" si="255"/>
        <v>-258.56384540592262</v>
      </c>
      <c r="Q2723" t="str">
        <f t="shared" si="256"/>
        <v>technology</v>
      </c>
      <c r="R2723" t="str">
        <f t="shared" si="257"/>
        <v>hardware</v>
      </c>
      <c r="S2723" s="11">
        <f t="shared" si="258"/>
        <v>41493.335625</v>
      </c>
      <c r="T2723" s="11">
        <f t="shared" si="259"/>
        <v>41523.583333333328</v>
      </c>
    </row>
    <row r="2724" spans="1:20" customFormat="1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0</v>
      </c>
      <c r="M2724" t="b">
        <v>1</v>
      </c>
      <c r="N2724" t="s">
        <v>8295</v>
      </c>
      <c r="O2724">
        <f t="shared" si="254"/>
        <v>252.54</v>
      </c>
      <c r="P2724">
        <f t="shared" si="255"/>
        <v>1403.4361545940774</v>
      </c>
      <c r="Q2724" t="str">
        <f t="shared" si="256"/>
        <v>technology</v>
      </c>
      <c r="R2724" t="str">
        <f t="shared" si="257"/>
        <v>hardware</v>
      </c>
      <c r="S2724" s="11">
        <f t="shared" si="258"/>
        <v>42704.64876157407</v>
      </c>
      <c r="T2724" s="11">
        <f t="shared" si="259"/>
        <v>42764.64876157407</v>
      </c>
    </row>
    <row r="2725" spans="1:20" customFormat="1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0</v>
      </c>
      <c r="M2725" t="b">
        <v>1</v>
      </c>
      <c r="N2725" t="s">
        <v>8295</v>
      </c>
      <c r="O2725">
        <f t="shared" si="254"/>
        <v>140.05000000000001</v>
      </c>
      <c r="P2725">
        <f t="shared" si="255"/>
        <v>5582.4361545940774</v>
      </c>
      <c r="Q2725" t="str">
        <f t="shared" si="256"/>
        <v>technology</v>
      </c>
      <c r="R2725" t="str">
        <f t="shared" si="257"/>
        <v>hardware</v>
      </c>
      <c r="S2725" s="11">
        <f t="shared" si="258"/>
        <v>41944.630648148144</v>
      </c>
      <c r="T2725" s="11">
        <f t="shared" si="259"/>
        <v>42004.672314814808</v>
      </c>
    </row>
    <row r="2726" spans="1:20" customFormat="1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0</v>
      </c>
      <c r="M2726" t="b">
        <v>1</v>
      </c>
      <c r="N2726" t="s">
        <v>8295</v>
      </c>
      <c r="O2726">
        <f t="shared" si="254"/>
        <v>296.87520259319291</v>
      </c>
      <c r="P2726">
        <f t="shared" si="255"/>
        <v>-3896.6838454059225</v>
      </c>
      <c r="Q2726" t="str">
        <f t="shared" si="256"/>
        <v>technology</v>
      </c>
      <c r="R2726" t="str">
        <f t="shared" si="257"/>
        <v>hardware</v>
      </c>
      <c r="S2726" s="11">
        <f t="shared" si="258"/>
        <v>42199.118738425925</v>
      </c>
      <c r="T2726" s="11">
        <f t="shared" si="259"/>
        <v>42231.118738425925</v>
      </c>
    </row>
    <row r="2727" spans="1:20" customFormat="1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0</v>
      </c>
      <c r="M2727" t="b">
        <v>1</v>
      </c>
      <c r="N2727" t="s">
        <v>8295</v>
      </c>
      <c r="O2727">
        <f t="shared" si="254"/>
        <v>144.54249999999999</v>
      </c>
      <c r="P2727">
        <f t="shared" si="255"/>
        <v>46593.436154594077</v>
      </c>
      <c r="Q2727" t="str">
        <f t="shared" si="256"/>
        <v>technology</v>
      </c>
      <c r="R2727" t="str">
        <f t="shared" si="257"/>
        <v>hardware</v>
      </c>
      <c r="S2727" s="11">
        <f t="shared" si="258"/>
        <v>42745.53628472222</v>
      </c>
      <c r="T2727" s="11">
        <f t="shared" si="259"/>
        <v>42795.53628472222</v>
      </c>
    </row>
    <row r="2728" spans="1:20" customFormat="1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0</v>
      </c>
      <c r="M2728" t="b">
        <v>1</v>
      </c>
      <c r="N2728" t="s">
        <v>8295</v>
      </c>
      <c r="O2728">
        <f t="shared" si="254"/>
        <v>105.745</v>
      </c>
      <c r="P2728">
        <f t="shared" si="255"/>
        <v>94521.436154594077</v>
      </c>
      <c r="Q2728" t="str">
        <f t="shared" si="256"/>
        <v>technology</v>
      </c>
      <c r="R2728" t="str">
        <f t="shared" si="257"/>
        <v>hardware</v>
      </c>
      <c r="S2728" s="11">
        <f t="shared" si="258"/>
        <v>42452.371655092589</v>
      </c>
      <c r="T2728" s="11">
        <f t="shared" si="259"/>
        <v>42482.371655092589</v>
      </c>
    </row>
    <row r="2729" spans="1:20" customFormat="1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0</v>
      </c>
      <c r="M2729" t="b">
        <v>1</v>
      </c>
      <c r="N2729" t="s">
        <v>8295</v>
      </c>
      <c r="O2729">
        <f t="shared" si="254"/>
        <v>493.21000000000004</v>
      </c>
      <c r="P2729">
        <f t="shared" si="255"/>
        <v>38097.436154594077</v>
      </c>
      <c r="Q2729" t="str">
        <f t="shared" si="256"/>
        <v>technology</v>
      </c>
      <c r="R2729" t="str">
        <f t="shared" si="257"/>
        <v>hardware</v>
      </c>
      <c r="S2729" s="11">
        <f t="shared" si="258"/>
        <v>42198.468321759261</v>
      </c>
      <c r="T2729" s="11">
        <f t="shared" si="259"/>
        <v>42223.468321759261</v>
      </c>
    </row>
    <row r="2730" spans="1:20" customFormat="1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0</v>
      </c>
      <c r="M2730" t="b">
        <v>1</v>
      </c>
      <c r="N2730" t="s">
        <v>8295</v>
      </c>
      <c r="O2730">
        <f t="shared" si="254"/>
        <v>201.82666666666668</v>
      </c>
      <c r="P2730">
        <f t="shared" si="255"/>
        <v>19050.436154594077</v>
      </c>
      <c r="Q2730" t="str">
        <f t="shared" si="256"/>
        <v>technology</v>
      </c>
      <c r="R2730" t="str">
        <f t="shared" si="257"/>
        <v>hardware</v>
      </c>
      <c r="S2730" s="11">
        <f t="shared" si="258"/>
        <v>42333.391597222224</v>
      </c>
      <c r="T2730" s="11">
        <f t="shared" si="259"/>
        <v>42368.391597222224</v>
      </c>
    </row>
    <row r="2731" spans="1:20" customFormat="1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0</v>
      </c>
      <c r="M2731" t="b">
        <v>1</v>
      </c>
      <c r="N2731" t="s">
        <v>8295</v>
      </c>
      <c r="O2731">
        <f t="shared" si="254"/>
        <v>104.44</v>
      </c>
      <c r="P2731">
        <f t="shared" si="255"/>
        <v>-3390.5638454059226</v>
      </c>
      <c r="Q2731" t="str">
        <f t="shared" si="256"/>
        <v>technology</v>
      </c>
      <c r="R2731" t="str">
        <f t="shared" si="257"/>
        <v>hardware</v>
      </c>
      <c r="S2731" s="11">
        <f t="shared" si="258"/>
        <v>42095.032372685186</v>
      </c>
      <c r="T2731" s="11">
        <f t="shared" si="259"/>
        <v>42125.032372685186</v>
      </c>
    </row>
    <row r="2732" spans="1:20" customFormat="1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0</v>
      </c>
      <c r="M2732" t="b">
        <v>1</v>
      </c>
      <c r="N2732" t="s">
        <v>8295</v>
      </c>
      <c r="O2732">
        <f t="shared" si="254"/>
        <v>170.29262962962963</v>
      </c>
      <c r="P2732">
        <f t="shared" si="255"/>
        <v>34755.446154594079</v>
      </c>
      <c r="Q2732" t="str">
        <f t="shared" si="256"/>
        <v>technology</v>
      </c>
      <c r="R2732" t="str">
        <f t="shared" si="257"/>
        <v>hardware</v>
      </c>
      <c r="S2732" s="11">
        <f t="shared" si="258"/>
        <v>41351.333043981482</v>
      </c>
      <c r="T2732" s="11">
        <f t="shared" si="259"/>
        <v>41386.333043981482</v>
      </c>
    </row>
    <row r="2733" spans="1:20" customFormat="1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0</v>
      </c>
      <c r="M2733" t="b">
        <v>1</v>
      </c>
      <c r="N2733" t="s">
        <v>8295</v>
      </c>
      <c r="O2733">
        <f t="shared" si="254"/>
        <v>104.30333333333333</v>
      </c>
      <c r="P2733">
        <f t="shared" si="255"/>
        <v>20067.436154594077</v>
      </c>
      <c r="Q2733" t="str">
        <f t="shared" si="256"/>
        <v>technology</v>
      </c>
      <c r="R2733" t="str">
        <f t="shared" si="257"/>
        <v>hardware</v>
      </c>
      <c r="S2733" s="11">
        <f t="shared" si="258"/>
        <v>41872.317384259259</v>
      </c>
      <c r="T2733" s="11">
        <f t="shared" si="259"/>
        <v>41929.958333333328</v>
      </c>
    </row>
    <row r="2734" spans="1:20" customFormat="1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0</v>
      </c>
      <c r="M2734" t="b">
        <v>1</v>
      </c>
      <c r="N2734" t="s">
        <v>8295</v>
      </c>
      <c r="O2734">
        <f t="shared" si="254"/>
        <v>118.25000000000001</v>
      </c>
      <c r="P2734">
        <f t="shared" si="255"/>
        <v>2966.4361545940774</v>
      </c>
      <c r="Q2734" t="str">
        <f t="shared" si="256"/>
        <v>technology</v>
      </c>
      <c r="R2734" t="str">
        <f t="shared" si="257"/>
        <v>hardware</v>
      </c>
      <c r="S2734" s="11">
        <f t="shared" si="258"/>
        <v>41389.599861111106</v>
      </c>
      <c r="T2734" s="11">
        <f t="shared" si="259"/>
        <v>41421.791666666664</v>
      </c>
    </row>
    <row r="2735" spans="1:20" customFormat="1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0</v>
      </c>
      <c r="M2735" t="b">
        <v>1</v>
      </c>
      <c r="N2735" t="s">
        <v>8295</v>
      </c>
      <c r="O2735">
        <f t="shared" si="254"/>
        <v>107.538</v>
      </c>
      <c r="P2735">
        <f t="shared" si="255"/>
        <v>42545.436154594077</v>
      </c>
      <c r="Q2735" t="str">
        <f t="shared" si="256"/>
        <v>technology</v>
      </c>
      <c r="R2735" t="str">
        <f t="shared" si="257"/>
        <v>hardware</v>
      </c>
      <c r="S2735" s="11">
        <f t="shared" si="258"/>
        <v>42044.064513888887</v>
      </c>
      <c r="T2735" s="11">
        <f t="shared" si="259"/>
        <v>42104.022847222215</v>
      </c>
    </row>
    <row r="2736" spans="1:20" customFormat="1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0</v>
      </c>
      <c r="M2736" t="b">
        <v>1</v>
      </c>
      <c r="N2736" t="s">
        <v>8295</v>
      </c>
      <c r="O2736">
        <f t="shared" si="254"/>
        <v>2260300</v>
      </c>
      <c r="P2736">
        <f t="shared" si="255"/>
        <v>11379.436154594077</v>
      </c>
      <c r="Q2736" t="str">
        <f t="shared" si="256"/>
        <v>technology</v>
      </c>
      <c r="R2736" t="str">
        <f t="shared" si="257"/>
        <v>hardware</v>
      </c>
      <c r="S2736" s="11">
        <f t="shared" si="258"/>
        <v>42626.460555555554</v>
      </c>
      <c r="T2736" s="11">
        <f t="shared" si="259"/>
        <v>42656.707638888889</v>
      </c>
    </row>
    <row r="2737" spans="1:20" customFormat="1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0</v>
      </c>
      <c r="M2737" t="b">
        <v>1</v>
      </c>
      <c r="N2737" t="s">
        <v>8295</v>
      </c>
      <c r="O2737">
        <f t="shared" si="254"/>
        <v>978.13466666666682</v>
      </c>
      <c r="P2737">
        <f t="shared" si="255"/>
        <v>-3887.5538454059224</v>
      </c>
      <c r="Q2737" t="str">
        <f t="shared" si="256"/>
        <v>technology</v>
      </c>
      <c r="R2737" t="str">
        <f t="shared" si="257"/>
        <v>hardware</v>
      </c>
      <c r="S2737" s="11">
        <f t="shared" si="258"/>
        <v>41315.912615740737</v>
      </c>
      <c r="T2737" s="11">
        <f t="shared" si="259"/>
        <v>41346.625</v>
      </c>
    </row>
    <row r="2738" spans="1:20" customFormat="1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0</v>
      </c>
      <c r="M2738" t="b">
        <v>1</v>
      </c>
      <c r="N2738" t="s">
        <v>8295</v>
      </c>
      <c r="O2738">
        <f t="shared" si="254"/>
        <v>122.9</v>
      </c>
      <c r="P2738">
        <f t="shared" si="255"/>
        <v>-1391.5638454059226</v>
      </c>
      <c r="Q2738" t="str">
        <f t="shared" si="256"/>
        <v>technology</v>
      </c>
      <c r="R2738" t="str">
        <f t="shared" si="257"/>
        <v>hardware</v>
      </c>
      <c r="S2738" s="11">
        <f t="shared" si="258"/>
        <v>41722.458020833328</v>
      </c>
      <c r="T2738" s="11">
        <f t="shared" si="259"/>
        <v>41752.458020833328</v>
      </c>
    </row>
    <row r="2739" spans="1:20" customFormat="1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0</v>
      </c>
      <c r="M2739" t="b">
        <v>1</v>
      </c>
      <c r="N2739" t="s">
        <v>8295</v>
      </c>
      <c r="O2739">
        <f t="shared" si="254"/>
        <v>246.0608</v>
      </c>
      <c r="P2739">
        <f t="shared" si="255"/>
        <v>62594.676154594083</v>
      </c>
      <c r="Q2739" t="str">
        <f t="shared" si="256"/>
        <v>technology</v>
      </c>
      <c r="R2739" t="str">
        <f t="shared" si="257"/>
        <v>hardware</v>
      </c>
      <c r="S2739" s="11">
        <f t="shared" si="258"/>
        <v>41611.709340277775</v>
      </c>
      <c r="T2739" s="11">
        <f t="shared" si="259"/>
        <v>41654.583333333328</v>
      </c>
    </row>
    <row r="2740" spans="1:20" customFormat="1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0</v>
      </c>
      <c r="M2740" t="b">
        <v>1</v>
      </c>
      <c r="N2740" t="s">
        <v>8295</v>
      </c>
      <c r="O2740">
        <f t="shared" si="254"/>
        <v>147.94</v>
      </c>
      <c r="P2740">
        <f t="shared" si="255"/>
        <v>-3826.5638454059226</v>
      </c>
      <c r="Q2740" t="str">
        <f t="shared" si="256"/>
        <v>technology</v>
      </c>
      <c r="R2740" t="str">
        <f t="shared" si="257"/>
        <v>hardware</v>
      </c>
      <c r="S2740" s="11">
        <f t="shared" si="258"/>
        <v>42619.935231481482</v>
      </c>
      <c r="T2740" s="11">
        <f t="shared" si="259"/>
        <v>42679.935231481482</v>
      </c>
    </row>
    <row r="2741" spans="1:20" customFormat="1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0</v>
      </c>
      <c r="M2741" t="b">
        <v>1</v>
      </c>
      <c r="N2741" t="s">
        <v>8295</v>
      </c>
      <c r="O2741">
        <f t="shared" si="254"/>
        <v>384.09090909090907</v>
      </c>
      <c r="P2741">
        <f t="shared" si="255"/>
        <v>-6998.5638454059226</v>
      </c>
      <c r="Q2741" t="str">
        <f t="shared" si="256"/>
        <v>technology</v>
      </c>
      <c r="R2741" t="str">
        <f t="shared" si="257"/>
        <v>hardware</v>
      </c>
      <c r="S2741" s="11">
        <f t="shared" si="258"/>
        <v>41719.679594907408</v>
      </c>
      <c r="T2741" s="11">
        <f t="shared" si="259"/>
        <v>41764.679594907408</v>
      </c>
    </row>
    <row r="2742" spans="1:20" customFormat="1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0</v>
      </c>
      <c r="M2742" t="b">
        <v>1</v>
      </c>
      <c r="N2742" t="s">
        <v>8295</v>
      </c>
      <c r="O2742">
        <f t="shared" si="254"/>
        <v>103.33333333333334</v>
      </c>
      <c r="P2742">
        <f t="shared" si="255"/>
        <v>-10913.563845405923</v>
      </c>
      <c r="Q2742" t="str">
        <f t="shared" si="256"/>
        <v>technology</v>
      </c>
      <c r="R2742" t="str">
        <f t="shared" si="257"/>
        <v>hardware</v>
      </c>
      <c r="S2742" s="11">
        <f t="shared" si="258"/>
        <v>42044.823518518511</v>
      </c>
      <c r="T2742" s="11">
        <f t="shared" si="259"/>
        <v>42074.781851851854</v>
      </c>
    </row>
    <row r="2743" spans="1:20" customFormat="1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0</v>
      </c>
      <c r="M2743" t="b">
        <v>0</v>
      </c>
      <c r="N2743" t="s">
        <v>8304</v>
      </c>
      <c r="O2743">
        <f t="shared" si="254"/>
        <v>0.43750000000000006</v>
      </c>
      <c r="P2743">
        <f t="shared" si="255"/>
        <v>-11188.563845405923</v>
      </c>
      <c r="Q2743" t="str">
        <f t="shared" si="256"/>
        <v>publishing</v>
      </c>
      <c r="R2743" t="str">
        <f t="shared" si="257"/>
        <v>children's books</v>
      </c>
      <c r="S2743" s="11">
        <f t="shared" si="258"/>
        <v>41911.449097222219</v>
      </c>
      <c r="T2743" s="11">
        <f t="shared" si="259"/>
        <v>41931.879861111105</v>
      </c>
    </row>
    <row r="2744" spans="1:20" customFormat="1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0</v>
      </c>
      <c r="M2744" t="b">
        <v>0</v>
      </c>
      <c r="N2744" t="s">
        <v>8304</v>
      </c>
      <c r="O2744">
        <f t="shared" si="254"/>
        <v>29.24</v>
      </c>
      <c r="P2744">
        <f t="shared" si="255"/>
        <v>-10492.563845405923</v>
      </c>
      <c r="Q2744" t="str">
        <f t="shared" si="256"/>
        <v>publishing</v>
      </c>
      <c r="R2744" t="str">
        <f t="shared" si="257"/>
        <v>children's books</v>
      </c>
      <c r="S2744" s="11">
        <f t="shared" si="258"/>
        <v>41030.511423611111</v>
      </c>
      <c r="T2744" s="11">
        <f t="shared" si="259"/>
        <v>41044.511423611111</v>
      </c>
    </row>
    <row r="2745" spans="1:20" customFormat="1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4"/>
        <v>0</v>
      </c>
      <c r="P2745">
        <f t="shared" si="255"/>
        <v>-11223.563845405923</v>
      </c>
      <c r="Q2745" t="str">
        <f t="shared" si="256"/>
        <v>publishing</v>
      </c>
      <c r="R2745" t="str">
        <f t="shared" si="257"/>
        <v>children's books</v>
      </c>
      <c r="S2745" s="11">
        <f t="shared" si="258"/>
        <v>42632.120451388888</v>
      </c>
      <c r="T2745" s="11">
        <f t="shared" si="259"/>
        <v>42662.120451388888</v>
      </c>
    </row>
    <row r="2746" spans="1:20" customFormat="1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0</v>
      </c>
      <c r="M2746" t="b">
        <v>0</v>
      </c>
      <c r="N2746" t="s">
        <v>8304</v>
      </c>
      <c r="O2746">
        <f t="shared" si="254"/>
        <v>5.21875</v>
      </c>
      <c r="P2746">
        <f t="shared" si="255"/>
        <v>-10388.563845405923</v>
      </c>
      <c r="Q2746" t="str">
        <f t="shared" si="256"/>
        <v>publishing</v>
      </c>
      <c r="R2746" t="str">
        <f t="shared" si="257"/>
        <v>children's books</v>
      </c>
      <c r="S2746" s="11">
        <f t="shared" si="258"/>
        <v>40937.854143518518</v>
      </c>
      <c r="T2746" s="11">
        <f t="shared" si="259"/>
        <v>40967.854143518518</v>
      </c>
    </row>
    <row r="2747" spans="1:20" customFormat="1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0</v>
      </c>
      <c r="M2747" t="b">
        <v>0</v>
      </c>
      <c r="N2747" t="s">
        <v>8304</v>
      </c>
      <c r="O2747">
        <f t="shared" si="254"/>
        <v>21.887499999999999</v>
      </c>
      <c r="P2747">
        <f t="shared" si="255"/>
        <v>-9472.5638454059226</v>
      </c>
      <c r="Q2747" t="str">
        <f t="shared" si="256"/>
        <v>publishing</v>
      </c>
      <c r="R2747" t="str">
        <f t="shared" si="257"/>
        <v>children's books</v>
      </c>
      <c r="S2747" s="11">
        <f t="shared" si="258"/>
        <v>41044.779722222222</v>
      </c>
      <c r="T2747" s="11">
        <f t="shared" si="259"/>
        <v>41104.779722222222</v>
      </c>
    </row>
    <row r="2748" spans="1:20" customFormat="1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0</v>
      </c>
      <c r="M2748" t="b">
        <v>0</v>
      </c>
      <c r="N2748" t="s">
        <v>8304</v>
      </c>
      <c r="O2748">
        <f t="shared" si="254"/>
        <v>26.700000000000003</v>
      </c>
      <c r="P2748">
        <f t="shared" si="255"/>
        <v>-10422.563845405923</v>
      </c>
      <c r="Q2748" t="str">
        <f t="shared" si="256"/>
        <v>publishing</v>
      </c>
      <c r="R2748" t="str">
        <f t="shared" si="257"/>
        <v>children's books</v>
      </c>
      <c r="S2748" s="11">
        <f t="shared" si="258"/>
        <v>41850.57304398148</v>
      </c>
      <c r="T2748" s="11">
        <f t="shared" si="259"/>
        <v>41880.57304398148</v>
      </c>
    </row>
    <row r="2749" spans="1:20" customFormat="1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0</v>
      </c>
      <c r="M2749" t="b">
        <v>0</v>
      </c>
      <c r="N2749" t="s">
        <v>8304</v>
      </c>
      <c r="O2749">
        <f t="shared" si="254"/>
        <v>28.000000000000004</v>
      </c>
      <c r="P2749">
        <f t="shared" si="255"/>
        <v>-11083.563845405923</v>
      </c>
      <c r="Q2749" t="str">
        <f t="shared" si="256"/>
        <v>publishing</v>
      </c>
      <c r="R2749" t="str">
        <f t="shared" si="257"/>
        <v>children's books</v>
      </c>
      <c r="S2749" s="11">
        <f t="shared" si="258"/>
        <v>41044.439780092587</v>
      </c>
      <c r="T2749" s="11">
        <f t="shared" si="259"/>
        <v>41075.923611111109</v>
      </c>
    </row>
    <row r="2750" spans="1:20" customFormat="1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0</v>
      </c>
      <c r="M2750" t="b">
        <v>0</v>
      </c>
      <c r="N2750" t="s">
        <v>8304</v>
      </c>
      <c r="O2750">
        <f t="shared" si="254"/>
        <v>1.06</v>
      </c>
      <c r="P2750">
        <f t="shared" si="255"/>
        <v>-11170.563845405923</v>
      </c>
      <c r="Q2750" t="str">
        <f t="shared" si="256"/>
        <v>publishing</v>
      </c>
      <c r="R2750" t="str">
        <f t="shared" si="257"/>
        <v>children's books</v>
      </c>
      <c r="S2750" s="11">
        <f t="shared" si="258"/>
        <v>42585.502337962964</v>
      </c>
      <c r="T2750" s="11">
        <f t="shared" si="259"/>
        <v>42615.502337962964</v>
      </c>
    </row>
    <row r="2751" spans="1:20" customFormat="1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0</v>
      </c>
      <c r="M2751" t="b">
        <v>0</v>
      </c>
      <c r="N2751" t="s">
        <v>8304</v>
      </c>
      <c r="O2751">
        <f t="shared" si="254"/>
        <v>1.0999999999999999</v>
      </c>
      <c r="P2751">
        <f t="shared" si="255"/>
        <v>-11113.563845405923</v>
      </c>
      <c r="Q2751" t="str">
        <f t="shared" si="256"/>
        <v>publishing</v>
      </c>
      <c r="R2751" t="str">
        <f t="shared" si="257"/>
        <v>children's books</v>
      </c>
      <c r="S2751" s="11">
        <f t="shared" si="258"/>
        <v>42068.59070601852</v>
      </c>
      <c r="T2751" s="11">
        <f t="shared" si="259"/>
        <v>42098.549039351848</v>
      </c>
    </row>
    <row r="2752" spans="1:20" customFormat="1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4"/>
        <v>0</v>
      </c>
      <c r="P2752">
        <f t="shared" si="255"/>
        <v>-11223.563845405923</v>
      </c>
      <c r="Q2752" t="str">
        <f t="shared" si="256"/>
        <v>publishing</v>
      </c>
      <c r="R2752" t="str">
        <f t="shared" si="257"/>
        <v>children's books</v>
      </c>
      <c r="S2752" s="11">
        <f t="shared" si="258"/>
        <v>41078.691493055558</v>
      </c>
      <c r="T2752" s="11">
        <f t="shared" si="259"/>
        <v>41090.625</v>
      </c>
    </row>
    <row r="2753" spans="1:20" customFormat="1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4"/>
        <v>0</v>
      </c>
      <c r="P2753">
        <f t="shared" si="255"/>
        <v>-11223.563845405923</v>
      </c>
      <c r="Q2753" t="str">
        <f t="shared" si="256"/>
        <v>publishing</v>
      </c>
      <c r="R2753" t="str">
        <f t="shared" si="257"/>
        <v>children's books</v>
      </c>
      <c r="S2753" s="11">
        <f t="shared" si="258"/>
        <v>41747.678726851846</v>
      </c>
      <c r="T2753" s="11">
        <f t="shared" si="259"/>
        <v>41807.678726851846</v>
      </c>
    </row>
    <row r="2754" spans="1:20" customFormat="1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0</v>
      </c>
      <c r="M2754" t="b">
        <v>0</v>
      </c>
      <c r="N2754" t="s">
        <v>8304</v>
      </c>
      <c r="O2754">
        <f t="shared" si="254"/>
        <v>11.458333333333332</v>
      </c>
      <c r="P2754">
        <f t="shared" si="255"/>
        <v>-10673.563845405923</v>
      </c>
      <c r="Q2754" t="str">
        <f t="shared" si="256"/>
        <v>publishing</v>
      </c>
      <c r="R2754" t="str">
        <f t="shared" si="257"/>
        <v>children's books</v>
      </c>
      <c r="S2754" s="11">
        <f t="shared" si="258"/>
        <v>40855.556759259256</v>
      </c>
      <c r="T2754" s="11">
        <f t="shared" si="259"/>
        <v>40895.556759259256</v>
      </c>
    </row>
    <row r="2755" spans="1:20" customFormat="1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0</v>
      </c>
      <c r="M2755" t="b">
        <v>0</v>
      </c>
      <c r="N2755" t="s">
        <v>8304</v>
      </c>
      <c r="O2755">
        <f t="shared" ref="O2755:O2818" si="260">E2755/D2755*100</f>
        <v>19</v>
      </c>
      <c r="P2755">
        <f t="shared" ref="P2755:P2818" si="261">E2755-$E$4116</f>
        <v>-10843.563845405923</v>
      </c>
      <c r="Q2755" t="str">
        <f t="shared" ref="Q2755:Q2818" si="262">IF(ISNUMBER(SEARCH("film &amp; video",N2755)),"film &amp; video",IF(ISNUMBER(SEARCH("food",N2755)),"food",IF(ISNUMBER(SEARCH("games",N2755)),"games",IF(ISNUMBER(SEARCH("journalism",N2755)),"journalism",IF(ISNUMBER(SEARCH("music",N2755)),"music",IF(ISNUMBER(SEARCH("photography",N2755)),"photography",IF(ISNUMBER(SEARCH("publishing",N2755)),"publishing",IF(ISNUMBER(SEARCH("technology",N2755)),"technology",IF(ISNUMBER(SEARCH("theater",N2755)),"theater",0)))))))))</f>
        <v>publishing</v>
      </c>
      <c r="R2755" t="str">
        <f t="shared" ref="R2755:R2818" si="263">IF(ISNUMBER(SEARCH("animation",N2755)),"animation",IF(ISNUMBER(SEARCH("art books",N2755)),"art books",IF(ISNUMBER(SEARCH("audio",N2755)),"audio",IF(ISNUMBER(SEARCH("children's books",N2755)),"children's books",IF(ISNUMBER(SEARCH("classical music",N2755)),"classical music",IF(ISNUMBER(SEARCH("documentary",N2755)),"documentary",IF(ISNUMBER(SEARCH("drama",N2755)),"drama",IF(ISNUMBER(SEARCH("electronic music",N2755)),"electronic music",IF(ISNUMBER(SEARCH("faith",N2755)),"faith",IF(ISNUMBER(SEARCH("fiction",N2755)),"fiction",IF(ISNUMBER(SEARCH("food trucks",N2755)),"food trucks",IF(ISNUMBER(SEARCH("gadgets",N2755)),"gadgets",IF(ISNUMBER(SEARCH("hardware",N2755)),"hardware",IF(ISNUMBER(SEARCH("indie rock",N2755)),"indie rock",IF(ISNUMBER(SEARCH("jazz",N2755)),"jazz",IF(ISNUMBER(SEARCH("makerspaces",N2755)),"makerspaces",IF(ISNUMBER(SEARCH("metal",N2755)),"metal",IF(ISNUMBER(SEARCH("mobile games",N2755)),"mobile games",IF(ISNUMBER(SEARCH("musical",N2755)),"musical",IF(ISNUMBER(SEARCH("nature",N2755)),"nature",IF(ISNUMBER(SEARCH("nonfiction",N2755)),"nonfiction",IF(ISNUMBER(SEARCH("people",N2755)),"people",IF(ISNUMBER(SEARCH("photobooks",N2755)),"photobooks",IF(ISNUMBER(SEARCH("places",N2755)),"places",IF(ISNUMBER(SEARCH("plays",N2755)),"plays",IF(ISNUMBER(SEARCH("pop",N2755)),"pop",IF(ISNUMBER(SEARCH("radio &amp; podcasts",N2755)),"radio &amp; podcasts",IF(ISNUMBER(SEARCH("restaurants",N2755)),"restaurants",IF(ISNUMBER(SEARCH("rock",N2755)),"rock",IF(ISNUMBER(SEARCH("science fiction",N2755)),"science fiction",IF(ISNUMBER(SEARCH("shorts",N2755)),"shorts",IF(ISNUMBER(SEARCH("small batch",N2755)),"small batch",IF(ISNUMBER(SEARCH("space exploration",N2755)),"space exploration",IF(ISNUMBER(SEARCH("spaces",N2755)),"spaces",IF(ISNUMBER(SEARCH("tabletop games",N2755)),"tabletop games",IF(ISNUMBER(SEARCH("television",N2755)),"television",IF(ISNUMBER(SEARCH("translations",N2755)),"translations",IF(ISNUMBER(SEARCH("video games",N2755)),"video games",IF(ISNUMBER(SEARCH("wearables",N2755)),"wearables",IF(ISNUMBER(SEARCH("web",N2755)),"web",IF(ISNUMBER(SEARCH("world music",N2755)),"world music",0)))))))))))))))))))))))))))))))))))))))))</f>
        <v>children's books</v>
      </c>
      <c r="S2755" s="11">
        <f t="shared" si="258"/>
        <v>41117.692395833328</v>
      </c>
      <c r="T2755" s="11">
        <f t="shared" si="259"/>
        <v>41147.692395833328</v>
      </c>
    </row>
    <row r="2756" spans="1:20" customFormat="1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60"/>
        <v>0</v>
      </c>
      <c r="P2756">
        <f t="shared" si="261"/>
        <v>-11223.563845405923</v>
      </c>
      <c r="Q2756" t="str">
        <f t="shared" si="262"/>
        <v>publishing</v>
      </c>
      <c r="R2756" t="str">
        <f t="shared" si="263"/>
        <v>children's books</v>
      </c>
      <c r="S2756" s="11">
        <f t="shared" si="258"/>
        <v>41863.427673611106</v>
      </c>
      <c r="T2756" s="11">
        <f t="shared" si="259"/>
        <v>41893.427673611106</v>
      </c>
    </row>
    <row r="2757" spans="1:20" customFormat="1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0</v>
      </c>
      <c r="M2757" t="b">
        <v>0</v>
      </c>
      <c r="N2757" t="s">
        <v>8304</v>
      </c>
      <c r="O2757">
        <f t="shared" si="260"/>
        <v>52</v>
      </c>
      <c r="P2757">
        <f t="shared" si="261"/>
        <v>-10963.563845405923</v>
      </c>
      <c r="Q2757" t="str">
        <f t="shared" si="262"/>
        <v>publishing</v>
      </c>
      <c r="R2757" t="str">
        <f t="shared" si="263"/>
        <v>children's books</v>
      </c>
      <c r="S2757" s="11">
        <f t="shared" si="258"/>
        <v>42072.582488425927</v>
      </c>
      <c r="T2757" s="11">
        <f t="shared" si="259"/>
        <v>42102.582488425927</v>
      </c>
    </row>
    <row r="2758" spans="1:20" customFormat="1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0</v>
      </c>
      <c r="M2758" t="b">
        <v>0</v>
      </c>
      <c r="N2758" t="s">
        <v>8304</v>
      </c>
      <c r="O2758">
        <f t="shared" si="260"/>
        <v>10.48</v>
      </c>
      <c r="P2758">
        <f t="shared" si="261"/>
        <v>-10175.563845405923</v>
      </c>
      <c r="Q2758" t="str">
        <f t="shared" si="262"/>
        <v>publishing</v>
      </c>
      <c r="R2758" t="str">
        <f t="shared" si="263"/>
        <v>children's books</v>
      </c>
      <c r="S2758" s="11">
        <f t="shared" si="258"/>
        <v>41620.692141203697</v>
      </c>
      <c r="T2758" s="11">
        <f t="shared" si="259"/>
        <v>41650.692141203697</v>
      </c>
    </row>
    <row r="2759" spans="1:20" customFormat="1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0</v>
      </c>
      <c r="M2759" t="b">
        <v>0</v>
      </c>
      <c r="N2759" t="s">
        <v>8304</v>
      </c>
      <c r="O2759">
        <f t="shared" si="260"/>
        <v>0.66666666666666674</v>
      </c>
      <c r="P2759">
        <f t="shared" si="261"/>
        <v>-11213.563845405923</v>
      </c>
      <c r="Q2759" t="str">
        <f t="shared" si="262"/>
        <v>publishing</v>
      </c>
      <c r="R2759" t="str">
        <f t="shared" si="263"/>
        <v>children's books</v>
      </c>
      <c r="S2759" s="11">
        <f t="shared" si="258"/>
        <v>42573.448287037034</v>
      </c>
      <c r="T2759" s="11">
        <f t="shared" si="259"/>
        <v>42588.448287037034</v>
      </c>
    </row>
    <row r="2760" spans="1:20" customFormat="1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0</v>
      </c>
      <c r="M2760" t="b">
        <v>0</v>
      </c>
      <c r="N2760" t="s">
        <v>8304</v>
      </c>
      <c r="O2760">
        <f t="shared" si="260"/>
        <v>11.700000000000001</v>
      </c>
      <c r="P2760">
        <f t="shared" si="261"/>
        <v>-10989.563845405923</v>
      </c>
      <c r="Q2760" t="str">
        <f t="shared" si="262"/>
        <v>publishing</v>
      </c>
      <c r="R2760" t="str">
        <f t="shared" si="263"/>
        <v>children's books</v>
      </c>
      <c r="S2760" s="11">
        <f t="shared" si="258"/>
        <v>42639.23359953703</v>
      </c>
      <c r="T2760" s="11">
        <f t="shared" si="259"/>
        <v>42653.23359953703</v>
      </c>
    </row>
    <row r="2761" spans="1:20" customFormat="1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0</v>
      </c>
      <c r="M2761" t="b">
        <v>0</v>
      </c>
      <c r="N2761" t="s">
        <v>8304</v>
      </c>
      <c r="O2761">
        <f t="shared" si="260"/>
        <v>10.5</v>
      </c>
      <c r="P2761">
        <f t="shared" si="261"/>
        <v>-11118.563845405923</v>
      </c>
      <c r="Q2761" t="str">
        <f t="shared" si="262"/>
        <v>publishing</v>
      </c>
      <c r="R2761" t="str">
        <f t="shared" si="263"/>
        <v>children's books</v>
      </c>
      <c r="S2761" s="11">
        <f t="shared" si="258"/>
        <v>42524.158171296294</v>
      </c>
      <c r="T2761" s="11">
        <f t="shared" si="259"/>
        <v>42567.158171296294</v>
      </c>
    </row>
    <row r="2762" spans="1:20" customFormat="1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0"/>
        <v>0</v>
      </c>
      <c r="P2762">
        <f t="shared" si="261"/>
        <v>-11223.563845405923</v>
      </c>
      <c r="Q2762" t="str">
        <f t="shared" si="262"/>
        <v>publishing</v>
      </c>
      <c r="R2762" t="str">
        <f t="shared" si="263"/>
        <v>children's books</v>
      </c>
      <c r="S2762" s="11">
        <f t="shared" si="258"/>
        <v>41415.252986111111</v>
      </c>
      <c r="T2762" s="11">
        <f t="shared" si="259"/>
        <v>41445.252986111111</v>
      </c>
    </row>
    <row r="2763" spans="1:20" customFormat="1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0</v>
      </c>
      <c r="M2763" t="b">
        <v>0</v>
      </c>
      <c r="N2763" t="s">
        <v>8304</v>
      </c>
      <c r="O2763">
        <f t="shared" si="260"/>
        <v>0.72</v>
      </c>
      <c r="P2763">
        <f t="shared" si="261"/>
        <v>-11187.563845405923</v>
      </c>
      <c r="Q2763" t="str">
        <f t="shared" si="262"/>
        <v>publishing</v>
      </c>
      <c r="R2763" t="str">
        <f t="shared" si="263"/>
        <v>children's books</v>
      </c>
      <c r="S2763" s="11">
        <f t="shared" si="258"/>
        <v>41246.85524305555</v>
      </c>
      <c r="T2763" s="11">
        <f t="shared" si="259"/>
        <v>41276.85524305555</v>
      </c>
    </row>
    <row r="2764" spans="1:20" customFormat="1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0</v>
      </c>
      <c r="M2764" t="b">
        <v>0</v>
      </c>
      <c r="N2764" t="s">
        <v>8304</v>
      </c>
      <c r="O2764">
        <f t="shared" si="260"/>
        <v>0.76923076923076927</v>
      </c>
      <c r="P2764">
        <f t="shared" si="261"/>
        <v>-11198.563845405923</v>
      </c>
      <c r="Q2764" t="str">
        <f t="shared" si="262"/>
        <v>publishing</v>
      </c>
      <c r="R2764" t="str">
        <f t="shared" si="263"/>
        <v>children's books</v>
      </c>
      <c r="S2764" s="11">
        <f t="shared" si="258"/>
        <v>40926.828645833331</v>
      </c>
      <c r="T2764" s="11">
        <f t="shared" si="259"/>
        <v>40986.786979166667</v>
      </c>
    </row>
    <row r="2765" spans="1:20" customFormat="1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0</v>
      </c>
      <c r="M2765" t="b">
        <v>0</v>
      </c>
      <c r="N2765" t="s">
        <v>8304</v>
      </c>
      <c r="O2765">
        <f t="shared" si="260"/>
        <v>0.22842639593908631</v>
      </c>
      <c r="P2765">
        <f t="shared" si="261"/>
        <v>-11133.563845405923</v>
      </c>
      <c r="Q2765" t="str">
        <f t="shared" si="262"/>
        <v>publishing</v>
      </c>
      <c r="R2765" t="str">
        <f t="shared" si="263"/>
        <v>children's books</v>
      </c>
      <c r="S2765" s="11">
        <f t="shared" si="258"/>
        <v>41373.371342592589</v>
      </c>
      <c r="T2765" s="11">
        <f t="shared" si="259"/>
        <v>41418.371342592589</v>
      </c>
    </row>
    <row r="2766" spans="1:20" customFormat="1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0</v>
      </c>
      <c r="M2766" t="b">
        <v>0</v>
      </c>
      <c r="N2766" t="s">
        <v>8304</v>
      </c>
      <c r="O2766">
        <f t="shared" si="260"/>
        <v>1.125</v>
      </c>
      <c r="P2766">
        <f t="shared" si="261"/>
        <v>-11178.563845405923</v>
      </c>
      <c r="Q2766" t="str">
        <f t="shared" si="262"/>
        <v>publishing</v>
      </c>
      <c r="R2766" t="str">
        <f t="shared" si="263"/>
        <v>children's books</v>
      </c>
      <c r="S2766" s="11">
        <f t="shared" si="258"/>
        <v>41030.083692129629</v>
      </c>
      <c r="T2766" s="11">
        <f t="shared" si="259"/>
        <v>41059.583333333328</v>
      </c>
    </row>
    <row r="2767" spans="1:20" customFormat="1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0"/>
        <v>0</v>
      </c>
      <c r="P2767">
        <f t="shared" si="261"/>
        <v>-11223.563845405923</v>
      </c>
      <c r="Q2767" t="str">
        <f t="shared" si="262"/>
        <v>publishing</v>
      </c>
      <c r="R2767" t="str">
        <f t="shared" si="263"/>
        <v>children's books</v>
      </c>
      <c r="S2767" s="11">
        <f t="shared" si="258"/>
        <v>41194.370694444442</v>
      </c>
      <c r="T2767" s="11">
        <f t="shared" si="259"/>
        <v>41210.370694444442</v>
      </c>
    </row>
    <row r="2768" spans="1:20" customFormat="1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0</v>
      </c>
      <c r="M2768" t="b">
        <v>0</v>
      </c>
      <c r="N2768" t="s">
        <v>8304</v>
      </c>
      <c r="O2768">
        <f t="shared" si="260"/>
        <v>2</v>
      </c>
      <c r="P2768">
        <f t="shared" si="261"/>
        <v>-11123.563845405923</v>
      </c>
      <c r="Q2768" t="str">
        <f t="shared" si="262"/>
        <v>publishing</v>
      </c>
      <c r="R2768" t="str">
        <f t="shared" si="263"/>
        <v>children's books</v>
      </c>
      <c r="S2768" s="11">
        <f t="shared" si="258"/>
        <v>40736.459699074076</v>
      </c>
      <c r="T2768" s="11">
        <f t="shared" si="259"/>
        <v>40766.459699074076</v>
      </c>
    </row>
    <row r="2769" spans="1:20" customFormat="1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0</v>
      </c>
      <c r="M2769" t="b">
        <v>0</v>
      </c>
      <c r="N2769" t="s">
        <v>8304</v>
      </c>
      <c r="O2769">
        <f t="shared" si="260"/>
        <v>0.85000000000000009</v>
      </c>
      <c r="P2769">
        <f t="shared" si="261"/>
        <v>-11189.563845405923</v>
      </c>
      <c r="Q2769" t="str">
        <f t="shared" si="262"/>
        <v>publishing</v>
      </c>
      <c r="R2769" t="str">
        <f t="shared" si="263"/>
        <v>children's books</v>
      </c>
      <c r="S2769" s="11">
        <f t="shared" si="258"/>
        <v>42172.750578703701</v>
      </c>
      <c r="T2769" s="11">
        <f t="shared" si="259"/>
        <v>42232.750578703701</v>
      </c>
    </row>
    <row r="2770" spans="1:20" customFormat="1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0</v>
      </c>
      <c r="M2770" t="b">
        <v>0</v>
      </c>
      <c r="N2770" t="s">
        <v>8304</v>
      </c>
      <c r="O2770">
        <f t="shared" si="260"/>
        <v>14.314285714285715</v>
      </c>
      <c r="P2770">
        <f t="shared" si="261"/>
        <v>-10221.563845405923</v>
      </c>
      <c r="Q2770" t="str">
        <f t="shared" si="262"/>
        <v>publishing</v>
      </c>
      <c r="R2770" t="str">
        <f t="shared" si="263"/>
        <v>children's books</v>
      </c>
      <c r="S2770" s="11">
        <f t="shared" si="258"/>
        <v>40967.4065162037</v>
      </c>
      <c r="T2770" s="11">
        <f t="shared" si="259"/>
        <v>40997.364849537036</v>
      </c>
    </row>
    <row r="2771" spans="1:20" customFormat="1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0</v>
      </c>
      <c r="M2771" t="b">
        <v>0</v>
      </c>
      <c r="N2771" t="s">
        <v>8304</v>
      </c>
      <c r="O2771">
        <f t="shared" si="260"/>
        <v>0.25</v>
      </c>
      <c r="P2771">
        <f t="shared" si="261"/>
        <v>-11221.563845405923</v>
      </c>
      <c r="Q2771" t="str">
        <f t="shared" si="262"/>
        <v>publishing</v>
      </c>
      <c r="R2771" t="str">
        <f t="shared" si="263"/>
        <v>children's books</v>
      </c>
      <c r="S2771" s="11">
        <f t="shared" si="258"/>
        <v>41745.617939814816</v>
      </c>
      <c r="T2771" s="11">
        <f t="shared" si="259"/>
        <v>41795.617939814816</v>
      </c>
    </row>
    <row r="2772" spans="1:20" customFormat="1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0</v>
      </c>
      <c r="M2772" t="b">
        <v>0</v>
      </c>
      <c r="N2772" t="s">
        <v>8304</v>
      </c>
      <c r="O2772">
        <f t="shared" si="260"/>
        <v>10.411249999999999</v>
      </c>
      <c r="P2772">
        <f t="shared" si="261"/>
        <v>-9141.3138454059226</v>
      </c>
      <c r="Q2772" t="str">
        <f t="shared" si="262"/>
        <v>publishing</v>
      </c>
      <c r="R2772" t="str">
        <f t="shared" si="263"/>
        <v>children's books</v>
      </c>
      <c r="S2772" s="11">
        <f t="shared" si="258"/>
        <v>41686.496874999997</v>
      </c>
      <c r="T2772" s="11">
        <f t="shared" si="259"/>
        <v>41716.455208333333</v>
      </c>
    </row>
    <row r="2773" spans="1:20" customFormat="1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0"/>
        <v>0</v>
      </c>
      <c r="P2773">
        <f t="shared" si="261"/>
        <v>-11223.563845405923</v>
      </c>
      <c r="Q2773" t="str">
        <f t="shared" si="262"/>
        <v>publishing</v>
      </c>
      <c r="R2773" t="str">
        <f t="shared" si="263"/>
        <v>children's books</v>
      </c>
      <c r="S2773" s="11">
        <f t="shared" si="258"/>
        <v>41257.323379629626</v>
      </c>
      <c r="T2773" s="11">
        <f t="shared" si="259"/>
        <v>41306.5</v>
      </c>
    </row>
    <row r="2774" spans="1:20" customFormat="1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0"/>
        <v>0</v>
      </c>
      <c r="P2774">
        <f t="shared" si="261"/>
        <v>-11223.563845405923</v>
      </c>
      <c r="Q2774" t="str">
        <f t="shared" si="262"/>
        <v>publishing</v>
      </c>
      <c r="R2774" t="str">
        <f t="shared" si="263"/>
        <v>children's books</v>
      </c>
      <c r="S2774" s="11">
        <f t="shared" si="258"/>
        <v>41537.660810185182</v>
      </c>
      <c r="T2774" s="11">
        <f t="shared" si="259"/>
        <v>41552.660810185182</v>
      </c>
    </row>
    <row r="2775" spans="1:20" customFormat="1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0</v>
      </c>
      <c r="M2775" t="b">
        <v>0</v>
      </c>
      <c r="N2775" t="s">
        <v>8304</v>
      </c>
      <c r="O2775">
        <f t="shared" si="260"/>
        <v>0.18867924528301888</v>
      </c>
      <c r="P2775">
        <f t="shared" si="261"/>
        <v>-11222.563845405923</v>
      </c>
      <c r="Q2775" t="str">
        <f t="shared" si="262"/>
        <v>publishing</v>
      </c>
      <c r="R2775" t="str">
        <f t="shared" si="263"/>
        <v>children's books</v>
      </c>
      <c r="S2775" s="11">
        <f t="shared" ref="S2775:S2838" si="264">(J2775/86400)+25569+(-5/24)</f>
        <v>42474.656493055554</v>
      </c>
      <c r="T2775" s="11">
        <f t="shared" ref="T2775:T2838" si="265">(I2775/86400)+25569+(-5/24)</f>
        <v>42484.656493055554</v>
      </c>
    </row>
    <row r="2776" spans="1:20" customFormat="1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0</v>
      </c>
      <c r="M2776" t="b">
        <v>0</v>
      </c>
      <c r="N2776" t="s">
        <v>8304</v>
      </c>
      <c r="O2776">
        <f t="shared" si="260"/>
        <v>14.249999999999998</v>
      </c>
      <c r="P2776">
        <f t="shared" si="261"/>
        <v>-10653.563845405923</v>
      </c>
      <c r="Q2776" t="str">
        <f t="shared" si="262"/>
        <v>publishing</v>
      </c>
      <c r="R2776" t="str">
        <f t="shared" si="263"/>
        <v>children's books</v>
      </c>
      <c r="S2776" s="11">
        <f t="shared" si="264"/>
        <v>41310.918148148143</v>
      </c>
      <c r="T2776" s="11">
        <f t="shared" si="265"/>
        <v>41340.918148148143</v>
      </c>
    </row>
    <row r="2777" spans="1:20" customFormat="1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0</v>
      </c>
      <c r="M2777" t="b">
        <v>0</v>
      </c>
      <c r="N2777" t="s">
        <v>8304</v>
      </c>
      <c r="O2777">
        <f t="shared" si="260"/>
        <v>3</v>
      </c>
      <c r="P2777">
        <f t="shared" si="261"/>
        <v>-11073.563845405923</v>
      </c>
      <c r="Q2777" t="str">
        <f t="shared" si="262"/>
        <v>publishing</v>
      </c>
      <c r="R2777" t="str">
        <f t="shared" si="263"/>
        <v>children's books</v>
      </c>
      <c r="S2777" s="11">
        <f t="shared" si="264"/>
        <v>40862.805023148147</v>
      </c>
      <c r="T2777" s="11">
        <f t="shared" si="265"/>
        <v>40892.805023148147</v>
      </c>
    </row>
    <row r="2778" spans="1:20" customFormat="1" ht="6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0</v>
      </c>
      <c r="M2778" t="b">
        <v>0</v>
      </c>
      <c r="N2778" t="s">
        <v>8304</v>
      </c>
      <c r="O2778">
        <f t="shared" si="260"/>
        <v>7.8809523809523814</v>
      </c>
      <c r="P2778">
        <f t="shared" si="261"/>
        <v>-9568.5638454059226</v>
      </c>
      <c r="Q2778" t="str">
        <f t="shared" si="262"/>
        <v>publishing</v>
      </c>
      <c r="R2778" t="str">
        <f t="shared" si="263"/>
        <v>children's books</v>
      </c>
      <c r="S2778" s="11">
        <f t="shared" si="264"/>
        <v>42136.088842592588</v>
      </c>
      <c r="T2778" s="11">
        <f t="shared" si="265"/>
        <v>42167.088842592588</v>
      </c>
    </row>
    <row r="2779" spans="1:20" customFormat="1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0</v>
      </c>
      <c r="M2779" t="b">
        <v>0</v>
      </c>
      <c r="N2779" t="s">
        <v>8304</v>
      </c>
      <c r="O2779">
        <f t="shared" si="260"/>
        <v>0.33333333333333337</v>
      </c>
      <c r="P2779">
        <f t="shared" si="261"/>
        <v>-11213.563845405923</v>
      </c>
      <c r="Q2779" t="str">
        <f t="shared" si="262"/>
        <v>publishing</v>
      </c>
      <c r="R2779" t="str">
        <f t="shared" si="263"/>
        <v>children's books</v>
      </c>
      <c r="S2779" s="11">
        <f t="shared" si="264"/>
        <v>42172.460694444446</v>
      </c>
      <c r="T2779" s="11">
        <f t="shared" si="265"/>
        <v>42202.460694444446</v>
      </c>
    </row>
    <row r="2780" spans="1:20" customFormat="1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0</v>
      </c>
      <c r="M2780" t="b">
        <v>0</v>
      </c>
      <c r="N2780" t="s">
        <v>8304</v>
      </c>
      <c r="O2780">
        <f t="shared" si="260"/>
        <v>25.545454545454543</v>
      </c>
      <c r="P2780">
        <f t="shared" si="261"/>
        <v>-9818.5638454059226</v>
      </c>
      <c r="Q2780" t="str">
        <f t="shared" si="262"/>
        <v>publishing</v>
      </c>
      <c r="R2780" t="str">
        <f t="shared" si="263"/>
        <v>children's books</v>
      </c>
      <c r="S2780" s="11">
        <f t="shared" si="264"/>
        <v>41846.769745370366</v>
      </c>
      <c r="T2780" s="11">
        <f t="shared" si="265"/>
        <v>41876.769745370366</v>
      </c>
    </row>
    <row r="2781" spans="1:20" customFormat="1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0</v>
      </c>
      <c r="M2781" t="b">
        <v>0</v>
      </c>
      <c r="N2781" t="s">
        <v>8304</v>
      </c>
      <c r="O2781">
        <f t="shared" si="260"/>
        <v>2.12</v>
      </c>
      <c r="P2781">
        <f t="shared" si="261"/>
        <v>-11170.563845405923</v>
      </c>
      <c r="Q2781" t="str">
        <f t="shared" si="262"/>
        <v>publishing</v>
      </c>
      <c r="R2781" t="str">
        <f t="shared" si="263"/>
        <v>children's books</v>
      </c>
      <c r="S2781" s="11">
        <f t="shared" si="264"/>
        <v>42300.377557870372</v>
      </c>
      <c r="T2781" s="11">
        <f t="shared" si="265"/>
        <v>42330.419224537036</v>
      </c>
    </row>
    <row r="2782" spans="1:20" customFormat="1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0"/>
        <v>0</v>
      </c>
      <c r="P2782">
        <f t="shared" si="261"/>
        <v>-11223.563845405923</v>
      </c>
      <c r="Q2782" t="str">
        <f t="shared" si="262"/>
        <v>publishing</v>
      </c>
      <c r="R2782" t="str">
        <f t="shared" si="263"/>
        <v>children's books</v>
      </c>
      <c r="S2782" s="11">
        <f t="shared" si="264"/>
        <v>42774.239444444444</v>
      </c>
      <c r="T2782" s="11">
        <f t="shared" si="265"/>
        <v>42804.239444444444</v>
      </c>
    </row>
    <row r="2783" spans="1:20" customFormat="1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0</v>
      </c>
      <c r="M2783" t="b">
        <v>1</v>
      </c>
      <c r="N2783" t="s">
        <v>8271</v>
      </c>
      <c r="O2783">
        <f t="shared" si="260"/>
        <v>105.28</v>
      </c>
      <c r="P2783">
        <f t="shared" si="261"/>
        <v>-9907.5638454059226</v>
      </c>
      <c r="Q2783" t="str">
        <f t="shared" si="262"/>
        <v>theater</v>
      </c>
      <c r="R2783" t="str">
        <f t="shared" si="263"/>
        <v>plays</v>
      </c>
      <c r="S2783" s="11">
        <f t="shared" si="264"/>
        <v>42018.733263888884</v>
      </c>
      <c r="T2783" s="11">
        <f t="shared" si="265"/>
        <v>42047.083333333336</v>
      </c>
    </row>
    <row r="2784" spans="1:20" customFormat="1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0</v>
      </c>
      <c r="M2784" t="b">
        <v>1</v>
      </c>
      <c r="N2784" t="s">
        <v>8271</v>
      </c>
      <c r="O2784">
        <f t="shared" si="260"/>
        <v>120</v>
      </c>
      <c r="P2784">
        <f t="shared" si="261"/>
        <v>-10023.563845405923</v>
      </c>
      <c r="Q2784" t="str">
        <f t="shared" si="262"/>
        <v>theater</v>
      </c>
      <c r="R2784" t="str">
        <f t="shared" si="263"/>
        <v>plays</v>
      </c>
      <c r="S2784" s="11">
        <f t="shared" si="264"/>
        <v>42026.716643518514</v>
      </c>
      <c r="T2784" s="11">
        <f t="shared" si="265"/>
        <v>42051.999305555553</v>
      </c>
    </row>
    <row r="2785" spans="1:20" customFormat="1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0</v>
      </c>
      <c r="M2785" t="b">
        <v>1</v>
      </c>
      <c r="N2785" t="s">
        <v>8271</v>
      </c>
      <c r="O2785">
        <f t="shared" si="260"/>
        <v>114.5</v>
      </c>
      <c r="P2785">
        <f t="shared" si="261"/>
        <v>-10078.563845405923</v>
      </c>
      <c r="Q2785" t="str">
        <f t="shared" si="262"/>
        <v>theater</v>
      </c>
      <c r="R2785" t="str">
        <f t="shared" si="263"/>
        <v>plays</v>
      </c>
      <c r="S2785" s="11">
        <f t="shared" si="264"/>
        <v>42103.326921296299</v>
      </c>
      <c r="T2785" s="11">
        <f t="shared" si="265"/>
        <v>42117.326921296299</v>
      </c>
    </row>
    <row r="2786" spans="1:20" customFormat="1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0</v>
      </c>
      <c r="M2786" t="b">
        <v>1</v>
      </c>
      <c r="N2786" t="s">
        <v>8271</v>
      </c>
      <c r="O2786">
        <f t="shared" si="260"/>
        <v>119</v>
      </c>
      <c r="P2786">
        <f t="shared" si="261"/>
        <v>-4083.5638454059226</v>
      </c>
      <c r="Q2786" t="str">
        <f t="shared" si="262"/>
        <v>theater</v>
      </c>
      <c r="R2786" t="str">
        <f t="shared" si="263"/>
        <v>plays</v>
      </c>
      <c r="S2786" s="11">
        <f t="shared" si="264"/>
        <v>41920.579201388886</v>
      </c>
      <c r="T2786" s="11">
        <f t="shared" si="265"/>
        <v>41941.579201388886</v>
      </c>
    </row>
    <row r="2787" spans="1:20" customFormat="1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0</v>
      </c>
      <c r="M2787" t="b">
        <v>1</v>
      </c>
      <c r="N2787" t="s">
        <v>8271</v>
      </c>
      <c r="O2787">
        <f t="shared" si="260"/>
        <v>104.67999999999999</v>
      </c>
      <c r="P2787">
        <f t="shared" si="261"/>
        <v>-5989.5638454059226</v>
      </c>
      <c r="Q2787" t="str">
        <f t="shared" si="262"/>
        <v>theater</v>
      </c>
      <c r="R2787" t="str">
        <f t="shared" si="263"/>
        <v>plays</v>
      </c>
      <c r="S2787" s="11">
        <f t="shared" si="264"/>
        <v>42557.981099537035</v>
      </c>
      <c r="T2787" s="11">
        <f t="shared" si="265"/>
        <v>42587.666666666664</v>
      </c>
    </row>
    <row r="2788" spans="1:20" customFormat="1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0</v>
      </c>
      <c r="M2788" t="b">
        <v>1</v>
      </c>
      <c r="N2788" t="s">
        <v>8271</v>
      </c>
      <c r="O2788">
        <f t="shared" si="260"/>
        <v>117.83999999999999</v>
      </c>
      <c r="P2788">
        <f t="shared" si="261"/>
        <v>-8277.5638454059226</v>
      </c>
      <c r="Q2788" t="str">
        <f t="shared" si="262"/>
        <v>theater</v>
      </c>
      <c r="R2788" t="str">
        <f t="shared" si="263"/>
        <v>plays</v>
      </c>
      <c r="S2788" s="11">
        <f t="shared" si="264"/>
        <v>41815.360879629625</v>
      </c>
      <c r="T2788" s="11">
        <f t="shared" si="265"/>
        <v>41829.360879629625</v>
      </c>
    </row>
    <row r="2789" spans="1:20" customFormat="1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0</v>
      </c>
      <c r="M2789" t="b">
        <v>1</v>
      </c>
      <c r="N2789" t="s">
        <v>8271</v>
      </c>
      <c r="O2789">
        <f t="shared" si="260"/>
        <v>119.7</v>
      </c>
      <c r="P2789">
        <f t="shared" si="261"/>
        <v>-10026.563845405923</v>
      </c>
      <c r="Q2789" t="str">
        <f t="shared" si="262"/>
        <v>theater</v>
      </c>
      <c r="R2789" t="str">
        <f t="shared" si="263"/>
        <v>plays</v>
      </c>
      <c r="S2789" s="11">
        <f t="shared" si="264"/>
        <v>41807.990185185183</v>
      </c>
      <c r="T2789" s="11">
        <f t="shared" si="265"/>
        <v>41837.990185185183</v>
      </c>
    </row>
    <row r="2790" spans="1:20" customFormat="1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0</v>
      </c>
      <c r="M2790" t="b">
        <v>1</v>
      </c>
      <c r="N2790" t="s">
        <v>8271</v>
      </c>
      <c r="O2790">
        <f t="shared" si="260"/>
        <v>102.49999999999999</v>
      </c>
      <c r="P2790">
        <f t="shared" si="261"/>
        <v>-9173.5638454059226</v>
      </c>
      <c r="Q2790" t="str">
        <f t="shared" si="262"/>
        <v>theater</v>
      </c>
      <c r="R2790" t="str">
        <f t="shared" si="263"/>
        <v>plays</v>
      </c>
      <c r="S2790" s="11">
        <f t="shared" si="264"/>
        <v>42550.49355324074</v>
      </c>
      <c r="T2790" s="11">
        <f t="shared" si="265"/>
        <v>42580.49355324074</v>
      </c>
    </row>
    <row r="2791" spans="1:20" customFormat="1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0</v>
      </c>
      <c r="M2791" t="b">
        <v>1</v>
      </c>
      <c r="N2791" t="s">
        <v>8271</v>
      </c>
      <c r="O2791">
        <f t="shared" si="260"/>
        <v>101.16666666666667</v>
      </c>
      <c r="P2791">
        <f t="shared" si="261"/>
        <v>-8188.5638454059226</v>
      </c>
      <c r="Q2791" t="str">
        <f t="shared" si="262"/>
        <v>theater</v>
      </c>
      <c r="R2791" t="str">
        <f t="shared" si="263"/>
        <v>plays</v>
      </c>
      <c r="S2791" s="11">
        <f t="shared" si="264"/>
        <v>42055.804791666662</v>
      </c>
      <c r="T2791" s="11">
        <f t="shared" si="265"/>
        <v>42074.958333333336</v>
      </c>
    </row>
    <row r="2792" spans="1:20" customFormat="1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0</v>
      </c>
      <c r="M2792" t="b">
        <v>1</v>
      </c>
      <c r="N2792" t="s">
        <v>8271</v>
      </c>
      <c r="O2792">
        <f t="shared" si="260"/>
        <v>105.33333333333333</v>
      </c>
      <c r="P2792">
        <f t="shared" si="261"/>
        <v>-8063.5638454059226</v>
      </c>
      <c r="Q2792" t="str">
        <f t="shared" si="262"/>
        <v>theater</v>
      </c>
      <c r="R2792" t="str">
        <f t="shared" si="263"/>
        <v>plays</v>
      </c>
      <c r="S2792" s="11">
        <f t="shared" si="264"/>
        <v>42016.730358796289</v>
      </c>
      <c r="T2792" s="11">
        <f t="shared" si="265"/>
        <v>42046.730358796289</v>
      </c>
    </row>
    <row r="2793" spans="1:20" customFormat="1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0</v>
      </c>
      <c r="M2793" t="b">
        <v>1</v>
      </c>
      <c r="N2793" t="s">
        <v>8271</v>
      </c>
      <c r="O2793">
        <f t="shared" si="260"/>
        <v>102.49999999999999</v>
      </c>
      <c r="P2793">
        <f t="shared" si="261"/>
        <v>-9173.5638454059226</v>
      </c>
      <c r="Q2793" t="str">
        <f t="shared" si="262"/>
        <v>theater</v>
      </c>
      <c r="R2793" t="str">
        <f t="shared" si="263"/>
        <v>plays</v>
      </c>
      <c r="S2793" s="11">
        <f t="shared" si="264"/>
        <v>42591.691655092589</v>
      </c>
      <c r="T2793" s="11">
        <f t="shared" si="265"/>
        <v>42621.958333333336</v>
      </c>
    </row>
    <row r="2794" spans="1:20" customFormat="1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0</v>
      </c>
      <c r="M2794" t="b">
        <v>1</v>
      </c>
      <c r="N2794" t="s">
        <v>8271</v>
      </c>
      <c r="O2794">
        <f t="shared" si="260"/>
        <v>107.60000000000001</v>
      </c>
      <c r="P2794">
        <f t="shared" si="261"/>
        <v>-9071.5638454059226</v>
      </c>
      <c r="Q2794" t="str">
        <f t="shared" si="262"/>
        <v>theater</v>
      </c>
      <c r="R2794" t="str">
        <f t="shared" si="263"/>
        <v>plays</v>
      </c>
      <c r="S2794" s="11">
        <f t="shared" si="264"/>
        <v>42183.022673611107</v>
      </c>
      <c r="T2794" s="11">
        <f t="shared" si="265"/>
        <v>42228.022673611107</v>
      </c>
    </row>
    <row r="2795" spans="1:20" customFormat="1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0</v>
      </c>
      <c r="M2795" t="b">
        <v>1</v>
      </c>
      <c r="N2795" t="s">
        <v>8271</v>
      </c>
      <c r="O2795">
        <f t="shared" si="260"/>
        <v>110.5675</v>
      </c>
      <c r="P2795">
        <f t="shared" si="261"/>
        <v>-166.81384540592262</v>
      </c>
      <c r="Q2795" t="str">
        <f t="shared" si="262"/>
        <v>theater</v>
      </c>
      <c r="R2795" t="str">
        <f t="shared" si="263"/>
        <v>plays</v>
      </c>
      <c r="S2795" s="11">
        <f t="shared" si="264"/>
        <v>42176.210706018515</v>
      </c>
      <c r="T2795" s="11">
        <f t="shared" si="265"/>
        <v>42206.210706018515</v>
      </c>
    </row>
    <row r="2796" spans="1:20" customFormat="1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0</v>
      </c>
      <c r="M2796" t="b">
        <v>1</v>
      </c>
      <c r="N2796" t="s">
        <v>8271</v>
      </c>
      <c r="O2796">
        <f t="shared" si="260"/>
        <v>150</v>
      </c>
      <c r="P2796">
        <f t="shared" si="261"/>
        <v>-11148.563845405923</v>
      </c>
      <c r="Q2796" t="str">
        <f t="shared" si="262"/>
        <v>theater</v>
      </c>
      <c r="R2796" t="str">
        <f t="shared" si="263"/>
        <v>plays</v>
      </c>
      <c r="S2796" s="11">
        <f t="shared" si="264"/>
        <v>42416.48332175926</v>
      </c>
      <c r="T2796" s="11">
        <f t="shared" si="265"/>
        <v>42432.583333333336</v>
      </c>
    </row>
    <row r="2797" spans="1:20" customFormat="1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0</v>
      </c>
      <c r="M2797" t="b">
        <v>1</v>
      </c>
      <c r="N2797" t="s">
        <v>8271</v>
      </c>
      <c r="O2797">
        <f t="shared" si="260"/>
        <v>104.28571428571429</v>
      </c>
      <c r="P2797">
        <f t="shared" si="261"/>
        <v>-10493.563845405923</v>
      </c>
      <c r="Q2797" t="str">
        <f t="shared" si="262"/>
        <v>theater</v>
      </c>
      <c r="R2797" t="str">
        <f t="shared" si="263"/>
        <v>plays</v>
      </c>
      <c r="S2797" s="11">
        <f t="shared" si="264"/>
        <v>41780.317604166667</v>
      </c>
      <c r="T2797" s="11">
        <f t="shared" si="265"/>
        <v>41796.75</v>
      </c>
    </row>
    <row r="2798" spans="1:20" customFormat="1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0</v>
      </c>
      <c r="M2798" t="b">
        <v>1</v>
      </c>
      <c r="N2798" t="s">
        <v>8271</v>
      </c>
      <c r="O2798">
        <f t="shared" si="260"/>
        <v>115.5</v>
      </c>
      <c r="P2798">
        <f t="shared" si="261"/>
        <v>-10299.563845405923</v>
      </c>
      <c r="Q2798" t="str">
        <f t="shared" si="262"/>
        <v>theater</v>
      </c>
      <c r="R2798" t="str">
        <f t="shared" si="263"/>
        <v>plays</v>
      </c>
      <c r="S2798" s="11">
        <f t="shared" si="264"/>
        <v>41795.319768518515</v>
      </c>
      <c r="T2798" s="11">
        <f t="shared" si="265"/>
        <v>41825.319768518515</v>
      </c>
    </row>
    <row r="2799" spans="1:20" customFormat="1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0</v>
      </c>
      <c r="M2799" t="b">
        <v>1</v>
      </c>
      <c r="N2799" t="s">
        <v>8271</v>
      </c>
      <c r="O2799">
        <f t="shared" si="260"/>
        <v>102.64512500000001</v>
      </c>
      <c r="P2799">
        <f t="shared" si="261"/>
        <v>-3011.953845405922</v>
      </c>
      <c r="Q2799" t="str">
        <f t="shared" si="262"/>
        <v>theater</v>
      </c>
      <c r="R2799" t="str">
        <f t="shared" si="263"/>
        <v>plays</v>
      </c>
      <c r="S2799" s="11">
        <f t="shared" si="264"/>
        <v>41798.731944444444</v>
      </c>
      <c r="T2799" s="11">
        <f t="shared" si="265"/>
        <v>41828.731944444444</v>
      </c>
    </row>
    <row r="2800" spans="1:20" customFormat="1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0</v>
      </c>
      <c r="M2800" t="b">
        <v>1</v>
      </c>
      <c r="N2800" t="s">
        <v>8271</v>
      </c>
      <c r="O2800">
        <f t="shared" si="260"/>
        <v>101.4</v>
      </c>
      <c r="P2800">
        <f t="shared" si="261"/>
        <v>-6153.5638454059226</v>
      </c>
      <c r="Q2800" t="str">
        <f t="shared" si="262"/>
        <v>theater</v>
      </c>
      <c r="R2800" t="str">
        <f t="shared" si="263"/>
        <v>plays</v>
      </c>
      <c r="S2800" s="11">
        <f t="shared" si="264"/>
        <v>42201.466678240737</v>
      </c>
      <c r="T2800" s="11">
        <f t="shared" si="265"/>
        <v>42216.458333333336</v>
      </c>
    </row>
    <row r="2801" spans="1:20" customFormat="1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0</v>
      </c>
      <c r="M2801" t="b">
        <v>1</v>
      </c>
      <c r="N2801" t="s">
        <v>8271</v>
      </c>
      <c r="O2801">
        <f t="shared" si="260"/>
        <v>116.6348</v>
      </c>
      <c r="P2801">
        <f t="shared" si="261"/>
        <v>-5391.8238454059228</v>
      </c>
      <c r="Q2801" t="str">
        <f t="shared" si="262"/>
        <v>theater</v>
      </c>
      <c r="R2801" t="str">
        <f t="shared" si="263"/>
        <v>plays</v>
      </c>
      <c r="S2801" s="11">
        <f t="shared" si="264"/>
        <v>42507.05636574074</v>
      </c>
      <c r="T2801" s="11">
        <f t="shared" si="265"/>
        <v>42538.458333333336</v>
      </c>
    </row>
    <row r="2802" spans="1:20" customFormat="1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0</v>
      </c>
      <c r="M2802" t="b">
        <v>1</v>
      </c>
      <c r="N2802" t="s">
        <v>8271</v>
      </c>
      <c r="O2802">
        <f t="shared" si="260"/>
        <v>133</v>
      </c>
      <c r="P2802">
        <f t="shared" si="261"/>
        <v>-9893.5638454059226</v>
      </c>
      <c r="Q2802" t="str">
        <f t="shared" si="262"/>
        <v>theater</v>
      </c>
      <c r="R2802" t="str">
        <f t="shared" si="263"/>
        <v>plays</v>
      </c>
      <c r="S2802" s="11">
        <f t="shared" si="264"/>
        <v>41948.344513888886</v>
      </c>
      <c r="T2802" s="11">
        <f t="shared" si="265"/>
        <v>42008.344513888886</v>
      </c>
    </row>
    <row r="2803" spans="1:20" customFormat="1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0</v>
      </c>
      <c r="M2803" t="b">
        <v>1</v>
      </c>
      <c r="N2803" t="s">
        <v>8271</v>
      </c>
      <c r="O2803">
        <f t="shared" si="260"/>
        <v>133.20000000000002</v>
      </c>
      <c r="P2803">
        <f t="shared" si="261"/>
        <v>-10557.563845405923</v>
      </c>
      <c r="Q2803" t="str">
        <f t="shared" si="262"/>
        <v>theater</v>
      </c>
      <c r="R2803" t="str">
        <f t="shared" si="263"/>
        <v>plays</v>
      </c>
      <c r="S2803" s="11">
        <f t="shared" si="264"/>
        <v>41900.034826388888</v>
      </c>
      <c r="T2803" s="11">
        <f t="shared" si="265"/>
        <v>41922.25</v>
      </c>
    </row>
    <row r="2804" spans="1:20" customFormat="1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0</v>
      </c>
      <c r="M2804" t="b">
        <v>1</v>
      </c>
      <c r="N2804" t="s">
        <v>8271</v>
      </c>
      <c r="O2804">
        <f t="shared" si="260"/>
        <v>101.83333333333333</v>
      </c>
      <c r="P2804">
        <f t="shared" si="261"/>
        <v>-8168.5638454059226</v>
      </c>
      <c r="Q2804" t="str">
        <f t="shared" si="262"/>
        <v>theater</v>
      </c>
      <c r="R2804" t="str">
        <f t="shared" si="263"/>
        <v>plays</v>
      </c>
      <c r="S2804" s="11">
        <f t="shared" si="264"/>
        <v>42192.438738425924</v>
      </c>
      <c r="T2804" s="11">
        <f t="shared" si="265"/>
        <v>42222.438738425924</v>
      </c>
    </row>
    <row r="2805" spans="1:20" customFormat="1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0</v>
      </c>
      <c r="M2805" t="b">
        <v>1</v>
      </c>
      <c r="N2805" t="s">
        <v>8271</v>
      </c>
      <c r="O2805">
        <f t="shared" si="260"/>
        <v>127.95</v>
      </c>
      <c r="P2805">
        <f t="shared" si="261"/>
        <v>1571.4361545940774</v>
      </c>
      <c r="Q2805" t="str">
        <f t="shared" si="262"/>
        <v>theater</v>
      </c>
      <c r="R2805" t="str">
        <f t="shared" si="263"/>
        <v>plays</v>
      </c>
      <c r="S2805" s="11">
        <f t="shared" si="264"/>
        <v>42157.857361111113</v>
      </c>
      <c r="T2805" s="11">
        <f t="shared" si="265"/>
        <v>42200.791666666664</v>
      </c>
    </row>
    <row r="2806" spans="1:20" customFormat="1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0</v>
      </c>
      <c r="M2806" t="b">
        <v>1</v>
      </c>
      <c r="N2806" t="s">
        <v>8271</v>
      </c>
      <c r="O2806">
        <f t="shared" si="260"/>
        <v>114.99999999999999</v>
      </c>
      <c r="P2806">
        <f t="shared" si="261"/>
        <v>-10073.563845405923</v>
      </c>
      <c r="Q2806" t="str">
        <f t="shared" si="262"/>
        <v>theater</v>
      </c>
      <c r="R2806" t="str">
        <f t="shared" si="263"/>
        <v>plays</v>
      </c>
      <c r="S2806" s="11">
        <f t="shared" si="264"/>
        <v>41881.245254629626</v>
      </c>
      <c r="T2806" s="11">
        <f t="shared" si="265"/>
        <v>41911.245254629626</v>
      </c>
    </row>
    <row r="2807" spans="1:20" customFormat="1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0</v>
      </c>
      <c r="M2807" t="b">
        <v>1</v>
      </c>
      <c r="N2807" t="s">
        <v>8271</v>
      </c>
      <c r="O2807">
        <f t="shared" si="260"/>
        <v>110.00000000000001</v>
      </c>
      <c r="P2807">
        <f t="shared" si="261"/>
        <v>-10783.563845405923</v>
      </c>
      <c r="Q2807" t="str">
        <f t="shared" si="262"/>
        <v>theater</v>
      </c>
      <c r="R2807" t="str">
        <f t="shared" si="263"/>
        <v>plays</v>
      </c>
      <c r="S2807" s="11">
        <f t="shared" si="264"/>
        <v>42213.2971412037</v>
      </c>
      <c r="T2807" s="11">
        <f t="shared" si="265"/>
        <v>42238.2971412037</v>
      </c>
    </row>
    <row r="2808" spans="1:20" customFormat="1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0</v>
      </c>
      <c r="M2808" t="b">
        <v>1</v>
      </c>
      <c r="N2808" t="s">
        <v>8271</v>
      </c>
      <c r="O2808">
        <f t="shared" si="260"/>
        <v>112.1</v>
      </c>
      <c r="P2808">
        <f t="shared" si="261"/>
        <v>-7860.5638454059226</v>
      </c>
      <c r="Q2808" t="str">
        <f t="shared" si="262"/>
        <v>theater</v>
      </c>
      <c r="R2808" t="str">
        <f t="shared" si="263"/>
        <v>plays</v>
      </c>
      <c r="S2808" s="11">
        <f t="shared" si="264"/>
        <v>42185.058912037035</v>
      </c>
      <c r="T2808" s="11">
        <f t="shared" si="265"/>
        <v>42221.249999999993</v>
      </c>
    </row>
    <row r="2809" spans="1:20" customFormat="1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0</v>
      </c>
      <c r="M2809" t="b">
        <v>1</v>
      </c>
      <c r="N2809" t="s">
        <v>8271</v>
      </c>
      <c r="O2809">
        <f t="shared" si="260"/>
        <v>126</v>
      </c>
      <c r="P2809">
        <f t="shared" si="261"/>
        <v>-4923.5638454059226</v>
      </c>
      <c r="Q2809" t="str">
        <f t="shared" si="262"/>
        <v>theater</v>
      </c>
      <c r="R2809" t="str">
        <f t="shared" si="263"/>
        <v>plays</v>
      </c>
      <c r="S2809" s="11">
        <f t="shared" si="264"/>
        <v>42154.664791666662</v>
      </c>
      <c r="T2809" s="11">
        <f t="shared" si="265"/>
        <v>42184.664791666662</v>
      </c>
    </row>
    <row r="2810" spans="1:20" customFormat="1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0</v>
      </c>
      <c r="M2810" t="b">
        <v>1</v>
      </c>
      <c r="N2810" t="s">
        <v>8271</v>
      </c>
      <c r="O2810">
        <f t="shared" si="260"/>
        <v>100.24444444444444</v>
      </c>
      <c r="P2810">
        <f t="shared" si="261"/>
        <v>-6712.5638454059226</v>
      </c>
      <c r="Q2810" t="str">
        <f t="shared" si="262"/>
        <v>theater</v>
      </c>
      <c r="R2810" t="str">
        <f t="shared" si="263"/>
        <v>plays</v>
      </c>
      <c r="S2810" s="11">
        <f t="shared" si="264"/>
        <v>42208.638136574074</v>
      </c>
      <c r="T2810" s="11">
        <f t="shared" si="265"/>
        <v>42238.638136574074</v>
      </c>
    </row>
    <row r="2811" spans="1:20" customFormat="1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0</v>
      </c>
      <c r="M2811" t="b">
        <v>1</v>
      </c>
      <c r="N2811" t="s">
        <v>8271</v>
      </c>
      <c r="O2811">
        <f t="shared" si="260"/>
        <v>102.4</v>
      </c>
      <c r="P2811">
        <f t="shared" si="261"/>
        <v>-8663.5638454059226</v>
      </c>
      <c r="Q2811" t="str">
        <f t="shared" si="262"/>
        <v>theater</v>
      </c>
      <c r="R2811" t="str">
        <f t="shared" si="263"/>
        <v>plays</v>
      </c>
      <c r="S2811" s="11">
        <f t="shared" si="264"/>
        <v>42451.288483796299</v>
      </c>
      <c r="T2811" s="11">
        <f t="shared" si="265"/>
        <v>42459.402083333327</v>
      </c>
    </row>
    <row r="2812" spans="1:20" customFormat="1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0</v>
      </c>
      <c r="M2812" t="b">
        <v>1</v>
      </c>
      <c r="N2812" t="s">
        <v>8271</v>
      </c>
      <c r="O2812">
        <f t="shared" si="260"/>
        <v>108.2</v>
      </c>
      <c r="P2812">
        <f t="shared" si="261"/>
        <v>-8518.5638454059226</v>
      </c>
      <c r="Q2812" t="str">
        <f t="shared" si="262"/>
        <v>theater</v>
      </c>
      <c r="R2812" t="str">
        <f t="shared" si="263"/>
        <v>plays</v>
      </c>
      <c r="S2812" s="11">
        <f t="shared" si="264"/>
        <v>41758.931296296294</v>
      </c>
      <c r="T2812" s="11">
        <f t="shared" si="265"/>
        <v>41790.957638888889</v>
      </c>
    </row>
    <row r="2813" spans="1:20" customFormat="1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0</v>
      </c>
      <c r="M2813" t="b">
        <v>1</v>
      </c>
      <c r="N2813" t="s">
        <v>8271</v>
      </c>
      <c r="O2813">
        <f t="shared" si="260"/>
        <v>100.27</v>
      </c>
      <c r="P2813">
        <f t="shared" si="261"/>
        <v>-1196.5638454059226</v>
      </c>
      <c r="Q2813" t="str">
        <f t="shared" si="262"/>
        <v>theater</v>
      </c>
      <c r="R2813" t="str">
        <f t="shared" si="263"/>
        <v>plays</v>
      </c>
      <c r="S2813" s="11">
        <f t="shared" si="264"/>
        <v>42028.288229166668</v>
      </c>
      <c r="T2813" s="11">
        <f t="shared" si="265"/>
        <v>42058.288229166668</v>
      </c>
    </row>
    <row r="2814" spans="1:20" customFormat="1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0</v>
      </c>
      <c r="M2814" t="b">
        <v>1</v>
      </c>
      <c r="N2814" t="s">
        <v>8271</v>
      </c>
      <c r="O2814">
        <f t="shared" si="260"/>
        <v>113.3</v>
      </c>
      <c r="P2814">
        <f t="shared" si="261"/>
        <v>-5558.5638454059226</v>
      </c>
      <c r="Q2814" t="str">
        <f t="shared" si="262"/>
        <v>theater</v>
      </c>
      <c r="R2814" t="str">
        <f t="shared" si="263"/>
        <v>plays</v>
      </c>
      <c r="S2814" s="11">
        <f t="shared" si="264"/>
        <v>42054.535856481474</v>
      </c>
      <c r="T2814" s="11">
        <f t="shared" si="265"/>
        <v>42099.958333333336</v>
      </c>
    </row>
    <row r="2815" spans="1:20" customFormat="1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0</v>
      </c>
      <c r="M2815" t="b">
        <v>1</v>
      </c>
      <c r="N2815" t="s">
        <v>8271</v>
      </c>
      <c r="O2815">
        <f t="shared" si="260"/>
        <v>127.57571428571428</v>
      </c>
      <c r="P2815">
        <f t="shared" si="261"/>
        <v>-7651.4438454059227</v>
      </c>
      <c r="Q2815" t="str">
        <f t="shared" si="262"/>
        <v>theater</v>
      </c>
      <c r="R2815" t="str">
        <f t="shared" si="263"/>
        <v>plays</v>
      </c>
      <c r="S2815" s="11">
        <f t="shared" si="264"/>
        <v>42693.534270833326</v>
      </c>
      <c r="T2815" s="11">
        <f t="shared" si="265"/>
        <v>42718.534270833326</v>
      </c>
    </row>
    <row r="2816" spans="1:20" customFormat="1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0</v>
      </c>
      <c r="M2816" t="b">
        <v>1</v>
      </c>
      <c r="N2816" t="s">
        <v>8271</v>
      </c>
      <c r="O2816">
        <f t="shared" si="260"/>
        <v>107.73333333333332</v>
      </c>
      <c r="P2816">
        <f t="shared" si="261"/>
        <v>-9607.5638454059226</v>
      </c>
      <c r="Q2816" t="str">
        <f t="shared" si="262"/>
        <v>theater</v>
      </c>
      <c r="R2816" t="str">
        <f t="shared" si="263"/>
        <v>plays</v>
      </c>
      <c r="S2816" s="11">
        <f t="shared" si="264"/>
        <v>42103.191145833327</v>
      </c>
      <c r="T2816" s="11">
        <f t="shared" si="265"/>
        <v>42133.191145833327</v>
      </c>
    </row>
    <row r="2817" spans="1:20" customFormat="1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0</v>
      </c>
      <c r="M2817" t="b">
        <v>1</v>
      </c>
      <c r="N2817" t="s">
        <v>8271</v>
      </c>
      <c r="O2817">
        <f t="shared" si="260"/>
        <v>242</v>
      </c>
      <c r="P2817">
        <f t="shared" si="261"/>
        <v>-10618.563845405923</v>
      </c>
      <c r="Q2817" t="str">
        <f t="shared" si="262"/>
        <v>theater</v>
      </c>
      <c r="R2817" t="str">
        <f t="shared" si="263"/>
        <v>plays</v>
      </c>
      <c r="S2817" s="11">
        <f t="shared" si="264"/>
        <v>42559.568391203698</v>
      </c>
      <c r="T2817" s="11">
        <f t="shared" si="265"/>
        <v>42589.568391203698</v>
      </c>
    </row>
    <row r="2818" spans="1:20" customFormat="1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0</v>
      </c>
      <c r="M2818" t="b">
        <v>1</v>
      </c>
      <c r="N2818" t="s">
        <v>8271</v>
      </c>
      <c r="O2818">
        <f t="shared" si="260"/>
        <v>141.56666666666666</v>
      </c>
      <c r="P2818">
        <f t="shared" si="261"/>
        <v>-6976.5638454059226</v>
      </c>
      <c r="Q2818" t="str">
        <f t="shared" si="262"/>
        <v>theater</v>
      </c>
      <c r="R2818" t="str">
        <f t="shared" si="263"/>
        <v>plays</v>
      </c>
      <c r="S2818" s="11">
        <f t="shared" si="264"/>
        <v>42188.259166666663</v>
      </c>
      <c r="T2818" s="11">
        <f t="shared" si="265"/>
        <v>42218.458333333336</v>
      </c>
    </row>
    <row r="2819" spans="1:20" customFormat="1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0</v>
      </c>
      <c r="M2819" t="b">
        <v>1</v>
      </c>
      <c r="N2819" t="s">
        <v>8271</v>
      </c>
      <c r="O2819">
        <f t="shared" ref="O2819:O2882" si="266">E2819/D2819*100</f>
        <v>130</v>
      </c>
      <c r="P2819">
        <f t="shared" ref="P2819:P2882" si="267">E2819-$E$4116</f>
        <v>-10443.563845405923</v>
      </c>
      <c r="Q2819" t="str">
        <f t="shared" ref="Q2819:Q2882" si="268">IF(ISNUMBER(SEARCH("film &amp; video",N2819)),"film &amp; video",IF(ISNUMBER(SEARCH("food",N2819)),"food",IF(ISNUMBER(SEARCH("games",N2819)),"games",IF(ISNUMBER(SEARCH("journalism",N2819)),"journalism",IF(ISNUMBER(SEARCH("music",N2819)),"music",IF(ISNUMBER(SEARCH("photography",N2819)),"photography",IF(ISNUMBER(SEARCH("publishing",N2819)),"publishing",IF(ISNUMBER(SEARCH("technology",N2819)),"technology",IF(ISNUMBER(SEARCH("theater",N2819)),"theater",0)))))))))</f>
        <v>theater</v>
      </c>
      <c r="R2819" t="str">
        <f t="shared" ref="R2819:R2882" si="269">IF(ISNUMBER(SEARCH("animation",N2819)),"animation",IF(ISNUMBER(SEARCH("art books",N2819)),"art books",IF(ISNUMBER(SEARCH("audio",N2819)),"audio",IF(ISNUMBER(SEARCH("children's books",N2819)),"children's books",IF(ISNUMBER(SEARCH("classical music",N2819)),"classical music",IF(ISNUMBER(SEARCH("documentary",N2819)),"documentary",IF(ISNUMBER(SEARCH("drama",N2819)),"drama",IF(ISNUMBER(SEARCH("electronic music",N2819)),"electronic music",IF(ISNUMBER(SEARCH("faith",N2819)),"faith",IF(ISNUMBER(SEARCH("fiction",N2819)),"fiction",IF(ISNUMBER(SEARCH("food trucks",N2819)),"food trucks",IF(ISNUMBER(SEARCH("gadgets",N2819)),"gadgets",IF(ISNUMBER(SEARCH("hardware",N2819)),"hardware",IF(ISNUMBER(SEARCH("indie rock",N2819)),"indie rock",IF(ISNUMBER(SEARCH("jazz",N2819)),"jazz",IF(ISNUMBER(SEARCH("makerspaces",N2819)),"makerspaces",IF(ISNUMBER(SEARCH("metal",N2819)),"metal",IF(ISNUMBER(SEARCH("mobile games",N2819)),"mobile games",IF(ISNUMBER(SEARCH("musical",N2819)),"musical",IF(ISNUMBER(SEARCH("nature",N2819)),"nature",IF(ISNUMBER(SEARCH("nonfiction",N2819)),"nonfiction",IF(ISNUMBER(SEARCH("people",N2819)),"people",IF(ISNUMBER(SEARCH("photobooks",N2819)),"photobooks",IF(ISNUMBER(SEARCH("places",N2819)),"places",IF(ISNUMBER(SEARCH("plays",N2819)),"plays",IF(ISNUMBER(SEARCH("pop",N2819)),"pop",IF(ISNUMBER(SEARCH("radio &amp; podcasts",N2819)),"radio &amp; podcasts",IF(ISNUMBER(SEARCH("restaurants",N2819)),"restaurants",IF(ISNUMBER(SEARCH("rock",N2819)),"rock",IF(ISNUMBER(SEARCH("science fiction",N2819)),"science fiction",IF(ISNUMBER(SEARCH("shorts",N2819)),"shorts",IF(ISNUMBER(SEARCH("small batch",N2819)),"small batch",IF(ISNUMBER(SEARCH("space exploration",N2819)),"space exploration",IF(ISNUMBER(SEARCH("spaces",N2819)),"spaces",IF(ISNUMBER(SEARCH("tabletop games",N2819)),"tabletop games",IF(ISNUMBER(SEARCH("television",N2819)),"television",IF(ISNUMBER(SEARCH("translations",N2819)),"translations",IF(ISNUMBER(SEARCH("video games",N2819)),"video games",IF(ISNUMBER(SEARCH("wearables",N2819)),"wearables",IF(ISNUMBER(SEARCH("web",N2819)),"web",IF(ISNUMBER(SEARCH("world music",N2819)),"world music",0)))))))))))))))))))))))))))))))))))))))))</f>
        <v>plays</v>
      </c>
      <c r="S2819" s="11">
        <f t="shared" si="264"/>
        <v>42023.42664351852</v>
      </c>
      <c r="T2819" s="11">
        <f t="shared" si="265"/>
        <v>42063.42664351852</v>
      </c>
    </row>
    <row r="2820" spans="1:20" customFormat="1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0</v>
      </c>
      <c r="M2820" t="b">
        <v>1</v>
      </c>
      <c r="N2820" t="s">
        <v>8271</v>
      </c>
      <c r="O2820">
        <f t="shared" si="266"/>
        <v>106.03</v>
      </c>
      <c r="P2820">
        <f t="shared" si="267"/>
        <v>-620.56384540592262</v>
      </c>
      <c r="Q2820" t="str">
        <f t="shared" si="268"/>
        <v>theater</v>
      </c>
      <c r="R2820" t="str">
        <f t="shared" si="269"/>
        <v>plays</v>
      </c>
      <c r="S2820" s="11">
        <f t="shared" si="264"/>
        <v>42250.389884259253</v>
      </c>
      <c r="T2820" s="11">
        <f t="shared" si="265"/>
        <v>42270.389884259253</v>
      </c>
    </row>
    <row r="2821" spans="1:20" customFormat="1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0</v>
      </c>
      <c r="M2821" t="b">
        <v>1</v>
      </c>
      <c r="N2821" t="s">
        <v>8271</v>
      </c>
      <c r="O2821">
        <f t="shared" si="266"/>
        <v>104.80000000000001</v>
      </c>
      <c r="P2821">
        <f t="shared" si="267"/>
        <v>-5983.5638454059226</v>
      </c>
      <c r="Q2821" t="str">
        <f t="shared" si="268"/>
        <v>theater</v>
      </c>
      <c r="R2821" t="str">
        <f t="shared" si="269"/>
        <v>plays</v>
      </c>
      <c r="S2821" s="11">
        <f t="shared" si="264"/>
        <v>42139.317233796297</v>
      </c>
      <c r="T2821" s="11">
        <f t="shared" si="265"/>
        <v>42169.317233796297</v>
      </c>
    </row>
    <row r="2822" spans="1:20" customFormat="1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0</v>
      </c>
      <c r="M2822" t="b">
        <v>1</v>
      </c>
      <c r="N2822" t="s">
        <v>8271</v>
      </c>
      <c r="O2822">
        <f t="shared" si="266"/>
        <v>136</v>
      </c>
      <c r="P2822">
        <f t="shared" si="267"/>
        <v>-10951.563845405923</v>
      </c>
      <c r="Q2822" t="str">
        <f t="shared" si="268"/>
        <v>theater</v>
      </c>
      <c r="R2822" t="str">
        <f t="shared" si="269"/>
        <v>plays</v>
      </c>
      <c r="S2822" s="11">
        <f t="shared" si="264"/>
        <v>42401.402650462966</v>
      </c>
      <c r="T2822" s="11">
        <f t="shared" si="265"/>
        <v>42425.791666666664</v>
      </c>
    </row>
    <row r="2823" spans="1:20" customFormat="1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0</v>
      </c>
      <c r="M2823" t="b">
        <v>1</v>
      </c>
      <c r="N2823" t="s">
        <v>8271</v>
      </c>
      <c r="O2823">
        <f t="shared" si="266"/>
        <v>100</v>
      </c>
      <c r="P2823">
        <f t="shared" si="267"/>
        <v>-10223.563845405923</v>
      </c>
      <c r="Q2823" t="str">
        <f t="shared" si="268"/>
        <v>theater</v>
      </c>
      <c r="R2823" t="str">
        <f t="shared" si="269"/>
        <v>plays</v>
      </c>
      <c r="S2823" s="11">
        <f t="shared" si="264"/>
        <v>41875.714525462965</v>
      </c>
      <c r="T2823" s="11">
        <f t="shared" si="265"/>
        <v>41905.714525462965</v>
      </c>
    </row>
    <row r="2824" spans="1:20" customFormat="1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0</v>
      </c>
      <c r="M2824" t="b">
        <v>1</v>
      </c>
      <c r="N2824" t="s">
        <v>8271</v>
      </c>
      <c r="O2824">
        <f t="shared" si="266"/>
        <v>100</v>
      </c>
      <c r="P2824">
        <f t="shared" si="267"/>
        <v>-5223.5638454059226</v>
      </c>
      <c r="Q2824" t="str">
        <f t="shared" si="268"/>
        <v>theater</v>
      </c>
      <c r="R2824" t="str">
        <f t="shared" si="269"/>
        <v>plays</v>
      </c>
      <c r="S2824" s="11">
        <f t="shared" si="264"/>
        <v>42060.475601851846</v>
      </c>
      <c r="T2824" s="11">
        <f t="shared" si="265"/>
        <v>42090.433935185181</v>
      </c>
    </row>
    <row r="2825" spans="1:20" customFormat="1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0</v>
      </c>
      <c r="M2825" t="b">
        <v>1</v>
      </c>
      <c r="N2825" t="s">
        <v>8271</v>
      </c>
      <c r="O2825">
        <f t="shared" si="266"/>
        <v>124</v>
      </c>
      <c r="P2825">
        <f t="shared" si="267"/>
        <v>-11099.563845405923</v>
      </c>
      <c r="Q2825" t="str">
        <f t="shared" si="268"/>
        <v>theater</v>
      </c>
      <c r="R2825" t="str">
        <f t="shared" si="269"/>
        <v>plays</v>
      </c>
      <c r="S2825" s="11">
        <f t="shared" si="264"/>
        <v>42066.803310185183</v>
      </c>
      <c r="T2825" s="11">
        <f t="shared" si="265"/>
        <v>42094.749305555553</v>
      </c>
    </row>
    <row r="2826" spans="1:20" customFormat="1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0</v>
      </c>
      <c r="M2826" t="b">
        <v>1</v>
      </c>
      <c r="N2826" t="s">
        <v>8271</v>
      </c>
      <c r="O2826">
        <f t="shared" si="266"/>
        <v>116.92307692307693</v>
      </c>
      <c r="P2826">
        <f t="shared" si="267"/>
        <v>-10463.563845405923</v>
      </c>
      <c r="Q2826" t="str">
        <f t="shared" si="268"/>
        <v>theater</v>
      </c>
      <c r="R2826" t="str">
        <f t="shared" si="269"/>
        <v>plays</v>
      </c>
      <c r="S2826" s="11">
        <f t="shared" si="264"/>
        <v>42136.0624537037</v>
      </c>
      <c r="T2826" s="11">
        <f t="shared" si="265"/>
        <v>42167.863194444442</v>
      </c>
    </row>
    <row r="2827" spans="1:20" customFormat="1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0</v>
      </c>
      <c r="M2827" t="b">
        <v>1</v>
      </c>
      <c r="N2827" t="s">
        <v>8271</v>
      </c>
      <c r="O2827">
        <f t="shared" si="266"/>
        <v>103.33333333333334</v>
      </c>
      <c r="P2827">
        <f t="shared" si="267"/>
        <v>-8123.5638454059226</v>
      </c>
      <c r="Q2827" t="str">
        <f t="shared" si="268"/>
        <v>theater</v>
      </c>
      <c r="R2827" t="str">
        <f t="shared" si="269"/>
        <v>plays</v>
      </c>
      <c r="S2827" s="11">
        <f t="shared" si="264"/>
        <v>42312.584328703706</v>
      </c>
      <c r="T2827" s="11">
        <f t="shared" si="265"/>
        <v>42342.584328703706</v>
      </c>
    </row>
    <row r="2828" spans="1:20" customFormat="1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0</v>
      </c>
      <c r="M2828" t="b">
        <v>1</v>
      </c>
      <c r="N2828" t="s">
        <v>8271</v>
      </c>
      <c r="O2828">
        <f t="shared" si="266"/>
        <v>107.74999999999999</v>
      </c>
      <c r="P2828">
        <f t="shared" si="267"/>
        <v>-9068.5638454059226</v>
      </c>
      <c r="Q2828" t="str">
        <f t="shared" si="268"/>
        <v>theater</v>
      </c>
      <c r="R2828" t="str">
        <f t="shared" si="269"/>
        <v>plays</v>
      </c>
      <c r="S2828" s="11">
        <f t="shared" si="264"/>
        <v>42170.826527777775</v>
      </c>
      <c r="T2828" s="11">
        <f t="shared" si="265"/>
        <v>42195.083333333336</v>
      </c>
    </row>
    <row r="2829" spans="1:20" customFormat="1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0</v>
      </c>
      <c r="M2829" t="b">
        <v>1</v>
      </c>
      <c r="N2829" t="s">
        <v>8271</v>
      </c>
      <c r="O2829">
        <f t="shared" si="266"/>
        <v>120.24999999999999</v>
      </c>
      <c r="P2829">
        <f t="shared" si="267"/>
        <v>-8818.5638454059226</v>
      </c>
      <c r="Q2829" t="str">
        <f t="shared" si="268"/>
        <v>theater</v>
      </c>
      <c r="R2829" t="str">
        <f t="shared" si="269"/>
        <v>plays</v>
      </c>
      <c r="S2829" s="11">
        <f t="shared" si="264"/>
        <v>42494.475300925922</v>
      </c>
      <c r="T2829" s="11">
        <f t="shared" si="265"/>
        <v>42524.479166666664</v>
      </c>
    </row>
    <row r="2830" spans="1:20" customFormat="1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0</v>
      </c>
      <c r="M2830" t="b">
        <v>1</v>
      </c>
      <c r="N2830" t="s">
        <v>8271</v>
      </c>
      <c r="O2830">
        <f t="shared" si="266"/>
        <v>100.37894736842105</v>
      </c>
      <c r="P2830">
        <f t="shared" si="267"/>
        <v>-1687.5638454059226</v>
      </c>
      <c r="Q2830" t="str">
        <f t="shared" si="268"/>
        <v>theater</v>
      </c>
      <c r="R2830" t="str">
        <f t="shared" si="269"/>
        <v>plays</v>
      </c>
      <c r="S2830" s="11">
        <f t="shared" si="264"/>
        <v>42254.056354166663</v>
      </c>
      <c r="T2830" s="11">
        <f t="shared" si="265"/>
        <v>42279.749999999993</v>
      </c>
    </row>
    <row r="2831" spans="1:20" customFormat="1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0</v>
      </c>
      <c r="M2831" t="b">
        <v>1</v>
      </c>
      <c r="N2831" t="s">
        <v>8271</v>
      </c>
      <c r="O2831">
        <f t="shared" si="266"/>
        <v>106.52</v>
      </c>
      <c r="P2831">
        <f t="shared" si="267"/>
        <v>-8560.5638454059226</v>
      </c>
      <c r="Q2831" t="str">
        <f t="shared" si="268"/>
        <v>theater</v>
      </c>
      <c r="R2831" t="str">
        <f t="shared" si="269"/>
        <v>plays</v>
      </c>
      <c r="S2831" s="11">
        <f t="shared" si="264"/>
        <v>42495.225902777776</v>
      </c>
      <c r="T2831" s="11">
        <f t="shared" si="265"/>
        <v>42523.225902777776</v>
      </c>
    </row>
    <row r="2832" spans="1:20" customFormat="1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0</v>
      </c>
      <c r="M2832" t="b">
        <v>1</v>
      </c>
      <c r="N2832" t="s">
        <v>8271</v>
      </c>
      <c r="O2832">
        <f t="shared" si="266"/>
        <v>100</v>
      </c>
      <c r="P2832">
        <f t="shared" si="267"/>
        <v>-8223.5638454059226</v>
      </c>
      <c r="Q2832" t="str">
        <f t="shared" si="268"/>
        <v>theater</v>
      </c>
      <c r="R2832" t="str">
        <f t="shared" si="269"/>
        <v>plays</v>
      </c>
      <c r="S2832" s="11">
        <f t="shared" si="264"/>
        <v>41758.631342592591</v>
      </c>
      <c r="T2832" s="11">
        <f t="shared" si="265"/>
        <v>41770.957638888889</v>
      </c>
    </row>
    <row r="2833" spans="1:20" customFormat="1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0</v>
      </c>
      <c r="M2833" t="b">
        <v>1</v>
      </c>
      <c r="N2833" t="s">
        <v>8271</v>
      </c>
      <c r="O2833">
        <f t="shared" si="266"/>
        <v>110.66666666666667</v>
      </c>
      <c r="P2833">
        <f t="shared" si="267"/>
        <v>-7903.5638454059226</v>
      </c>
      <c r="Q2833" t="str">
        <f t="shared" si="268"/>
        <v>theater</v>
      </c>
      <c r="R2833" t="str">
        <f t="shared" si="269"/>
        <v>plays</v>
      </c>
      <c r="S2833" s="11">
        <f t="shared" si="264"/>
        <v>42171.616550925923</v>
      </c>
      <c r="T2833" s="11">
        <f t="shared" si="265"/>
        <v>42201.616550925923</v>
      </c>
    </row>
    <row r="2834" spans="1:20" customFormat="1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0</v>
      </c>
      <c r="M2834" t="b">
        <v>1</v>
      </c>
      <c r="N2834" t="s">
        <v>8271</v>
      </c>
      <c r="O2834">
        <f t="shared" si="266"/>
        <v>114.71959999999999</v>
      </c>
      <c r="P2834">
        <f t="shared" si="267"/>
        <v>-8355.5738454059228</v>
      </c>
      <c r="Q2834" t="str">
        <f t="shared" si="268"/>
        <v>theater</v>
      </c>
      <c r="R2834" t="str">
        <f t="shared" si="269"/>
        <v>plays</v>
      </c>
      <c r="S2834" s="11">
        <f t="shared" si="264"/>
        <v>41938.501087962963</v>
      </c>
      <c r="T2834" s="11">
        <f t="shared" si="265"/>
        <v>41966.708333333336</v>
      </c>
    </row>
    <row r="2835" spans="1:20" customFormat="1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0</v>
      </c>
      <c r="M2835" t="b">
        <v>1</v>
      </c>
      <c r="N2835" t="s">
        <v>8271</v>
      </c>
      <c r="O2835">
        <f t="shared" si="266"/>
        <v>108.25925925925925</v>
      </c>
      <c r="P2835">
        <f t="shared" si="267"/>
        <v>-8300.5638454059226</v>
      </c>
      <c r="Q2835" t="str">
        <f t="shared" si="268"/>
        <v>theater</v>
      </c>
      <c r="R2835" t="str">
        <f t="shared" si="269"/>
        <v>plays</v>
      </c>
      <c r="S2835" s="11">
        <f t="shared" si="264"/>
        <v>42267.919363425921</v>
      </c>
      <c r="T2835" s="11">
        <f t="shared" si="265"/>
        <v>42287.874999999993</v>
      </c>
    </row>
    <row r="2836" spans="1:20" customFormat="1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0</v>
      </c>
      <c r="M2836" t="b">
        <v>1</v>
      </c>
      <c r="N2836" t="s">
        <v>8271</v>
      </c>
      <c r="O2836">
        <f t="shared" si="266"/>
        <v>170</v>
      </c>
      <c r="P2836">
        <f t="shared" si="267"/>
        <v>-9863.5638454059226</v>
      </c>
      <c r="Q2836" t="str">
        <f t="shared" si="268"/>
        <v>theater</v>
      </c>
      <c r="R2836" t="str">
        <f t="shared" si="269"/>
        <v>plays</v>
      </c>
      <c r="S2836" s="11">
        <f t="shared" si="264"/>
        <v>42019.751504629625</v>
      </c>
      <c r="T2836" s="11">
        <f t="shared" si="265"/>
        <v>42034.751504629625</v>
      </c>
    </row>
    <row r="2837" spans="1:20" customFormat="1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0</v>
      </c>
      <c r="M2837" t="b">
        <v>1</v>
      </c>
      <c r="N2837" t="s">
        <v>8271</v>
      </c>
      <c r="O2837">
        <f t="shared" si="266"/>
        <v>187.09899999999999</v>
      </c>
      <c r="P2837">
        <f t="shared" si="267"/>
        <v>-9352.5738454059228</v>
      </c>
      <c r="Q2837" t="str">
        <f t="shared" si="268"/>
        <v>theater</v>
      </c>
      <c r="R2837" t="str">
        <f t="shared" si="269"/>
        <v>plays</v>
      </c>
      <c r="S2837" s="11">
        <f t="shared" si="264"/>
        <v>42313.495567129627</v>
      </c>
      <c r="T2837" s="11">
        <f t="shared" si="265"/>
        <v>42342.791666666664</v>
      </c>
    </row>
    <row r="2838" spans="1:20" customFormat="1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0</v>
      </c>
      <c r="M2838" t="b">
        <v>1</v>
      </c>
      <c r="N2838" t="s">
        <v>8271</v>
      </c>
      <c r="O2838">
        <f t="shared" si="266"/>
        <v>107.77777777777777</v>
      </c>
      <c r="P2838">
        <f t="shared" si="267"/>
        <v>-10738.563845405923</v>
      </c>
      <c r="Q2838" t="str">
        <f t="shared" si="268"/>
        <v>theater</v>
      </c>
      <c r="R2838" t="str">
        <f t="shared" si="269"/>
        <v>plays</v>
      </c>
      <c r="S2838" s="11">
        <f t="shared" si="264"/>
        <v>42746.053449074076</v>
      </c>
      <c r="T2838" s="11">
        <f t="shared" si="265"/>
        <v>42783.999305555553</v>
      </c>
    </row>
    <row r="2839" spans="1:20" customFormat="1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0</v>
      </c>
      <c r="M2839" t="b">
        <v>1</v>
      </c>
      <c r="N2839" t="s">
        <v>8271</v>
      </c>
      <c r="O2839">
        <f t="shared" si="266"/>
        <v>100</v>
      </c>
      <c r="P2839">
        <f t="shared" si="267"/>
        <v>-10373.563845405923</v>
      </c>
      <c r="Q2839" t="str">
        <f t="shared" si="268"/>
        <v>theater</v>
      </c>
      <c r="R2839" t="str">
        <f t="shared" si="269"/>
        <v>plays</v>
      </c>
      <c r="S2839" s="11">
        <f t="shared" ref="S2839:S2902" si="270">(J2839/86400)+25569+(-5/24)</f>
        <v>42307.700046296297</v>
      </c>
      <c r="T2839" s="11">
        <f t="shared" ref="T2839:T2902" si="271">(I2839/86400)+25569+(-5/24)</f>
        <v>42347.741712962961</v>
      </c>
    </row>
    <row r="2840" spans="1:20" customFormat="1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0</v>
      </c>
      <c r="M2840" t="b">
        <v>1</v>
      </c>
      <c r="N2840" t="s">
        <v>8271</v>
      </c>
      <c r="O2840">
        <f t="shared" si="266"/>
        <v>120.24999999999999</v>
      </c>
      <c r="P2840">
        <f t="shared" si="267"/>
        <v>-8818.5638454059226</v>
      </c>
      <c r="Q2840" t="str">
        <f t="shared" si="268"/>
        <v>theater</v>
      </c>
      <c r="R2840" t="str">
        <f t="shared" si="269"/>
        <v>plays</v>
      </c>
      <c r="S2840" s="11">
        <f t="shared" si="270"/>
        <v>41842.399259259255</v>
      </c>
      <c r="T2840" s="11">
        <f t="shared" si="271"/>
        <v>41864.708333333328</v>
      </c>
    </row>
    <row r="2841" spans="1:20" customFormat="1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0</v>
      </c>
      <c r="M2841" t="b">
        <v>1</v>
      </c>
      <c r="N2841" t="s">
        <v>8271</v>
      </c>
      <c r="O2841">
        <f t="shared" si="266"/>
        <v>111.42857142857143</v>
      </c>
      <c r="P2841">
        <f t="shared" si="267"/>
        <v>-7323.5638454059226</v>
      </c>
      <c r="Q2841" t="str">
        <f t="shared" si="268"/>
        <v>theater</v>
      </c>
      <c r="R2841" t="str">
        <f t="shared" si="269"/>
        <v>plays</v>
      </c>
      <c r="S2841" s="11">
        <f t="shared" si="270"/>
        <v>41853.031874999993</v>
      </c>
      <c r="T2841" s="11">
        <f t="shared" si="271"/>
        <v>41875.999305555553</v>
      </c>
    </row>
    <row r="2842" spans="1:20" customFormat="1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0</v>
      </c>
      <c r="M2842" t="b">
        <v>1</v>
      </c>
      <c r="N2842" t="s">
        <v>8271</v>
      </c>
      <c r="O2842">
        <f t="shared" si="266"/>
        <v>104</v>
      </c>
      <c r="P2842">
        <f t="shared" si="267"/>
        <v>-8623.5638454059226</v>
      </c>
      <c r="Q2842" t="str">
        <f t="shared" si="268"/>
        <v>theater</v>
      </c>
      <c r="R2842" t="str">
        <f t="shared" si="269"/>
        <v>plays</v>
      </c>
      <c r="S2842" s="11">
        <f t="shared" si="270"/>
        <v>42059.827303240738</v>
      </c>
      <c r="T2842" s="11">
        <f t="shared" si="271"/>
        <v>42081.499999999993</v>
      </c>
    </row>
    <row r="2843" spans="1:20" customFormat="1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0</v>
      </c>
      <c r="M2843" t="b">
        <v>0</v>
      </c>
      <c r="N2843" t="s">
        <v>8271</v>
      </c>
      <c r="O2843">
        <f t="shared" si="266"/>
        <v>1</v>
      </c>
      <c r="P2843">
        <f t="shared" si="267"/>
        <v>-11213.563845405923</v>
      </c>
      <c r="Q2843" t="str">
        <f t="shared" si="268"/>
        <v>theater</v>
      </c>
      <c r="R2843" t="str">
        <f t="shared" si="269"/>
        <v>plays</v>
      </c>
      <c r="S2843" s="11">
        <f t="shared" si="270"/>
        <v>42291.531215277777</v>
      </c>
      <c r="T2843" s="11">
        <f t="shared" si="271"/>
        <v>42351.572881944441</v>
      </c>
    </row>
    <row r="2844" spans="1:20" customFormat="1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6"/>
        <v>0</v>
      </c>
      <c r="P2844">
        <f t="shared" si="267"/>
        <v>-11223.563845405923</v>
      </c>
      <c r="Q2844" t="str">
        <f t="shared" si="268"/>
        <v>theater</v>
      </c>
      <c r="R2844" t="str">
        <f t="shared" si="269"/>
        <v>plays</v>
      </c>
      <c r="S2844" s="11">
        <f t="shared" si="270"/>
        <v>41784.744155092594</v>
      </c>
      <c r="T2844" s="11">
        <f t="shared" si="271"/>
        <v>41811.25</v>
      </c>
    </row>
    <row r="2845" spans="1:20" customFormat="1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6"/>
        <v>0</v>
      </c>
      <c r="P2845">
        <f t="shared" si="267"/>
        <v>-11223.563845405923</v>
      </c>
      <c r="Q2845" t="str">
        <f t="shared" si="268"/>
        <v>theater</v>
      </c>
      <c r="R2845" t="str">
        <f t="shared" si="269"/>
        <v>plays</v>
      </c>
      <c r="S2845" s="11">
        <f t="shared" si="270"/>
        <v>42492.529513888883</v>
      </c>
      <c r="T2845" s="11">
        <f t="shared" si="271"/>
        <v>42533.958333333336</v>
      </c>
    </row>
    <row r="2846" spans="1:20" customFormat="1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0</v>
      </c>
      <c r="M2846" t="b">
        <v>0</v>
      </c>
      <c r="N2846" t="s">
        <v>8271</v>
      </c>
      <c r="O2846">
        <f t="shared" si="266"/>
        <v>5.4545454545454541</v>
      </c>
      <c r="P2846">
        <f t="shared" si="267"/>
        <v>-11193.563845405923</v>
      </c>
      <c r="Q2846" t="str">
        <f t="shared" si="268"/>
        <v>theater</v>
      </c>
      <c r="R2846" t="str">
        <f t="shared" si="269"/>
        <v>plays</v>
      </c>
      <c r="S2846" s="11">
        <f t="shared" si="270"/>
        <v>42709.337731481479</v>
      </c>
      <c r="T2846" s="11">
        <f t="shared" si="271"/>
        <v>42739.337731481479</v>
      </c>
    </row>
    <row r="2847" spans="1:20" customFormat="1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0</v>
      </c>
      <c r="M2847" t="b">
        <v>0</v>
      </c>
      <c r="N2847" t="s">
        <v>8271</v>
      </c>
      <c r="O2847">
        <f t="shared" si="266"/>
        <v>31.546666666666667</v>
      </c>
      <c r="P2847">
        <f t="shared" si="267"/>
        <v>-8857.5638454059226</v>
      </c>
      <c r="Q2847" t="str">
        <f t="shared" si="268"/>
        <v>theater</v>
      </c>
      <c r="R2847" t="str">
        <f t="shared" si="269"/>
        <v>plays</v>
      </c>
      <c r="S2847" s="11">
        <f t="shared" si="270"/>
        <v>42102.808252314811</v>
      </c>
      <c r="T2847" s="11">
        <f t="shared" si="271"/>
        <v>42162.808252314811</v>
      </c>
    </row>
    <row r="2848" spans="1:20" customFormat="1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6"/>
        <v>0</v>
      </c>
      <c r="P2848">
        <f t="shared" si="267"/>
        <v>-11223.563845405923</v>
      </c>
      <c r="Q2848" t="str">
        <f t="shared" si="268"/>
        <v>theater</v>
      </c>
      <c r="R2848" t="str">
        <f t="shared" si="269"/>
        <v>plays</v>
      </c>
      <c r="S2848" s="11">
        <f t="shared" si="270"/>
        <v>42108.483726851853</v>
      </c>
      <c r="T2848" s="11">
        <f t="shared" si="271"/>
        <v>42153.483726851853</v>
      </c>
    </row>
    <row r="2849" spans="1:20" customFormat="1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6"/>
        <v>0</v>
      </c>
      <c r="P2849">
        <f t="shared" si="267"/>
        <v>-11223.563845405923</v>
      </c>
      <c r="Q2849" t="str">
        <f t="shared" si="268"/>
        <v>theater</v>
      </c>
      <c r="R2849" t="str">
        <f t="shared" si="269"/>
        <v>plays</v>
      </c>
      <c r="S2849" s="11">
        <f t="shared" si="270"/>
        <v>42453.597974537035</v>
      </c>
      <c r="T2849" s="11">
        <f t="shared" si="271"/>
        <v>42513.597974537035</v>
      </c>
    </row>
    <row r="2850" spans="1:20" customFormat="1" ht="6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0</v>
      </c>
      <c r="M2850" t="b">
        <v>0</v>
      </c>
      <c r="N2850" t="s">
        <v>8271</v>
      </c>
      <c r="O2850">
        <f t="shared" si="266"/>
        <v>0.2</v>
      </c>
      <c r="P2850">
        <f t="shared" si="267"/>
        <v>-11153.563845405923</v>
      </c>
      <c r="Q2850" t="str">
        <f t="shared" si="268"/>
        <v>theater</v>
      </c>
      <c r="R2850" t="str">
        <f t="shared" si="269"/>
        <v>plays</v>
      </c>
      <c r="S2850" s="11">
        <f t="shared" si="270"/>
        <v>42123.440497685187</v>
      </c>
      <c r="T2850" s="11">
        <f t="shared" si="271"/>
        <v>42153.440497685187</v>
      </c>
    </row>
    <row r="2851" spans="1:20" customFormat="1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0</v>
      </c>
      <c r="M2851" t="b">
        <v>0</v>
      </c>
      <c r="N2851" t="s">
        <v>8271</v>
      </c>
      <c r="O2851">
        <f t="shared" si="266"/>
        <v>1</v>
      </c>
      <c r="P2851">
        <f t="shared" si="267"/>
        <v>-11218.563845405923</v>
      </c>
      <c r="Q2851" t="str">
        <f t="shared" si="268"/>
        <v>theater</v>
      </c>
      <c r="R2851" t="str">
        <f t="shared" si="269"/>
        <v>plays</v>
      </c>
      <c r="S2851" s="11">
        <f t="shared" si="270"/>
        <v>42453.219907407409</v>
      </c>
      <c r="T2851" s="11">
        <f t="shared" si="271"/>
        <v>42483.219907407409</v>
      </c>
    </row>
    <row r="2852" spans="1:20" customFormat="1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0</v>
      </c>
      <c r="M2852" t="b">
        <v>0</v>
      </c>
      <c r="N2852" t="s">
        <v>8271</v>
      </c>
      <c r="O2852">
        <f t="shared" si="266"/>
        <v>3.8875000000000002</v>
      </c>
      <c r="P2852">
        <f t="shared" si="267"/>
        <v>-10912.563845405923</v>
      </c>
      <c r="Q2852" t="str">
        <f t="shared" si="268"/>
        <v>theater</v>
      </c>
      <c r="R2852" t="str">
        <f t="shared" si="269"/>
        <v>plays</v>
      </c>
      <c r="S2852" s="11">
        <f t="shared" si="270"/>
        <v>41857.798738425925</v>
      </c>
      <c r="T2852" s="11">
        <f t="shared" si="271"/>
        <v>41887.798738425925</v>
      </c>
    </row>
    <row r="2853" spans="1:20" customFormat="1" ht="6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6"/>
        <v>0</v>
      </c>
      <c r="P2853">
        <f t="shared" si="267"/>
        <v>-11223.563845405923</v>
      </c>
      <c r="Q2853" t="str">
        <f t="shared" si="268"/>
        <v>theater</v>
      </c>
      <c r="R2853" t="str">
        <f t="shared" si="269"/>
        <v>plays</v>
      </c>
      <c r="S2853" s="11">
        <f t="shared" si="270"/>
        <v>42389.794317129628</v>
      </c>
      <c r="T2853" s="11">
        <f t="shared" si="271"/>
        <v>42398.761805555558</v>
      </c>
    </row>
    <row r="2854" spans="1:20" customFormat="1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0</v>
      </c>
      <c r="M2854" t="b">
        <v>0</v>
      </c>
      <c r="N2854" t="s">
        <v>8271</v>
      </c>
      <c r="O2854">
        <f t="shared" si="266"/>
        <v>1.9</v>
      </c>
      <c r="P2854">
        <f t="shared" si="267"/>
        <v>-11128.563845405923</v>
      </c>
      <c r="Q2854" t="str">
        <f t="shared" si="268"/>
        <v>theater</v>
      </c>
      <c r="R2854" t="str">
        <f t="shared" si="269"/>
        <v>plays</v>
      </c>
      <c r="S2854" s="11">
        <f t="shared" si="270"/>
        <v>41780.836840277778</v>
      </c>
      <c r="T2854" s="11">
        <f t="shared" si="271"/>
        <v>41810.836840277778</v>
      </c>
    </row>
    <row r="2855" spans="1:20" customFormat="1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6"/>
        <v>0</v>
      </c>
      <c r="P2855">
        <f t="shared" si="267"/>
        <v>-11223.563845405923</v>
      </c>
      <c r="Q2855" t="str">
        <f t="shared" si="268"/>
        <v>theater</v>
      </c>
      <c r="R2855" t="str">
        <f t="shared" si="269"/>
        <v>plays</v>
      </c>
      <c r="S2855" s="11">
        <f t="shared" si="270"/>
        <v>41835.98260416666</v>
      </c>
      <c r="T2855" s="11">
        <f t="shared" si="271"/>
        <v>41895.98260416666</v>
      </c>
    </row>
    <row r="2856" spans="1:20" customFormat="1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0</v>
      </c>
      <c r="M2856" t="b">
        <v>0</v>
      </c>
      <c r="N2856" t="s">
        <v>8271</v>
      </c>
      <c r="O2856">
        <f t="shared" si="266"/>
        <v>41.699999999999996</v>
      </c>
      <c r="P2856">
        <f t="shared" si="267"/>
        <v>-10806.563845405923</v>
      </c>
      <c r="Q2856" t="str">
        <f t="shared" si="268"/>
        <v>theater</v>
      </c>
      <c r="R2856" t="str">
        <f t="shared" si="269"/>
        <v>plays</v>
      </c>
      <c r="S2856" s="11">
        <f t="shared" si="270"/>
        <v>42111.508321759255</v>
      </c>
      <c r="T2856" s="11">
        <f t="shared" si="271"/>
        <v>42131.508321759255</v>
      </c>
    </row>
    <row r="2857" spans="1:20" customFormat="1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0</v>
      </c>
      <c r="M2857" t="b">
        <v>0</v>
      </c>
      <c r="N2857" t="s">
        <v>8271</v>
      </c>
      <c r="O2857">
        <f t="shared" si="266"/>
        <v>50</v>
      </c>
      <c r="P2857">
        <f t="shared" si="267"/>
        <v>-10923.563845405923</v>
      </c>
      <c r="Q2857" t="str">
        <f t="shared" si="268"/>
        <v>theater</v>
      </c>
      <c r="R2857" t="str">
        <f t="shared" si="269"/>
        <v>plays</v>
      </c>
      <c r="S2857" s="11">
        <f t="shared" si="270"/>
        <v>42369.799432870372</v>
      </c>
      <c r="T2857" s="11">
        <f t="shared" si="271"/>
        <v>42398.773611111108</v>
      </c>
    </row>
    <row r="2858" spans="1:20" customFormat="1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0</v>
      </c>
      <c r="M2858" t="b">
        <v>0</v>
      </c>
      <c r="N2858" t="s">
        <v>8271</v>
      </c>
      <c r="O2858">
        <f t="shared" si="266"/>
        <v>4.8666666666666663</v>
      </c>
      <c r="P2858">
        <f t="shared" si="267"/>
        <v>-11077.563845405923</v>
      </c>
      <c r="Q2858" t="str">
        <f t="shared" si="268"/>
        <v>theater</v>
      </c>
      <c r="R2858" t="str">
        <f t="shared" si="269"/>
        <v>plays</v>
      </c>
      <c r="S2858" s="11">
        <f t="shared" si="270"/>
        <v>42164.829247685186</v>
      </c>
      <c r="T2858" s="11">
        <f t="shared" si="271"/>
        <v>42224.69027777778</v>
      </c>
    </row>
    <row r="2859" spans="1:20" customFormat="1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0</v>
      </c>
      <c r="M2859" t="b">
        <v>0</v>
      </c>
      <c r="N2859" t="s">
        <v>8271</v>
      </c>
      <c r="O2859">
        <f t="shared" si="266"/>
        <v>19.736842105263158</v>
      </c>
      <c r="P2859">
        <f t="shared" si="267"/>
        <v>-3723.5638454059226</v>
      </c>
      <c r="Q2859" t="str">
        <f t="shared" si="268"/>
        <v>theater</v>
      </c>
      <c r="R2859" t="str">
        <f t="shared" si="269"/>
        <v>plays</v>
      </c>
      <c r="S2859" s="11">
        <f t="shared" si="270"/>
        <v>42726.711747685178</v>
      </c>
      <c r="T2859" s="11">
        <f t="shared" si="271"/>
        <v>42786.541666666664</v>
      </c>
    </row>
    <row r="2860" spans="1:20" customFormat="1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6"/>
        <v>0</v>
      </c>
      <c r="P2860">
        <f t="shared" si="267"/>
        <v>-11223.563845405923</v>
      </c>
      <c r="Q2860" t="str">
        <f t="shared" si="268"/>
        <v>theater</v>
      </c>
      <c r="R2860" t="str">
        <f t="shared" si="269"/>
        <v>plays</v>
      </c>
      <c r="S2860" s="11">
        <f t="shared" si="270"/>
        <v>41954.336747685178</v>
      </c>
      <c r="T2860" s="11">
        <f t="shared" si="271"/>
        <v>41978.269444444442</v>
      </c>
    </row>
    <row r="2861" spans="1:20" customFormat="1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0</v>
      </c>
      <c r="M2861" t="b">
        <v>0</v>
      </c>
      <c r="N2861" t="s">
        <v>8271</v>
      </c>
      <c r="O2861">
        <f t="shared" si="266"/>
        <v>1.7500000000000002</v>
      </c>
      <c r="P2861">
        <f t="shared" si="267"/>
        <v>-11188.563845405923</v>
      </c>
      <c r="Q2861" t="str">
        <f t="shared" si="268"/>
        <v>theater</v>
      </c>
      <c r="R2861" t="str">
        <f t="shared" si="269"/>
        <v>plays</v>
      </c>
      <c r="S2861" s="11">
        <f t="shared" si="270"/>
        <v>42233.153981481482</v>
      </c>
      <c r="T2861" s="11">
        <f t="shared" si="271"/>
        <v>42293.153981481482</v>
      </c>
    </row>
    <row r="2862" spans="1:20" customFormat="1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0</v>
      </c>
      <c r="M2862" t="b">
        <v>0</v>
      </c>
      <c r="N2862" t="s">
        <v>8271</v>
      </c>
      <c r="O2862">
        <f t="shared" si="266"/>
        <v>6.65</v>
      </c>
      <c r="P2862">
        <f t="shared" si="267"/>
        <v>-10957.563845405923</v>
      </c>
      <c r="Q2862" t="str">
        <f t="shared" si="268"/>
        <v>theater</v>
      </c>
      <c r="R2862" t="str">
        <f t="shared" si="269"/>
        <v>plays</v>
      </c>
      <c r="S2862" s="11">
        <f t="shared" si="270"/>
        <v>42480.592314814814</v>
      </c>
      <c r="T2862" s="11">
        <f t="shared" si="271"/>
        <v>42540.592314814814</v>
      </c>
    </row>
    <row r="2863" spans="1:20" customFormat="1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0</v>
      </c>
      <c r="M2863" t="b">
        <v>0</v>
      </c>
      <c r="N2863" t="s">
        <v>8271</v>
      </c>
      <c r="O2863">
        <f t="shared" si="266"/>
        <v>32</v>
      </c>
      <c r="P2863">
        <f t="shared" si="267"/>
        <v>-11143.563845405923</v>
      </c>
      <c r="Q2863" t="str">
        <f t="shared" si="268"/>
        <v>theater</v>
      </c>
      <c r="R2863" t="str">
        <f t="shared" si="269"/>
        <v>plays</v>
      </c>
      <c r="S2863" s="11">
        <f t="shared" si="270"/>
        <v>42257.3825</v>
      </c>
      <c r="T2863" s="11">
        <f t="shared" si="271"/>
        <v>42271.3825</v>
      </c>
    </row>
    <row r="2864" spans="1:20" customFormat="1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0</v>
      </c>
      <c r="M2864" t="b">
        <v>0</v>
      </c>
      <c r="N2864" t="s">
        <v>8271</v>
      </c>
      <c r="O2864">
        <f t="shared" si="266"/>
        <v>0.43307086614173229</v>
      </c>
      <c r="P2864">
        <f t="shared" si="267"/>
        <v>-11168.563845405923</v>
      </c>
      <c r="Q2864" t="str">
        <f t="shared" si="268"/>
        <v>theater</v>
      </c>
      <c r="R2864" t="str">
        <f t="shared" si="269"/>
        <v>plays</v>
      </c>
      <c r="S2864" s="11">
        <f t="shared" si="270"/>
        <v>41784.581354166665</v>
      </c>
      <c r="T2864" s="11">
        <f t="shared" si="271"/>
        <v>41814.581354166665</v>
      </c>
    </row>
    <row r="2865" spans="1:20" customFormat="1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0</v>
      </c>
      <c r="M2865" t="b">
        <v>0</v>
      </c>
      <c r="N2865" t="s">
        <v>8271</v>
      </c>
      <c r="O2865">
        <f t="shared" si="266"/>
        <v>0.04</v>
      </c>
      <c r="P2865">
        <f t="shared" si="267"/>
        <v>-11203.563845405923</v>
      </c>
      <c r="Q2865" t="str">
        <f t="shared" si="268"/>
        <v>theater</v>
      </c>
      <c r="R2865" t="str">
        <f t="shared" si="269"/>
        <v>plays</v>
      </c>
      <c r="S2865" s="11">
        <f t="shared" si="270"/>
        <v>41831.46670138889</v>
      </c>
      <c r="T2865" s="11">
        <f t="shared" si="271"/>
        <v>41891.46670138889</v>
      </c>
    </row>
    <row r="2866" spans="1:20" customFormat="1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0</v>
      </c>
      <c r="M2866" t="b">
        <v>0</v>
      </c>
      <c r="N2866" t="s">
        <v>8271</v>
      </c>
      <c r="O2866">
        <f t="shared" si="266"/>
        <v>1.6</v>
      </c>
      <c r="P2866">
        <f t="shared" si="267"/>
        <v>-11183.563845405923</v>
      </c>
      <c r="Q2866" t="str">
        <f t="shared" si="268"/>
        <v>theater</v>
      </c>
      <c r="R2866" t="str">
        <f t="shared" si="269"/>
        <v>plays</v>
      </c>
      <c r="S2866" s="11">
        <f t="shared" si="270"/>
        <v>42172.405173611107</v>
      </c>
      <c r="T2866" s="11">
        <f t="shared" si="271"/>
        <v>42202.345833333333</v>
      </c>
    </row>
    <row r="2867" spans="1:20" customFormat="1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6"/>
        <v>0</v>
      </c>
      <c r="P2867">
        <f t="shared" si="267"/>
        <v>-11223.563845405923</v>
      </c>
      <c r="Q2867" t="str">
        <f t="shared" si="268"/>
        <v>theater</v>
      </c>
      <c r="R2867" t="str">
        <f t="shared" si="269"/>
        <v>plays</v>
      </c>
      <c r="S2867" s="11">
        <f t="shared" si="270"/>
        <v>41949.905775462961</v>
      </c>
      <c r="T2867" s="11">
        <f t="shared" si="271"/>
        <v>42009.905775462961</v>
      </c>
    </row>
    <row r="2868" spans="1:20" customFormat="1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0</v>
      </c>
      <c r="M2868" t="b">
        <v>0</v>
      </c>
      <c r="N2868" t="s">
        <v>8271</v>
      </c>
      <c r="O2868">
        <f t="shared" si="266"/>
        <v>0.89999999999999991</v>
      </c>
      <c r="P2868">
        <f t="shared" si="267"/>
        <v>-11178.563845405923</v>
      </c>
      <c r="Q2868" t="str">
        <f t="shared" si="268"/>
        <v>theater</v>
      </c>
      <c r="R2868" t="str">
        <f t="shared" si="269"/>
        <v>plays</v>
      </c>
      <c r="S2868" s="11">
        <f t="shared" si="270"/>
        <v>42627.746770833335</v>
      </c>
      <c r="T2868" s="11">
        <f t="shared" si="271"/>
        <v>42657.708333333336</v>
      </c>
    </row>
    <row r="2869" spans="1:20" customFormat="1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0</v>
      </c>
      <c r="M2869" t="b">
        <v>0</v>
      </c>
      <c r="N2869" t="s">
        <v>8271</v>
      </c>
      <c r="O2869">
        <f t="shared" si="266"/>
        <v>20.16</v>
      </c>
      <c r="P2869">
        <f t="shared" si="267"/>
        <v>-10719.563845405923</v>
      </c>
      <c r="Q2869" t="str">
        <f t="shared" si="268"/>
        <v>theater</v>
      </c>
      <c r="R2869" t="str">
        <f t="shared" si="269"/>
        <v>plays</v>
      </c>
      <c r="S2869" s="11">
        <f t="shared" si="270"/>
        <v>42530.986944444441</v>
      </c>
      <c r="T2869" s="11">
        <f t="shared" si="271"/>
        <v>42554.958333333336</v>
      </c>
    </row>
    <row r="2870" spans="1:20" customFormat="1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0</v>
      </c>
      <c r="M2870" t="b">
        <v>0</v>
      </c>
      <c r="N2870" t="s">
        <v>8271</v>
      </c>
      <c r="O2870">
        <f t="shared" si="266"/>
        <v>42.011733333333332</v>
      </c>
      <c r="P2870">
        <f t="shared" si="267"/>
        <v>-4921.8038454059224</v>
      </c>
      <c r="Q2870" t="str">
        <f t="shared" si="268"/>
        <v>theater</v>
      </c>
      <c r="R2870" t="str">
        <f t="shared" si="269"/>
        <v>plays</v>
      </c>
      <c r="S2870" s="11">
        <f t="shared" si="270"/>
        <v>42618.618680555555</v>
      </c>
      <c r="T2870" s="11">
        <f t="shared" si="271"/>
        <v>42648.618680555555</v>
      </c>
    </row>
    <row r="2871" spans="1:20" customFormat="1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0</v>
      </c>
      <c r="M2871" t="b">
        <v>0</v>
      </c>
      <c r="N2871" t="s">
        <v>8271</v>
      </c>
      <c r="O2871">
        <f t="shared" si="266"/>
        <v>0.88500000000000001</v>
      </c>
      <c r="P2871">
        <f t="shared" si="267"/>
        <v>-11046.563845405923</v>
      </c>
      <c r="Q2871" t="str">
        <f t="shared" si="268"/>
        <v>theater</v>
      </c>
      <c r="R2871" t="str">
        <f t="shared" si="269"/>
        <v>plays</v>
      </c>
      <c r="S2871" s="11">
        <f t="shared" si="270"/>
        <v>42540.385196759256</v>
      </c>
      <c r="T2871" s="11">
        <f t="shared" si="271"/>
        <v>42570.385196759256</v>
      </c>
    </row>
    <row r="2872" spans="1:20" customFormat="1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0</v>
      </c>
      <c r="M2872" t="b">
        <v>0</v>
      </c>
      <c r="N2872" t="s">
        <v>8271</v>
      </c>
      <c r="O2872">
        <f t="shared" si="266"/>
        <v>15</v>
      </c>
      <c r="P2872">
        <f t="shared" si="267"/>
        <v>-10473.563845405923</v>
      </c>
      <c r="Q2872" t="str">
        <f t="shared" si="268"/>
        <v>theater</v>
      </c>
      <c r="R2872" t="str">
        <f t="shared" si="269"/>
        <v>plays</v>
      </c>
      <c r="S2872" s="11">
        <f t="shared" si="270"/>
        <v>41745.981076388889</v>
      </c>
      <c r="T2872" s="11">
        <f t="shared" si="271"/>
        <v>41775.981076388889</v>
      </c>
    </row>
    <row r="2873" spans="1:20" customFormat="1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0</v>
      </c>
      <c r="M2873" t="b">
        <v>0</v>
      </c>
      <c r="N2873" t="s">
        <v>8271</v>
      </c>
      <c r="O2873">
        <f t="shared" si="266"/>
        <v>4.67</v>
      </c>
      <c r="P2873">
        <f t="shared" si="267"/>
        <v>-10756.563845405923</v>
      </c>
      <c r="Q2873" t="str">
        <f t="shared" si="268"/>
        <v>theater</v>
      </c>
      <c r="R2873" t="str">
        <f t="shared" si="269"/>
        <v>plays</v>
      </c>
      <c r="S2873" s="11">
        <f t="shared" si="270"/>
        <v>41974.530243055553</v>
      </c>
      <c r="T2873" s="11">
        <f t="shared" si="271"/>
        <v>41994.530243055553</v>
      </c>
    </row>
    <row r="2874" spans="1:20" customFormat="1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6"/>
        <v>0</v>
      </c>
      <c r="P2874">
        <f t="shared" si="267"/>
        <v>-11223.563845405923</v>
      </c>
      <c r="Q2874" t="str">
        <f t="shared" si="268"/>
        <v>theater</v>
      </c>
      <c r="R2874" t="str">
        <f t="shared" si="269"/>
        <v>plays</v>
      </c>
      <c r="S2874" s="11">
        <f t="shared" si="270"/>
        <v>42114.907847222225</v>
      </c>
      <c r="T2874" s="11">
        <f t="shared" si="271"/>
        <v>42174.907847222225</v>
      </c>
    </row>
    <row r="2875" spans="1:20" customFormat="1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0</v>
      </c>
      <c r="M2875" t="b">
        <v>0</v>
      </c>
      <c r="N2875" t="s">
        <v>8271</v>
      </c>
      <c r="O2875">
        <f t="shared" si="266"/>
        <v>38.119999999999997</v>
      </c>
      <c r="P2875">
        <f t="shared" si="267"/>
        <v>-10270.563845405923</v>
      </c>
      <c r="Q2875" t="str">
        <f t="shared" si="268"/>
        <v>theater</v>
      </c>
      <c r="R2875" t="str">
        <f t="shared" si="269"/>
        <v>plays</v>
      </c>
      <c r="S2875" s="11">
        <f t="shared" si="270"/>
        <v>42002.609155092585</v>
      </c>
      <c r="T2875" s="11">
        <f t="shared" si="271"/>
        <v>42032.609155092585</v>
      </c>
    </row>
    <row r="2876" spans="1:20" customFormat="1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0</v>
      </c>
      <c r="M2876" t="b">
        <v>0</v>
      </c>
      <c r="N2876" t="s">
        <v>8271</v>
      </c>
      <c r="O2876">
        <f t="shared" si="266"/>
        <v>5.42</v>
      </c>
      <c r="P2876">
        <f t="shared" si="267"/>
        <v>-10952.563845405923</v>
      </c>
      <c r="Q2876" t="str">
        <f t="shared" si="268"/>
        <v>theater</v>
      </c>
      <c r="R2876" t="str">
        <f t="shared" si="269"/>
        <v>plays</v>
      </c>
      <c r="S2876" s="11">
        <f t="shared" si="270"/>
        <v>42722.636412037034</v>
      </c>
      <c r="T2876" s="11">
        <f t="shared" si="271"/>
        <v>42752.636412037034</v>
      </c>
    </row>
    <row r="2877" spans="1:20" customFormat="1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0</v>
      </c>
      <c r="M2877" t="b">
        <v>0</v>
      </c>
      <c r="N2877" t="s">
        <v>8271</v>
      </c>
      <c r="O2877">
        <f t="shared" si="266"/>
        <v>3.4999999999999996E-2</v>
      </c>
      <c r="P2877">
        <f t="shared" si="267"/>
        <v>-11216.563845405923</v>
      </c>
      <c r="Q2877" t="str">
        <f t="shared" si="268"/>
        <v>theater</v>
      </c>
      <c r="R2877" t="str">
        <f t="shared" si="269"/>
        <v>plays</v>
      </c>
      <c r="S2877" s="11">
        <f t="shared" si="270"/>
        <v>42464.920057870368</v>
      </c>
      <c r="T2877" s="11">
        <f t="shared" si="271"/>
        <v>42494.920057870368</v>
      </c>
    </row>
    <row r="2878" spans="1:20" customFormat="1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6"/>
        <v>0</v>
      </c>
      <c r="P2878">
        <f t="shared" si="267"/>
        <v>-11223.563845405923</v>
      </c>
      <c r="Q2878" t="str">
        <f t="shared" si="268"/>
        <v>theater</v>
      </c>
      <c r="R2878" t="str">
        <f t="shared" si="269"/>
        <v>plays</v>
      </c>
      <c r="S2878" s="11">
        <f t="shared" si="270"/>
        <v>42171.535636574066</v>
      </c>
      <c r="T2878" s="11">
        <f t="shared" si="271"/>
        <v>42201.535636574066</v>
      </c>
    </row>
    <row r="2879" spans="1:20" customFormat="1" ht="6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0</v>
      </c>
      <c r="M2879" t="b">
        <v>0</v>
      </c>
      <c r="N2879" t="s">
        <v>8271</v>
      </c>
      <c r="O2879">
        <f t="shared" si="266"/>
        <v>10.833333333333334</v>
      </c>
      <c r="P2879">
        <f t="shared" si="267"/>
        <v>-10573.563845405923</v>
      </c>
      <c r="Q2879" t="str">
        <f t="shared" si="268"/>
        <v>theater</v>
      </c>
      <c r="R2879" t="str">
        <f t="shared" si="269"/>
        <v>plays</v>
      </c>
      <c r="S2879" s="11">
        <f t="shared" si="270"/>
        <v>42672.746805555558</v>
      </c>
      <c r="T2879" s="11">
        <f t="shared" si="271"/>
        <v>42704.499999999993</v>
      </c>
    </row>
    <row r="2880" spans="1:20" customFormat="1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0</v>
      </c>
      <c r="M2880" t="b">
        <v>0</v>
      </c>
      <c r="N2880" t="s">
        <v>8271</v>
      </c>
      <c r="O2880">
        <f t="shared" si="266"/>
        <v>2.1</v>
      </c>
      <c r="P2880">
        <f t="shared" si="267"/>
        <v>-11160.563845405923</v>
      </c>
      <c r="Q2880" t="str">
        <f t="shared" si="268"/>
        <v>theater</v>
      </c>
      <c r="R2880" t="str">
        <f t="shared" si="269"/>
        <v>plays</v>
      </c>
      <c r="S2880" s="11">
        <f t="shared" si="270"/>
        <v>42128.407349537032</v>
      </c>
      <c r="T2880" s="11">
        <f t="shared" si="271"/>
        <v>42188.407349537032</v>
      </c>
    </row>
    <row r="2881" spans="1:20" customFormat="1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0</v>
      </c>
      <c r="M2881" t="b">
        <v>0</v>
      </c>
      <c r="N2881" t="s">
        <v>8271</v>
      </c>
      <c r="O2881">
        <f t="shared" si="266"/>
        <v>0.2589285714285714</v>
      </c>
      <c r="P2881">
        <f t="shared" si="267"/>
        <v>-11194.563845405923</v>
      </c>
      <c r="Q2881" t="str">
        <f t="shared" si="268"/>
        <v>theater</v>
      </c>
      <c r="R2881" t="str">
        <f t="shared" si="269"/>
        <v>plays</v>
      </c>
      <c r="S2881" s="11">
        <f t="shared" si="270"/>
        <v>42359.516909722217</v>
      </c>
      <c r="T2881" s="11">
        <f t="shared" si="271"/>
        <v>42389.516909722217</v>
      </c>
    </row>
    <row r="2882" spans="1:20" customFormat="1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0</v>
      </c>
      <c r="M2882" t="b">
        <v>0</v>
      </c>
      <c r="N2882" t="s">
        <v>8271</v>
      </c>
      <c r="O2882">
        <f t="shared" si="266"/>
        <v>23.333333333333332</v>
      </c>
      <c r="P2882">
        <f t="shared" si="267"/>
        <v>-8423.5638454059226</v>
      </c>
      <c r="Q2882" t="str">
        <f t="shared" si="268"/>
        <v>theater</v>
      </c>
      <c r="R2882" t="str">
        <f t="shared" si="269"/>
        <v>plays</v>
      </c>
      <c r="S2882" s="11">
        <f t="shared" si="270"/>
        <v>42192.69736111111</v>
      </c>
      <c r="T2882" s="11">
        <f t="shared" si="271"/>
        <v>42236.503472222219</v>
      </c>
    </row>
    <row r="2883" spans="1:20" customFormat="1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2">E2883/D2883*100</f>
        <v>0</v>
      </c>
      <c r="P2883">
        <f t="shared" ref="P2883:P2946" si="273">E2883-$E$4116</f>
        <v>-11223.563845405923</v>
      </c>
      <c r="Q2883" t="str">
        <f t="shared" ref="Q2883:Q2946" si="274">IF(ISNUMBER(SEARCH("film &amp; video",N2883)),"film &amp; video",IF(ISNUMBER(SEARCH("food",N2883)),"food",IF(ISNUMBER(SEARCH("games",N2883)),"games",IF(ISNUMBER(SEARCH("journalism",N2883)),"journalism",IF(ISNUMBER(SEARCH("music",N2883)),"music",IF(ISNUMBER(SEARCH("photography",N2883)),"photography",IF(ISNUMBER(SEARCH("publishing",N2883)),"publishing",IF(ISNUMBER(SEARCH("technology",N2883)),"technology",IF(ISNUMBER(SEARCH("theater",N2883)),"theater",0)))))))))</f>
        <v>theater</v>
      </c>
      <c r="R2883" t="str">
        <f t="shared" ref="R2883:R2946" si="275">IF(ISNUMBER(SEARCH("animation",N2883)),"animation",IF(ISNUMBER(SEARCH("art books",N2883)),"art books",IF(ISNUMBER(SEARCH("audio",N2883)),"audio",IF(ISNUMBER(SEARCH("children's books",N2883)),"children's books",IF(ISNUMBER(SEARCH("classical music",N2883)),"classical music",IF(ISNUMBER(SEARCH("documentary",N2883)),"documentary",IF(ISNUMBER(SEARCH("drama",N2883)),"drama",IF(ISNUMBER(SEARCH("electronic music",N2883)),"electronic music",IF(ISNUMBER(SEARCH("faith",N2883)),"faith",IF(ISNUMBER(SEARCH("fiction",N2883)),"fiction",IF(ISNUMBER(SEARCH("food trucks",N2883)),"food trucks",IF(ISNUMBER(SEARCH("gadgets",N2883)),"gadgets",IF(ISNUMBER(SEARCH("hardware",N2883)),"hardware",IF(ISNUMBER(SEARCH("indie rock",N2883)),"indie rock",IF(ISNUMBER(SEARCH("jazz",N2883)),"jazz",IF(ISNUMBER(SEARCH("makerspaces",N2883)),"makerspaces",IF(ISNUMBER(SEARCH("metal",N2883)),"metal",IF(ISNUMBER(SEARCH("mobile games",N2883)),"mobile games",IF(ISNUMBER(SEARCH("musical",N2883)),"musical",IF(ISNUMBER(SEARCH("nature",N2883)),"nature",IF(ISNUMBER(SEARCH("nonfiction",N2883)),"nonfiction",IF(ISNUMBER(SEARCH("people",N2883)),"people",IF(ISNUMBER(SEARCH("photobooks",N2883)),"photobooks",IF(ISNUMBER(SEARCH("places",N2883)),"places",IF(ISNUMBER(SEARCH("plays",N2883)),"plays",IF(ISNUMBER(SEARCH("pop",N2883)),"pop",IF(ISNUMBER(SEARCH("radio &amp; podcasts",N2883)),"radio &amp; podcasts",IF(ISNUMBER(SEARCH("restaurants",N2883)),"restaurants",IF(ISNUMBER(SEARCH("rock",N2883)),"rock",IF(ISNUMBER(SEARCH("science fiction",N2883)),"science fiction",IF(ISNUMBER(SEARCH("shorts",N2883)),"shorts",IF(ISNUMBER(SEARCH("small batch",N2883)),"small batch",IF(ISNUMBER(SEARCH("space exploration",N2883)),"space exploration",IF(ISNUMBER(SEARCH("spaces",N2883)),"spaces",IF(ISNUMBER(SEARCH("tabletop games",N2883)),"tabletop games",IF(ISNUMBER(SEARCH("television",N2883)),"television",IF(ISNUMBER(SEARCH("translations",N2883)),"translations",IF(ISNUMBER(SEARCH("video games",N2883)),"video games",IF(ISNUMBER(SEARCH("wearables",N2883)),"wearables",IF(ISNUMBER(SEARCH("web",N2883)),"web",IF(ISNUMBER(SEARCH("world music",N2883)),"world music",0)))))))))))))))))))))))))))))))))))))))))</f>
        <v>plays</v>
      </c>
      <c r="S2883" s="11">
        <f t="shared" si="270"/>
        <v>41916.389305555553</v>
      </c>
      <c r="T2883" s="11">
        <f t="shared" si="271"/>
        <v>41976.430972222217</v>
      </c>
    </row>
    <row r="2884" spans="1:20" customFormat="1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0</v>
      </c>
      <c r="M2884" t="b">
        <v>0</v>
      </c>
      <c r="N2884" t="s">
        <v>8271</v>
      </c>
      <c r="O2884">
        <f t="shared" si="272"/>
        <v>33.6</v>
      </c>
      <c r="P2884">
        <f t="shared" si="273"/>
        <v>-10971.563845405923</v>
      </c>
      <c r="Q2884" t="str">
        <f t="shared" si="274"/>
        <v>theater</v>
      </c>
      <c r="R2884" t="str">
        <f t="shared" si="275"/>
        <v>plays</v>
      </c>
      <c r="S2884" s="11">
        <f t="shared" si="270"/>
        <v>42461.387939814813</v>
      </c>
      <c r="T2884" s="11">
        <f t="shared" si="271"/>
        <v>42491.387939814813</v>
      </c>
    </row>
    <row r="2885" spans="1:20" customFormat="1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0</v>
      </c>
      <c r="M2885" t="b">
        <v>0</v>
      </c>
      <c r="N2885" t="s">
        <v>8271</v>
      </c>
      <c r="O2885">
        <f t="shared" si="272"/>
        <v>19.079999999999998</v>
      </c>
      <c r="P2885">
        <f t="shared" si="273"/>
        <v>-9315.5638454059226</v>
      </c>
      <c r="Q2885" t="str">
        <f t="shared" si="274"/>
        <v>theater</v>
      </c>
      <c r="R2885" t="str">
        <f t="shared" si="275"/>
        <v>plays</v>
      </c>
      <c r="S2885" s="11">
        <f t="shared" si="270"/>
        <v>42370.694872685184</v>
      </c>
      <c r="T2885" s="11">
        <f t="shared" si="271"/>
        <v>42405.999305555553</v>
      </c>
    </row>
    <row r="2886" spans="1:20" customFormat="1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0</v>
      </c>
      <c r="M2886" t="b">
        <v>0</v>
      </c>
      <c r="N2886" t="s">
        <v>8271</v>
      </c>
      <c r="O2886">
        <f t="shared" si="272"/>
        <v>0.41111111111111115</v>
      </c>
      <c r="P2886">
        <f t="shared" si="273"/>
        <v>-11038.563845405923</v>
      </c>
      <c r="Q2886" t="str">
        <f t="shared" si="274"/>
        <v>theater</v>
      </c>
      <c r="R2886" t="str">
        <f t="shared" si="275"/>
        <v>plays</v>
      </c>
      <c r="S2886" s="11">
        <f t="shared" si="270"/>
        <v>41948.518923611111</v>
      </c>
      <c r="T2886" s="11">
        <f t="shared" si="271"/>
        <v>41978.518923611111</v>
      </c>
    </row>
    <row r="2887" spans="1:20" customFormat="1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0</v>
      </c>
      <c r="M2887" t="b">
        <v>0</v>
      </c>
      <c r="N2887" t="s">
        <v>8271</v>
      </c>
      <c r="O2887">
        <f t="shared" si="272"/>
        <v>32.5</v>
      </c>
      <c r="P2887">
        <f t="shared" si="273"/>
        <v>-11093.563845405923</v>
      </c>
      <c r="Q2887" t="str">
        <f t="shared" si="274"/>
        <v>theater</v>
      </c>
      <c r="R2887" t="str">
        <f t="shared" si="275"/>
        <v>plays</v>
      </c>
      <c r="S2887" s="11">
        <f t="shared" si="270"/>
        <v>42046.868067129624</v>
      </c>
      <c r="T2887" s="11">
        <f t="shared" si="271"/>
        <v>42076.82640046296</v>
      </c>
    </row>
    <row r="2888" spans="1:20" customFormat="1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0</v>
      </c>
      <c r="M2888" t="b">
        <v>0</v>
      </c>
      <c r="N2888" t="s">
        <v>8271</v>
      </c>
      <c r="O2888">
        <f t="shared" si="272"/>
        <v>5</v>
      </c>
      <c r="P2888">
        <f t="shared" si="273"/>
        <v>-11213.563845405923</v>
      </c>
      <c r="Q2888" t="str">
        <f t="shared" si="274"/>
        <v>theater</v>
      </c>
      <c r="R2888" t="str">
        <f t="shared" si="275"/>
        <v>plays</v>
      </c>
      <c r="S2888" s="11">
        <f t="shared" si="270"/>
        <v>42261.424583333333</v>
      </c>
      <c r="T2888" s="11">
        <f t="shared" si="271"/>
        <v>42265.957638888889</v>
      </c>
    </row>
    <row r="2889" spans="1:20" customFormat="1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0</v>
      </c>
      <c r="M2889" t="b">
        <v>0</v>
      </c>
      <c r="N2889" t="s">
        <v>8271</v>
      </c>
      <c r="O2889">
        <f t="shared" si="272"/>
        <v>0.16666666666666669</v>
      </c>
      <c r="P2889">
        <f t="shared" si="273"/>
        <v>-11218.563845405923</v>
      </c>
      <c r="Q2889" t="str">
        <f t="shared" si="274"/>
        <v>theater</v>
      </c>
      <c r="R2889" t="str">
        <f t="shared" si="275"/>
        <v>plays</v>
      </c>
      <c r="S2889" s="11">
        <f t="shared" si="270"/>
        <v>41985.219027777777</v>
      </c>
      <c r="T2889" s="11">
        <f t="shared" si="271"/>
        <v>42015.219027777777</v>
      </c>
    </row>
    <row r="2890" spans="1:20" customFormat="1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2"/>
        <v>0</v>
      </c>
      <c r="P2890">
        <f t="shared" si="273"/>
        <v>-11223.563845405923</v>
      </c>
      <c r="Q2890" t="str">
        <f t="shared" si="274"/>
        <v>theater</v>
      </c>
      <c r="R2890" t="str">
        <f t="shared" si="275"/>
        <v>plays</v>
      </c>
      <c r="S2890" s="11">
        <f t="shared" si="270"/>
        <v>41922.326851851853</v>
      </c>
      <c r="T2890" s="11">
        <f t="shared" si="271"/>
        <v>41929.999305555553</v>
      </c>
    </row>
    <row r="2891" spans="1:20" customFormat="1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0</v>
      </c>
      <c r="M2891" t="b">
        <v>0</v>
      </c>
      <c r="N2891" t="s">
        <v>8271</v>
      </c>
      <c r="O2891">
        <f t="shared" si="272"/>
        <v>38.066666666666663</v>
      </c>
      <c r="P2891">
        <f t="shared" si="273"/>
        <v>-10081.563845405923</v>
      </c>
      <c r="Q2891" t="str">
        <f t="shared" si="274"/>
        <v>theater</v>
      </c>
      <c r="R2891" t="str">
        <f t="shared" si="275"/>
        <v>plays</v>
      </c>
      <c r="S2891" s="11">
        <f t="shared" si="270"/>
        <v>41850.654918981476</v>
      </c>
      <c r="T2891" s="11">
        <f t="shared" si="271"/>
        <v>41880.654918981476</v>
      </c>
    </row>
    <row r="2892" spans="1:20" customFormat="1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0</v>
      </c>
      <c r="M2892" t="b">
        <v>0</v>
      </c>
      <c r="N2892" t="s">
        <v>8271</v>
      </c>
      <c r="O2892">
        <f t="shared" si="272"/>
        <v>1.05</v>
      </c>
      <c r="P2892">
        <f t="shared" si="273"/>
        <v>-11202.563845405923</v>
      </c>
      <c r="Q2892" t="str">
        <f t="shared" si="274"/>
        <v>theater</v>
      </c>
      <c r="R2892" t="str">
        <f t="shared" si="275"/>
        <v>plays</v>
      </c>
      <c r="S2892" s="11">
        <f t="shared" si="270"/>
        <v>41831.534629629627</v>
      </c>
      <c r="T2892" s="11">
        <f t="shared" si="271"/>
        <v>41859.916666666664</v>
      </c>
    </row>
    <row r="2893" spans="1:20" customFormat="1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0</v>
      </c>
      <c r="M2893" t="b">
        <v>0</v>
      </c>
      <c r="N2893" t="s">
        <v>8271</v>
      </c>
      <c r="O2893">
        <f t="shared" si="272"/>
        <v>2.73</v>
      </c>
      <c r="P2893">
        <f t="shared" si="273"/>
        <v>-10950.563845405923</v>
      </c>
      <c r="Q2893" t="str">
        <f t="shared" si="274"/>
        <v>theater</v>
      </c>
      <c r="R2893" t="str">
        <f t="shared" si="275"/>
        <v>plays</v>
      </c>
      <c r="S2893" s="11">
        <f t="shared" si="270"/>
        <v>42415.675092592595</v>
      </c>
      <c r="T2893" s="11">
        <f t="shared" si="271"/>
        <v>42475.633425925924</v>
      </c>
    </row>
    <row r="2894" spans="1:20" customFormat="1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0</v>
      </c>
      <c r="M2894" t="b">
        <v>0</v>
      </c>
      <c r="N2894" t="s">
        <v>8271</v>
      </c>
      <c r="O2894">
        <f t="shared" si="272"/>
        <v>9.0909090909090917</v>
      </c>
      <c r="P2894">
        <f t="shared" si="273"/>
        <v>-10723.563845405923</v>
      </c>
      <c r="Q2894" t="str">
        <f t="shared" si="274"/>
        <v>theater</v>
      </c>
      <c r="R2894" t="str">
        <f t="shared" si="275"/>
        <v>plays</v>
      </c>
      <c r="S2894" s="11">
        <f t="shared" si="270"/>
        <v>41869.505833333329</v>
      </c>
      <c r="T2894" s="11">
        <f t="shared" si="271"/>
        <v>41876.666666666664</v>
      </c>
    </row>
    <row r="2895" spans="1:20" customFormat="1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0</v>
      </c>
      <c r="M2895" t="b">
        <v>0</v>
      </c>
      <c r="N2895" t="s">
        <v>8271</v>
      </c>
      <c r="O2895">
        <f t="shared" si="272"/>
        <v>0.5</v>
      </c>
      <c r="P2895">
        <f t="shared" si="273"/>
        <v>-11198.563845405923</v>
      </c>
      <c r="Q2895" t="str">
        <f t="shared" si="274"/>
        <v>theater</v>
      </c>
      <c r="R2895" t="str">
        <f t="shared" si="275"/>
        <v>plays</v>
      </c>
      <c r="S2895" s="11">
        <f t="shared" si="270"/>
        <v>41953.564756944441</v>
      </c>
      <c r="T2895" s="11">
        <f t="shared" si="271"/>
        <v>42012.874999999993</v>
      </c>
    </row>
    <row r="2896" spans="1:20" customFormat="1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2"/>
        <v>0</v>
      </c>
      <c r="P2896">
        <f t="shared" si="273"/>
        <v>-11223.563845405923</v>
      </c>
      <c r="Q2896" t="str">
        <f t="shared" si="274"/>
        <v>theater</v>
      </c>
      <c r="R2896" t="str">
        <f t="shared" si="275"/>
        <v>plays</v>
      </c>
      <c r="S2896" s="11">
        <f t="shared" si="270"/>
        <v>42037.777951388889</v>
      </c>
      <c r="T2896" s="11">
        <f t="shared" si="271"/>
        <v>42097.736284722218</v>
      </c>
    </row>
    <row r="2897" spans="1:20" customFormat="1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0</v>
      </c>
      <c r="M2897" t="b">
        <v>0</v>
      </c>
      <c r="N2897" t="s">
        <v>8271</v>
      </c>
      <c r="O2897">
        <f t="shared" si="272"/>
        <v>4.5999999999999996</v>
      </c>
      <c r="P2897">
        <f t="shared" si="273"/>
        <v>-11200.563845405923</v>
      </c>
      <c r="Q2897" t="str">
        <f t="shared" si="274"/>
        <v>theater</v>
      </c>
      <c r="R2897" t="str">
        <f t="shared" si="275"/>
        <v>plays</v>
      </c>
      <c r="S2897" s="11">
        <f t="shared" si="270"/>
        <v>41811.347129629627</v>
      </c>
      <c r="T2897" s="11">
        <f t="shared" si="271"/>
        <v>41812.666666666664</v>
      </c>
    </row>
    <row r="2898" spans="1:20" customFormat="1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0</v>
      </c>
      <c r="M2898" t="b">
        <v>0</v>
      </c>
      <c r="N2898" t="s">
        <v>8271</v>
      </c>
      <c r="O2898">
        <f t="shared" si="272"/>
        <v>20.833333333333336</v>
      </c>
      <c r="P2898">
        <f t="shared" si="273"/>
        <v>-10598.563845405923</v>
      </c>
      <c r="Q2898" t="str">
        <f t="shared" si="274"/>
        <v>theater</v>
      </c>
      <c r="R2898" t="str">
        <f t="shared" si="275"/>
        <v>plays</v>
      </c>
      <c r="S2898" s="11">
        <f t="shared" si="270"/>
        <v>42701.700474537036</v>
      </c>
      <c r="T2898" s="11">
        <f t="shared" si="271"/>
        <v>42716.041666666664</v>
      </c>
    </row>
    <row r="2899" spans="1:20" customFormat="1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0</v>
      </c>
      <c r="M2899" t="b">
        <v>0</v>
      </c>
      <c r="N2899" t="s">
        <v>8271</v>
      </c>
      <c r="O2899">
        <f t="shared" si="272"/>
        <v>4.583333333333333</v>
      </c>
      <c r="P2899">
        <f t="shared" si="273"/>
        <v>-10673.563845405923</v>
      </c>
      <c r="Q2899" t="str">
        <f t="shared" si="274"/>
        <v>theater</v>
      </c>
      <c r="R2899" t="str">
        <f t="shared" si="275"/>
        <v>plays</v>
      </c>
      <c r="S2899" s="11">
        <f t="shared" si="270"/>
        <v>42258.438171296293</v>
      </c>
      <c r="T2899" s="11">
        <f t="shared" si="271"/>
        <v>42288.436863425923</v>
      </c>
    </row>
    <row r="2900" spans="1:20" customFormat="1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0</v>
      </c>
      <c r="M2900" t="b">
        <v>0</v>
      </c>
      <c r="N2900" t="s">
        <v>8271</v>
      </c>
      <c r="O2900">
        <f t="shared" si="272"/>
        <v>4.2133333333333338</v>
      </c>
      <c r="P2900">
        <f t="shared" si="273"/>
        <v>-10907.563845405923</v>
      </c>
      <c r="Q2900" t="str">
        <f t="shared" si="274"/>
        <v>theater</v>
      </c>
      <c r="R2900" t="str">
        <f t="shared" si="275"/>
        <v>plays</v>
      </c>
      <c r="S2900" s="11">
        <f t="shared" si="270"/>
        <v>42278.456631944442</v>
      </c>
      <c r="T2900" s="11">
        <f t="shared" si="271"/>
        <v>42308.456631944442</v>
      </c>
    </row>
    <row r="2901" spans="1:20" customFormat="1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2"/>
        <v>0</v>
      </c>
      <c r="P2901">
        <f t="shared" si="273"/>
        <v>-11223.563845405923</v>
      </c>
      <c r="Q2901" t="str">
        <f t="shared" si="274"/>
        <v>theater</v>
      </c>
      <c r="R2901" t="str">
        <f t="shared" si="275"/>
        <v>plays</v>
      </c>
      <c r="S2901" s="11">
        <f t="shared" si="270"/>
        <v>42514.869884259257</v>
      </c>
      <c r="T2901" s="11">
        <f t="shared" si="271"/>
        <v>42574.869884259257</v>
      </c>
    </row>
    <row r="2902" spans="1:20" customFormat="1" ht="6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0</v>
      </c>
      <c r="M2902" t="b">
        <v>0</v>
      </c>
      <c r="N2902" t="s">
        <v>8271</v>
      </c>
      <c r="O2902">
        <f t="shared" si="272"/>
        <v>61.909090909090914</v>
      </c>
      <c r="P2902">
        <f t="shared" si="273"/>
        <v>-7818.5638454059226</v>
      </c>
      <c r="Q2902" t="str">
        <f t="shared" si="274"/>
        <v>theater</v>
      </c>
      <c r="R2902" t="str">
        <f t="shared" si="275"/>
        <v>plays</v>
      </c>
      <c r="S2902" s="11">
        <f t="shared" si="270"/>
        <v>41830.025833333333</v>
      </c>
      <c r="T2902" s="11">
        <f t="shared" si="271"/>
        <v>41860.025833333333</v>
      </c>
    </row>
    <row r="2903" spans="1:20" customFormat="1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0</v>
      </c>
      <c r="M2903" t="b">
        <v>0</v>
      </c>
      <c r="N2903" t="s">
        <v>8271</v>
      </c>
      <c r="O2903">
        <f t="shared" si="272"/>
        <v>0.8</v>
      </c>
      <c r="P2903">
        <f t="shared" si="273"/>
        <v>-11217.563845405923</v>
      </c>
      <c r="Q2903" t="str">
        <f t="shared" si="274"/>
        <v>theater</v>
      </c>
      <c r="R2903" t="str">
        <f t="shared" si="275"/>
        <v>plays</v>
      </c>
      <c r="S2903" s="11">
        <f t="shared" ref="S2903:S2966" si="276">(J2903/86400)+25569+(-5/24)</f>
        <v>41982.696053240739</v>
      </c>
      <c r="T2903" s="11">
        <f t="shared" ref="T2903:T2966" si="277">(I2903/86400)+25569+(-5/24)</f>
        <v>42042.696053240739</v>
      </c>
    </row>
    <row r="2904" spans="1:20" customFormat="1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0</v>
      </c>
      <c r="M2904" t="b">
        <v>0</v>
      </c>
      <c r="N2904" t="s">
        <v>8271</v>
      </c>
      <c r="O2904">
        <f t="shared" si="272"/>
        <v>1.6666666666666666E-2</v>
      </c>
      <c r="P2904">
        <f t="shared" si="273"/>
        <v>-11198.563845405923</v>
      </c>
      <c r="Q2904" t="str">
        <f t="shared" si="274"/>
        <v>theater</v>
      </c>
      <c r="R2904" t="str">
        <f t="shared" si="275"/>
        <v>plays</v>
      </c>
      <c r="S2904" s="11">
        <f t="shared" si="276"/>
        <v>42210.231435185182</v>
      </c>
      <c r="T2904" s="11">
        <f t="shared" si="277"/>
        <v>42240.231435185182</v>
      </c>
    </row>
    <row r="2905" spans="1:20" customFormat="1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0</v>
      </c>
      <c r="M2905" t="b">
        <v>0</v>
      </c>
      <c r="N2905" t="s">
        <v>8271</v>
      </c>
      <c r="O2905">
        <f t="shared" si="272"/>
        <v>0.77999999999999992</v>
      </c>
      <c r="P2905">
        <f t="shared" si="273"/>
        <v>-11184.563845405923</v>
      </c>
      <c r="Q2905" t="str">
        <f t="shared" si="274"/>
        <v>theater</v>
      </c>
      <c r="R2905" t="str">
        <f t="shared" si="275"/>
        <v>plays</v>
      </c>
      <c r="S2905" s="11">
        <f t="shared" si="276"/>
        <v>42195.95854166666</v>
      </c>
      <c r="T2905" s="11">
        <f t="shared" si="277"/>
        <v>42255.95854166666</v>
      </c>
    </row>
    <row r="2906" spans="1:20" customFormat="1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0</v>
      </c>
      <c r="M2906" t="b">
        <v>0</v>
      </c>
      <c r="N2906" t="s">
        <v>8271</v>
      </c>
      <c r="O2906">
        <f t="shared" si="272"/>
        <v>5</v>
      </c>
      <c r="P2906">
        <f t="shared" si="273"/>
        <v>-11148.563845405923</v>
      </c>
      <c r="Q2906" t="str">
        <f t="shared" si="274"/>
        <v>theater</v>
      </c>
      <c r="R2906" t="str">
        <f t="shared" si="275"/>
        <v>plays</v>
      </c>
      <c r="S2906" s="11">
        <f t="shared" si="276"/>
        <v>41940.759618055556</v>
      </c>
      <c r="T2906" s="11">
        <f t="shared" si="277"/>
        <v>41952.291666666664</v>
      </c>
    </row>
    <row r="2907" spans="1:20" customFormat="1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0</v>
      </c>
      <c r="M2907" t="b">
        <v>0</v>
      </c>
      <c r="N2907" t="s">
        <v>8271</v>
      </c>
      <c r="O2907">
        <f t="shared" si="272"/>
        <v>17.771428571428572</v>
      </c>
      <c r="P2907">
        <f t="shared" si="273"/>
        <v>-10601.563845405923</v>
      </c>
      <c r="Q2907" t="str">
        <f t="shared" si="274"/>
        <v>theater</v>
      </c>
      <c r="R2907" t="str">
        <f t="shared" si="275"/>
        <v>plays</v>
      </c>
      <c r="S2907" s="11">
        <f t="shared" si="276"/>
        <v>42605.848530092589</v>
      </c>
      <c r="T2907" s="11">
        <f t="shared" si="277"/>
        <v>42619.848530092589</v>
      </c>
    </row>
    <row r="2908" spans="1:20" customFormat="1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0</v>
      </c>
      <c r="M2908" t="b">
        <v>0</v>
      </c>
      <c r="N2908" t="s">
        <v>8271</v>
      </c>
      <c r="O2908">
        <f t="shared" si="272"/>
        <v>9.4166666666666661</v>
      </c>
      <c r="P2908">
        <f t="shared" si="273"/>
        <v>-10658.563845405923</v>
      </c>
      <c r="Q2908" t="str">
        <f t="shared" si="274"/>
        <v>theater</v>
      </c>
      <c r="R2908" t="str">
        <f t="shared" si="275"/>
        <v>plays</v>
      </c>
      <c r="S2908" s="11">
        <f t="shared" si="276"/>
        <v>42199.440578703703</v>
      </c>
      <c r="T2908" s="11">
        <f t="shared" si="277"/>
        <v>42216.833333333336</v>
      </c>
    </row>
    <row r="2909" spans="1:20" customFormat="1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0</v>
      </c>
      <c r="M2909" t="b">
        <v>0</v>
      </c>
      <c r="N2909" t="s">
        <v>8271</v>
      </c>
      <c r="O2909">
        <f t="shared" si="272"/>
        <v>0.08</v>
      </c>
      <c r="P2909">
        <f t="shared" si="273"/>
        <v>-11221.563845405923</v>
      </c>
      <c r="Q2909" t="str">
        <f t="shared" si="274"/>
        <v>theater</v>
      </c>
      <c r="R2909" t="str">
        <f t="shared" si="275"/>
        <v>plays</v>
      </c>
      <c r="S2909" s="11">
        <f t="shared" si="276"/>
        <v>42444.669409722221</v>
      </c>
      <c r="T2909" s="11">
        <f t="shared" si="277"/>
        <v>42504.669409722221</v>
      </c>
    </row>
    <row r="2910" spans="1:20" customFormat="1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0</v>
      </c>
      <c r="M2910" t="b">
        <v>0</v>
      </c>
      <c r="N2910" t="s">
        <v>8271</v>
      </c>
      <c r="O2910">
        <f t="shared" si="272"/>
        <v>2.75</v>
      </c>
      <c r="P2910">
        <f t="shared" si="273"/>
        <v>-10959.563845405923</v>
      </c>
      <c r="Q2910" t="str">
        <f t="shared" si="274"/>
        <v>theater</v>
      </c>
      <c r="R2910" t="str">
        <f t="shared" si="275"/>
        <v>plays</v>
      </c>
      <c r="S2910" s="11">
        <f t="shared" si="276"/>
        <v>42499.523368055554</v>
      </c>
      <c r="T2910" s="11">
        <f t="shared" si="277"/>
        <v>42529.523368055554</v>
      </c>
    </row>
    <row r="2911" spans="1:20" customFormat="1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0</v>
      </c>
      <c r="M2911" t="b">
        <v>0</v>
      </c>
      <c r="N2911" t="s">
        <v>8271</v>
      </c>
      <c r="O2911">
        <f t="shared" si="272"/>
        <v>1.1111111111111112E-2</v>
      </c>
      <c r="P2911">
        <f t="shared" si="273"/>
        <v>-11203.563845405923</v>
      </c>
      <c r="Q2911" t="str">
        <f t="shared" si="274"/>
        <v>theater</v>
      </c>
      <c r="R2911" t="str">
        <f t="shared" si="275"/>
        <v>plays</v>
      </c>
      <c r="S2911" s="11">
        <f t="shared" si="276"/>
        <v>41929.057881944442</v>
      </c>
      <c r="T2911" s="11">
        <f t="shared" si="277"/>
        <v>41968.615277777775</v>
      </c>
    </row>
    <row r="2912" spans="1:20" customFormat="1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0</v>
      </c>
      <c r="M2912" t="b">
        <v>0</v>
      </c>
      <c r="N2912" t="s">
        <v>8271</v>
      </c>
      <c r="O2912">
        <f t="shared" si="272"/>
        <v>3.3333333333333335E-3</v>
      </c>
      <c r="P2912">
        <f t="shared" si="273"/>
        <v>-11222.563845405923</v>
      </c>
      <c r="Q2912" t="str">
        <f t="shared" si="274"/>
        <v>theater</v>
      </c>
      <c r="R2912" t="str">
        <f t="shared" si="275"/>
        <v>plays</v>
      </c>
      <c r="S2912" s="11">
        <f t="shared" si="276"/>
        <v>42107.632951388885</v>
      </c>
      <c r="T2912" s="11">
        <f t="shared" si="277"/>
        <v>42167.632951388885</v>
      </c>
    </row>
    <row r="2913" spans="1:20" customFormat="1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0</v>
      </c>
      <c r="M2913" t="b">
        <v>0</v>
      </c>
      <c r="N2913" t="s">
        <v>8271</v>
      </c>
      <c r="O2913">
        <f t="shared" si="272"/>
        <v>36.5</v>
      </c>
      <c r="P2913">
        <f t="shared" si="273"/>
        <v>-10566.563845405923</v>
      </c>
      <c r="Q2913" t="str">
        <f t="shared" si="274"/>
        <v>theater</v>
      </c>
      <c r="R2913" t="str">
        <f t="shared" si="275"/>
        <v>plays</v>
      </c>
      <c r="S2913" s="11">
        <f t="shared" si="276"/>
        <v>42142.560486111113</v>
      </c>
      <c r="T2913" s="11">
        <f t="shared" si="277"/>
        <v>42182.560486111113</v>
      </c>
    </row>
    <row r="2914" spans="1:20" customFormat="1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0</v>
      </c>
      <c r="M2914" t="b">
        <v>0</v>
      </c>
      <c r="N2914" t="s">
        <v>8271</v>
      </c>
      <c r="O2914">
        <f t="shared" si="272"/>
        <v>14.058171745152354</v>
      </c>
      <c r="P2914">
        <f t="shared" si="273"/>
        <v>-9193.5638454059226</v>
      </c>
      <c r="Q2914" t="str">
        <f t="shared" si="274"/>
        <v>theater</v>
      </c>
      <c r="R2914" t="str">
        <f t="shared" si="275"/>
        <v>plays</v>
      </c>
      <c r="S2914" s="11">
        <f t="shared" si="276"/>
        <v>42353.923310185179</v>
      </c>
      <c r="T2914" s="11">
        <f t="shared" si="277"/>
        <v>42383.923310185179</v>
      </c>
    </row>
    <row r="2915" spans="1:20" customFormat="1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0</v>
      </c>
      <c r="M2915" t="b">
        <v>0</v>
      </c>
      <c r="N2915" t="s">
        <v>8271</v>
      </c>
      <c r="O2915">
        <f t="shared" si="272"/>
        <v>0.02</v>
      </c>
      <c r="P2915">
        <f t="shared" si="273"/>
        <v>-11221.563845405923</v>
      </c>
      <c r="Q2915" t="str">
        <f t="shared" si="274"/>
        <v>theater</v>
      </c>
      <c r="R2915" t="str">
        <f t="shared" si="275"/>
        <v>plays</v>
      </c>
      <c r="S2915" s="11">
        <f t="shared" si="276"/>
        <v>41828.714571759258</v>
      </c>
      <c r="T2915" s="11">
        <f t="shared" si="277"/>
        <v>41888.714571759258</v>
      </c>
    </row>
    <row r="2916" spans="1:20" customFormat="1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0</v>
      </c>
      <c r="M2916" t="b">
        <v>0</v>
      </c>
      <c r="N2916" t="s">
        <v>8271</v>
      </c>
      <c r="O2916">
        <f t="shared" si="272"/>
        <v>4.0000000000000001E-3</v>
      </c>
      <c r="P2916">
        <f t="shared" si="273"/>
        <v>-11222.563845405923</v>
      </c>
      <c r="Q2916" t="str">
        <f t="shared" si="274"/>
        <v>theater</v>
      </c>
      <c r="R2916" t="str">
        <f t="shared" si="275"/>
        <v>plays</v>
      </c>
      <c r="S2916" s="11">
        <f t="shared" si="276"/>
        <v>42017.699004629627</v>
      </c>
      <c r="T2916" s="11">
        <f t="shared" si="277"/>
        <v>42077.657337962963</v>
      </c>
    </row>
    <row r="2917" spans="1:20" customFormat="1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0</v>
      </c>
      <c r="M2917" t="b">
        <v>0</v>
      </c>
      <c r="N2917" t="s">
        <v>8271</v>
      </c>
      <c r="O2917">
        <f t="shared" si="272"/>
        <v>61.1</v>
      </c>
      <c r="P2917">
        <f t="shared" si="273"/>
        <v>-10612.563845405923</v>
      </c>
      <c r="Q2917" t="str">
        <f t="shared" si="274"/>
        <v>theater</v>
      </c>
      <c r="R2917" t="str">
        <f t="shared" si="275"/>
        <v>plays</v>
      </c>
      <c r="S2917" s="11">
        <f t="shared" si="276"/>
        <v>42415.189699074072</v>
      </c>
      <c r="T2917" s="11">
        <f t="shared" si="277"/>
        <v>42445.1480324074</v>
      </c>
    </row>
    <row r="2918" spans="1:20" customFormat="1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0</v>
      </c>
      <c r="M2918" t="b">
        <v>0</v>
      </c>
      <c r="N2918" t="s">
        <v>8271</v>
      </c>
      <c r="O2918">
        <f t="shared" si="272"/>
        <v>7.8378378378378386</v>
      </c>
      <c r="P2918">
        <f t="shared" si="273"/>
        <v>-11078.563845405923</v>
      </c>
      <c r="Q2918" t="str">
        <f t="shared" si="274"/>
        <v>theater</v>
      </c>
      <c r="R2918" t="str">
        <f t="shared" si="275"/>
        <v>plays</v>
      </c>
      <c r="S2918" s="11">
        <f t="shared" si="276"/>
        <v>41755.268391203703</v>
      </c>
      <c r="T2918" s="11">
        <f t="shared" si="277"/>
        <v>41778.268391203703</v>
      </c>
    </row>
    <row r="2919" spans="1:20" customFormat="1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0</v>
      </c>
      <c r="M2919" t="b">
        <v>0</v>
      </c>
      <c r="N2919" t="s">
        <v>8271</v>
      </c>
      <c r="O2919">
        <f t="shared" si="272"/>
        <v>21.85</v>
      </c>
      <c r="P2919">
        <f t="shared" si="273"/>
        <v>-10786.563845405923</v>
      </c>
      <c r="Q2919" t="str">
        <f t="shared" si="274"/>
        <v>theater</v>
      </c>
      <c r="R2919" t="str">
        <f t="shared" si="275"/>
        <v>plays</v>
      </c>
      <c r="S2919" s="11">
        <f t="shared" si="276"/>
        <v>42245.026006944441</v>
      </c>
      <c r="T2919" s="11">
        <f t="shared" si="277"/>
        <v>42263.026006944441</v>
      </c>
    </row>
    <row r="2920" spans="1:20" customFormat="1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0</v>
      </c>
      <c r="M2920" t="b">
        <v>0</v>
      </c>
      <c r="N2920" t="s">
        <v>8271</v>
      </c>
      <c r="O2920">
        <f t="shared" si="272"/>
        <v>27.24</v>
      </c>
      <c r="P2920">
        <f t="shared" si="273"/>
        <v>-9861.5638454059226</v>
      </c>
      <c r="Q2920" t="str">
        <f t="shared" si="274"/>
        <v>theater</v>
      </c>
      <c r="R2920" t="str">
        <f t="shared" si="275"/>
        <v>plays</v>
      </c>
      <c r="S2920" s="11">
        <f t="shared" si="276"/>
        <v>42278.421377314815</v>
      </c>
      <c r="T2920" s="11">
        <f t="shared" si="277"/>
        <v>42306.421377314815</v>
      </c>
    </row>
    <row r="2921" spans="1:20" customFormat="1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0</v>
      </c>
      <c r="M2921" t="b">
        <v>0</v>
      </c>
      <c r="N2921" t="s">
        <v>8271</v>
      </c>
      <c r="O2921">
        <f t="shared" si="272"/>
        <v>8.5</v>
      </c>
      <c r="P2921">
        <f t="shared" si="273"/>
        <v>-11172.563845405923</v>
      </c>
      <c r="Q2921" t="str">
        <f t="shared" si="274"/>
        <v>theater</v>
      </c>
      <c r="R2921" t="str">
        <f t="shared" si="275"/>
        <v>plays</v>
      </c>
      <c r="S2921" s="11">
        <f t="shared" si="276"/>
        <v>41826.411215277774</v>
      </c>
      <c r="T2921" s="11">
        <f t="shared" si="277"/>
        <v>41856.411215277774</v>
      </c>
    </row>
    <row r="2922" spans="1:20" customFormat="1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0</v>
      </c>
      <c r="M2922" t="b">
        <v>0</v>
      </c>
      <c r="N2922" t="s">
        <v>8271</v>
      </c>
      <c r="O2922">
        <f t="shared" si="272"/>
        <v>26.840000000000003</v>
      </c>
      <c r="P2922">
        <f t="shared" si="273"/>
        <v>-10552.563845405923</v>
      </c>
      <c r="Q2922" t="str">
        <f t="shared" si="274"/>
        <v>theater</v>
      </c>
      <c r="R2922" t="str">
        <f t="shared" si="275"/>
        <v>plays</v>
      </c>
      <c r="S2922" s="11">
        <f t="shared" si="276"/>
        <v>42058.584143518521</v>
      </c>
      <c r="T2922" s="11">
        <f t="shared" si="277"/>
        <v>42088.54247685185</v>
      </c>
    </row>
    <row r="2923" spans="1:20" customFormat="1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0</v>
      </c>
      <c r="M2923" t="b">
        <v>1</v>
      </c>
      <c r="N2923" t="s">
        <v>8305</v>
      </c>
      <c r="O2923">
        <f t="shared" si="272"/>
        <v>129</v>
      </c>
      <c r="P2923">
        <f t="shared" si="273"/>
        <v>-11094.563845405923</v>
      </c>
      <c r="Q2923" t="str">
        <f t="shared" si="274"/>
        <v>music</v>
      </c>
      <c r="R2923" t="str">
        <f t="shared" si="275"/>
        <v>musical</v>
      </c>
      <c r="S2923" s="11">
        <f t="shared" si="276"/>
        <v>41877.678287037037</v>
      </c>
      <c r="T2923" s="11">
        <f t="shared" si="277"/>
        <v>41907.678287037037</v>
      </c>
    </row>
    <row r="2924" spans="1:20" customFormat="1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0</v>
      </c>
      <c r="M2924" t="b">
        <v>1</v>
      </c>
      <c r="N2924" t="s">
        <v>8305</v>
      </c>
      <c r="O2924">
        <f t="shared" si="272"/>
        <v>100</v>
      </c>
      <c r="P2924">
        <f t="shared" si="273"/>
        <v>-10723.563845405923</v>
      </c>
      <c r="Q2924" t="str">
        <f t="shared" si="274"/>
        <v>music</v>
      </c>
      <c r="R2924" t="str">
        <f t="shared" si="275"/>
        <v>musical</v>
      </c>
      <c r="S2924" s="11">
        <f t="shared" si="276"/>
        <v>42097.665821759256</v>
      </c>
      <c r="T2924" s="11">
        <f t="shared" si="277"/>
        <v>42142.665821759256</v>
      </c>
    </row>
    <row r="2925" spans="1:20" customFormat="1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0</v>
      </c>
      <c r="M2925" t="b">
        <v>1</v>
      </c>
      <c r="N2925" t="s">
        <v>8305</v>
      </c>
      <c r="O2925">
        <f t="shared" si="272"/>
        <v>100</v>
      </c>
      <c r="P2925">
        <f t="shared" si="273"/>
        <v>-10923.563845405923</v>
      </c>
      <c r="Q2925" t="str">
        <f t="shared" si="274"/>
        <v>music</v>
      </c>
      <c r="R2925" t="str">
        <f t="shared" si="275"/>
        <v>musical</v>
      </c>
      <c r="S2925" s="11">
        <f t="shared" si="276"/>
        <v>42012.944201388884</v>
      </c>
      <c r="T2925" s="11">
        <f t="shared" si="277"/>
        <v>42027.916666666664</v>
      </c>
    </row>
    <row r="2926" spans="1:20" customFormat="1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0</v>
      </c>
      <c r="M2926" t="b">
        <v>1</v>
      </c>
      <c r="N2926" t="s">
        <v>8305</v>
      </c>
      <c r="O2926">
        <f t="shared" si="272"/>
        <v>103.2</v>
      </c>
      <c r="P2926">
        <f t="shared" si="273"/>
        <v>14576.436154594077</v>
      </c>
      <c r="Q2926" t="str">
        <f t="shared" si="274"/>
        <v>music</v>
      </c>
      <c r="R2926" t="str">
        <f t="shared" si="275"/>
        <v>musical</v>
      </c>
      <c r="S2926" s="11">
        <f t="shared" si="276"/>
        <v>42103.348495370366</v>
      </c>
      <c r="T2926" s="11">
        <f t="shared" si="277"/>
        <v>42132.957638888889</v>
      </c>
    </row>
    <row r="2927" spans="1:20" customFormat="1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0</v>
      </c>
      <c r="M2927" t="b">
        <v>1</v>
      </c>
      <c r="N2927" t="s">
        <v>8305</v>
      </c>
      <c r="O2927">
        <f t="shared" si="272"/>
        <v>102.44597777777777</v>
      </c>
      <c r="P2927">
        <f t="shared" si="273"/>
        <v>34877.12615459408</v>
      </c>
      <c r="Q2927" t="str">
        <f t="shared" si="274"/>
        <v>music</v>
      </c>
      <c r="R2927" t="str">
        <f t="shared" si="275"/>
        <v>musical</v>
      </c>
      <c r="S2927" s="11">
        <f t="shared" si="276"/>
        <v>41863.375787037039</v>
      </c>
      <c r="T2927" s="11">
        <f t="shared" si="277"/>
        <v>41893.375787037039</v>
      </c>
    </row>
    <row r="2928" spans="1:20" customFormat="1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0</v>
      </c>
      <c r="M2928" t="b">
        <v>1</v>
      </c>
      <c r="N2928" t="s">
        <v>8305</v>
      </c>
      <c r="O2928">
        <f t="shared" si="272"/>
        <v>125</v>
      </c>
      <c r="P2928">
        <f t="shared" si="273"/>
        <v>-7473.5638454059226</v>
      </c>
      <c r="Q2928" t="str">
        <f t="shared" si="274"/>
        <v>music</v>
      </c>
      <c r="R2928" t="str">
        <f t="shared" si="275"/>
        <v>musical</v>
      </c>
      <c r="S2928" s="11">
        <f t="shared" si="276"/>
        <v>42044.557627314811</v>
      </c>
      <c r="T2928" s="11">
        <f t="shared" si="277"/>
        <v>42058.557627314811</v>
      </c>
    </row>
    <row r="2929" spans="1:20" customFormat="1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0</v>
      </c>
      <c r="M2929" t="b">
        <v>1</v>
      </c>
      <c r="N2929" t="s">
        <v>8305</v>
      </c>
      <c r="O2929">
        <f t="shared" si="272"/>
        <v>130.83333333333334</v>
      </c>
      <c r="P2929">
        <f t="shared" si="273"/>
        <v>-8868.5638454059226</v>
      </c>
      <c r="Q2929" t="str">
        <f t="shared" si="274"/>
        <v>music</v>
      </c>
      <c r="R2929" t="str">
        <f t="shared" si="275"/>
        <v>musical</v>
      </c>
      <c r="S2929" s="11">
        <f t="shared" si="276"/>
        <v>41806.460983796293</v>
      </c>
      <c r="T2929" s="11">
        <f t="shared" si="277"/>
        <v>41835</v>
      </c>
    </row>
    <row r="2930" spans="1:20" customFormat="1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0</v>
      </c>
      <c r="M2930" t="b">
        <v>1</v>
      </c>
      <c r="N2930" t="s">
        <v>8305</v>
      </c>
      <c r="O2930">
        <f t="shared" si="272"/>
        <v>100</v>
      </c>
      <c r="P2930">
        <f t="shared" si="273"/>
        <v>-10223.563845405923</v>
      </c>
      <c r="Q2930" t="str">
        <f t="shared" si="274"/>
        <v>music</v>
      </c>
      <c r="R2930" t="str">
        <f t="shared" si="275"/>
        <v>musical</v>
      </c>
      <c r="S2930" s="11">
        <f t="shared" si="276"/>
        <v>42403.789884259262</v>
      </c>
      <c r="T2930" s="11">
        <f t="shared" si="277"/>
        <v>42433.789884259262</v>
      </c>
    </row>
    <row r="2931" spans="1:20" customFormat="1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0</v>
      </c>
      <c r="M2931" t="b">
        <v>1</v>
      </c>
      <c r="N2931" t="s">
        <v>8305</v>
      </c>
      <c r="O2931">
        <f t="shared" si="272"/>
        <v>102.06937499999999</v>
      </c>
      <c r="P2931">
        <f t="shared" si="273"/>
        <v>-3058.0138454059224</v>
      </c>
      <c r="Q2931" t="str">
        <f t="shared" si="274"/>
        <v>music</v>
      </c>
      <c r="R2931" t="str">
        <f t="shared" si="275"/>
        <v>musical</v>
      </c>
      <c r="S2931" s="11">
        <f t="shared" si="276"/>
        <v>41754.355995370366</v>
      </c>
      <c r="T2931" s="11">
        <f t="shared" si="277"/>
        <v>41784.355995370366</v>
      </c>
    </row>
    <row r="2932" spans="1:20" customFormat="1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0</v>
      </c>
      <c r="M2932" t="b">
        <v>1</v>
      </c>
      <c r="N2932" t="s">
        <v>8305</v>
      </c>
      <c r="O2932">
        <f t="shared" si="272"/>
        <v>100.92000000000002</v>
      </c>
      <c r="P2932">
        <f t="shared" si="273"/>
        <v>-1131.5638454059226</v>
      </c>
      <c r="Q2932" t="str">
        <f t="shared" si="274"/>
        <v>music</v>
      </c>
      <c r="R2932" t="str">
        <f t="shared" si="275"/>
        <v>musical</v>
      </c>
      <c r="S2932" s="11">
        <f t="shared" si="276"/>
        <v>42101.375740740739</v>
      </c>
      <c r="T2932" s="11">
        <f t="shared" si="277"/>
        <v>42131.375740740739</v>
      </c>
    </row>
    <row r="2933" spans="1:20" customFormat="1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0</v>
      </c>
      <c r="M2933" t="b">
        <v>1</v>
      </c>
      <c r="N2933" t="s">
        <v>8305</v>
      </c>
      <c r="O2933">
        <f t="shared" si="272"/>
        <v>106</v>
      </c>
      <c r="P2933">
        <f t="shared" si="273"/>
        <v>-10428.563845405923</v>
      </c>
      <c r="Q2933" t="str">
        <f t="shared" si="274"/>
        <v>music</v>
      </c>
      <c r="R2933" t="str">
        <f t="shared" si="275"/>
        <v>musical</v>
      </c>
      <c r="S2933" s="11">
        <f t="shared" si="276"/>
        <v>41872.082905092589</v>
      </c>
      <c r="T2933" s="11">
        <f t="shared" si="277"/>
        <v>41897.047222222223</v>
      </c>
    </row>
    <row r="2934" spans="1:20" customFormat="1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0</v>
      </c>
      <c r="M2934" t="b">
        <v>1</v>
      </c>
      <c r="N2934" t="s">
        <v>8305</v>
      </c>
      <c r="O2934">
        <f t="shared" si="272"/>
        <v>105.0967741935484</v>
      </c>
      <c r="P2934">
        <f t="shared" si="273"/>
        <v>-7965.5638454059226</v>
      </c>
      <c r="Q2934" t="str">
        <f t="shared" si="274"/>
        <v>music</v>
      </c>
      <c r="R2934" t="str">
        <f t="shared" si="275"/>
        <v>musical</v>
      </c>
      <c r="S2934" s="11">
        <f t="shared" si="276"/>
        <v>42024.956446759257</v>
      </c>
      <c r="T2934" s="11">
        <f t="shared" si="277"/>
        <v>42056.249999999993</v>
      </c>
    </row>
    <row r="2935" spans="1:20" customFormat="1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0</v>
      </c>
      <c r="M2935" t="b">
        <v>1</v>
      </c>
      <c r="N2935" t="s">
        <v>8305</v>
      </c>
      <c r="O2935">
        <f t="shared" si="272"/>
        <v>102.76</v>
      </c>
      <c r="P2935">
        <f t="shared" si="273"/>
        <v>-8654.5638454059226</v>
      </c>
      <c r="Q2935" t="str">
        <f t="shared" si="274"/>
        <v>music</v>
      </c>
      <c r="R2935" t="str">
        <f t="shared" si="275"/>
        <v>musical</v>
      </c>
      <c r="S2935" s="11">
        <f t="shared" si="276"/>
        <v>42495.748298611106</v>
      </c>
      <c r="T2935" s="11">
        <f t="shared" si="277"/>
        <v>42525.748298611106</v>
      </c>
    </row>
    <row r="2936" spans="1:20" customFormat="1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0</v>
      </c>
      <c r="M2936" t="b">
        <v>1</v>
      </c>
      <c r="N2936" t="s">
        <v>8305</v>
      </c>
      <c r="O2936">
        <f t="shared" si="272"/>
        <v>108</v>
      </c>
      <c r="P2936">
        <f t="shared" si="273"/>
        <v>-8523.5638454059226</v>
      </c>
      <c r="Q2936" t="str">
        <f t="shared" si="274"/>
        <v>music</v>
      </c>
      <c r="R2936" t="str">
        <f t="shared" si="275"/>
        <v>musical</v>
      </c>
      <c r="S2936" s="11">
        <f t="shared" si="276"/>
        <v>41775.427824074075</v>
      </c>
      <c r="T2936" s="11">
        <f t="shared" si="277"/>
        <v>41805.427824074075</v>
      </c>
    </row>
    <row r="2937" spans="1:20" customFormat="1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0</v>
      </c>
      <c r="M2937" t="b">
        <v>1</v>
      </c>
      <c r="N2937" t="s">
        <v>8305</v>
      </c>
      <c r="O2937">
        <f t="shared" si="272"/>
        <v>100.88571428571429</v>
      </c>
      <c r="P2937">
        <f t="shared" si="273"/>
        <v>-7692.5638454059226</v>
      </c>
      <c r="Q2937" t="str">
        <f t="shared" si="274"/>
        <v>music</v>
      </c>
      <c r="R2937" t="str">
        <f t="shared" si="275"/>
        <v>musical</v>
      </c>
      <c r="S2937" s="11">
        <f t="shared" si="276"/>
        <v>42553.375092592592</v>
      </c>
      <c r="T2937" s="11">
        <f t="shared" si="277"/>
        <v>42611.499999999993</v>
      </c>
    </row>
    <row r="2938" spans="1:20" customFormat="1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0</v>
      </c>
      <c r="M2938" t="b">
        <v>1</v>
      </c>
      <c r="N2938" t="s">
        <v>8305</v>
      </c>
      <c r="O2938">
        <f t="shared" si="272"/>
        <v>128</v>
      </c>
      <c r="P2938">
        <f t="shared" si="273"/>
        <v>-9943.5638454059226</v>
      </c>
      <c r="Q2938" t="str">
        <f t="shared" si="274"/>
        <v>music</v>
      </c>
      <c r="R2938" t="str">
        <f t="shared" si="275"/>
        <v>musical</v>
      </c>
      <c r="S2938" s="11">
        <f t="shared" si="276"/>
        <v>41912.442395833328</v>
      </c>
      <c r="T2938" s="11">
        <f t="shared" si="277"/>
        <v>41924.999305555553</v>
      </c>
    </row>
    <row r="2939" spans="1:20" customFormat="1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0</v>
      </c>
      <c r="M2939" t="b">
        <v>1</v>
      </c>
      <c r="N2939" t="s">
        <v>8305</v>
      </c>
      <c r="O2939">
        <f t="shared" si="272"/>
        <v>133.33333333333331</v>
      </c>
      <c r="P2939">
        <f t="shared" si="273"/>
        <v>-9223.5638454059226</v>
      </c>
      <c r="Q2939" t="str">
        <f t="shared" si="274"/>
        <v>music</v>
      </c>
      <c r="R2939" t="str">
        <f t="shared" si="275"/>
        <v>musical</v>
      </c>
      <c r="S2939" s="11">
        <f t="shared" si="276"/>
        <v>41803.248993055553</v>
      </c>
      <c r="T2939" s="11">
        <f t="shared" si="277"/>
        <v>41833.248993055553</v>
      </c>
    </row>
    <row r="2940" spans="1:20" customFormat="1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0</v>
      </c>
      <c r="M2940" t="b">
        <v>1</v>
      </c>
      <c r="N2940" t="s">
        <v>8305</v>
      </c>
      <c r="O2940">
        <f t="shared" si="272"/>
        <v>101.375</v>
      </c>
      <c r="P2940">
        <f t="shared" si="273"/>
        <v>-7168.5638454059226</v>
      </c>
      <c r="Q2940" t="str">
        <f t="shared" si="274"/>
        <v>music</v>
      </c>
      <c r="R2940" t="str">
        <f t="shared" si="275"/>
        <v>musical</v>
      </c>
      <c r="S2940" s="11">
        <f t="shared" si="276"/>
        <v>42004.495532407404</v>
      </c>
      <c r="T2940" s="11">
        <f t="shared" si="277"/>
        <v>42034.495532407404</v>
      </c>
    </row>
    <row r="2941" spans="1:20" customFormat="1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0</v>
      </c>
      <c r="M2941" t="b">
        <v>1</v>
      </c>
      <c r="N2941" t="s">
        <v>8305</v>
      </c>
      <c r="O2941">
        <f t="shared" si="272"/>
        <v>102.875</v>
      </c>
      <c r="P2941">
        <f t="shared" si="273"/>
        <v>-2993.5638454059226</v>
      </c>
      <c r="Q2941" t="str">
        <f t="shared" si="274"/>
        <v>music</v>
      </c>
      <c r="R2941" t="str">
        <f t="shared" si="275"/>
        <v>musical</v>
      </c>
      <c r="S2941" s="11">
        <f t="shared" si="276"/>
        <v>41845.60083333333</v>
      </c>
      <c r="T2941" s="11">
        <f t="shared" si="277"/>
        <v>41878.833333333328</v>
      </c>
    </row>
    <row r="2942" spans="1:20" customFormat="1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0</v>
      </c>
      <c r="M2942" t="b">
        <v>1</v>
      </c>
      <c r="N2942" t="s">
        <v>8305</v>
      </c>
      <c r="O2942">
        <f t="shared" si="272"/>
        <v>107.24000000000001</v>
      </c>
      <c r="P2942">
        <f t="shared" si="273"/>
        <v>-8542.5638454059226</v>
      </c>
      <c r="Q2942" t="str">
        <f t="shared" si="274"/>
        <v>music</v>
      </c>
      <c r="R2942" t="str">
        <f t="shared" si="275"/>
        <v>musical</v>
      </c>
      <c r="S2942" s="11">
        <f t="shared" si="276"/>
        <v>41982.565023148149</v>
      </c>
      <c r="T2942" s="11">
        <f t="shared" si="277"/>
        <v>42022.565023148149</v>
      </c>
    </row>
    <row r="2943" spans="1:20" customFormat="1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0</v>
      </c>
      <c r="M2943" t="b">
        <v>0</v>
      </c>
      <c r="N2943" t="s">
        <v>8303</v>
      </c>
      <c r="O2943">
        <f t="shared" si="272"/>
        <v>4.0000000000000001E-3</v>
      </c>
      <c r="P2943">
        <f t="shared" si="273"/>
        <v>-11222.563845405923</v>
      </c>
      <c r="Q2943" t="str">
        <f t="shared" si="274"/>
        <v>theater</v>
      </c>
      <c r="R2943" t="str">
        <f t="shared" si="275"/>
        <v>spaces</v>
      </c>
      <c r="S2943" s="11">
        <f t="shared" si="276"/>
        <v>42034.751793981479</v>
      </c>
      <c r="T2943" s="11">
        <f t="shared" si="277"/>
        <v>42064.751793981479</v>
      </c>
    </row>
    <row r="2944" spans="1:20" customFormat="1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0</v>
      </c>
      <c r="M2944" t="b">
        <v>0</v>
      </c>
      <c r="N2944" t="s">
        <v>8303</v>
      </c>
      <c r="O2944">
        <f t="shared" si="272"/>
        <v>20.424999999999997</v>
      </c>
      <c r="P2944">
        <f t="shared" si="273"/>
        <v>29626.436154594077</v>
      </c>
      <c r="Q2944" t="str">
        <f t="shared" si="274"/>
        <v>theater</v>
      </c>
      <c r="R2944" t="str">
        <f t="shared" si="275"/>
        <v>spaces</v>
      </c>
      <c r="S2944" s="11">
        <f t="shared" si="276"/>
        <v>42334.595590277771</v>
      </c>
      <c r="T2944" s="11">
        <f t="shared" si="277"/>
        <v>42354.637499999997</v>
      </c>
    </row>
    <row r="2945" spans="1:20" customFormat="1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2"/>
        <v>0</v>
      </c>
      <c r="P2945">
        <f t="shared" si="273"/>
        <v>-11223.563845405923</v>
      </c>
      <c r="Q2945" t="str">
        <f t="shared" si="274"/>
        <v>theater</v>
      </c>
      <c r="R2945" t="str">
        <f t="shared" si="275"/>
        <v>spaces</v>
      </c>
      <c r="S2945" s="11">
        <f t="shared" si="276"/>
        <v>42076.921064814807</v>
      </c>
      <c r="T2945" s="11">
        <f t="shared" si="277"/>
        <v>42106.921064814807</v>
      </c>
    </row>
    <row r="2946" spans="1:20" customFormat="1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0</v>
      </c>
      <c r="M2946" t="b">
        <v>0</v>
      </c>
      <c r="N2946" t="s">
        <v>8303</v>
      </c>
      <c r="O2946">
        <f t="shared" si="272"/>
        <v>1</v>
      </c>
      <c r="P2946">
        <f t="shared" si="273"/>
        <v>-11123.563845405923</v>
      </c>
      <c r="Q2946" t="str">
        <f t="shared" si="274"/>
        <v>theater</v>
      </c>
      <c r="R2946" t="str">
        <f t="shared" si="275"/>
        <v>spaces</v>
      </c>
      <c r="S2946" s="11">
        <f t="shared" si="276"/>
        <v>42132.705995370365</v>
      </c>
      <c r="T2946" s="11">
        <f t="shared" si="277"/>
        <v>42162.705995370365</v>
      </c>
    </row>
    <row r="2947" spans="1:20" customFormat="1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8">E2947/D2947*100</f>
        <v>0</v>
      </c>
      <c r="P2947">
        <f t="shared" ref="P2947:P3010" si="279">E2947-$E$4116</f>
        <v>-11223.563845405923</v>
      </c>
      <c r="Q2947" t="str">
        <f t="shared" ref="Q2947:Q3010" si="280">IF(ISNUMBER(SEARCH("film &amp; video",N2947)),"film &amp; video",IF(ISNUMBER(SEARCH("food",N2947)),"food",IF(ISNUMBER(SEARCH("games",N2947)),"games",IF(ISNUMBER(SEARCH("journalism",N2947)),"journalism",IF(ISNUMBER(SEARCH("music",N2947)),"music",IF(ISNUMBER(SEARCH("photography",N2947)),"photography",IF(ISNUMBER(SEARCH("publishing",N2947)),"publishing",IF(ISNUMBER(SEARCH("technology",N2947)),"technology",IF(ISNUMBER(SEARCH("theater",N2947)),"theater",0)))))))))</f>
        <v>theater</v>
      </c>
      <c r="R2947" t="str">
        <f t="shared" ref="R2947:R3010" si="281">IF(ISNUMBER(SEARCH("animation",N2947)),"animation",IF(ISNUMBER(SEARCH("art books",N2947)),"art books",IF(ISNUMBER(SEARCH("audio",N2947)),"audio",IF(ISNUMBER(SEARCH("children's books",N2947)),"children's books",IF(ISNUMBER(SEARCH("classical music",N2947)),"classical music",IF(ISNUMBER(SEARCH("documentary",N2947)),"documentary",IF(ISNUMBER(SEARCH("drama",N2947)),"drama",IF(ISNUMBER(SEARCH("electronic music",N2947)),"electronic music",IF(ISNUMBER(SEARCH("faith",N2947)),"faith",IF(ISNUMBER(SEARCH("fiction",N2947)),"fiction",IF(ISNUMBER(SEARCH("food trucks",N2947)),"food trucks",IF(ISNUMBER(SEARCH("gadgets",N2947)),"gadgets",IF(ISNUMBER(SEARCH("hardware",N2947)),"hardware",IF(ISNUMBER(SEARCH("indie rock",N2947)),"indie rock",IF(ISNUMBER(SEARCH("jazz",N2947)),"jazz",IF(ISNUMBER(SEARCH("makerspaces",N2947)),"makerspaces",IF(ISNUMBER(SEARCH("metal",N2947)),"metal",IF(ISNUMBER(SEARCH("mobile games",N2947)),"mobile games",IF(ISNUMBER(SEARCH("musical",N2947)),"musical",IF(ISNUMBER(SEARCH("nature",N2947)),"nature",IF(ISNUMBER(SEARCH("nonfiction",N2947)),"nonfiction",IF(ISNUMBER(SEARCH("people",N2947)),"people",IF(ISNUMBER(SEARCH("photobooks",N2947)),"photobooks",IF(ISNUMBER(SEARCH("places",N2947)),"places",IF(ISNUMBER(SEARCH("plays",N2947)),"plays",IF(ISNUMBER(SEARCH("pop",N2947)),"pop",IF(ISNUMBER(SEARCH("radio &amp; podcasts",N2947)),"radio &amp; podcasts",IF(ISNUMBER(SEARCH("restaurants",N2947)),"restaurants",IF(ISNUMBER(SEARCH("rock",N2947)),"rock",IF(ISNUMBER(SEARCH("science fiction",N2947)),"science fiction",IF(ISNUMBER(SEARCH("shorts",N2947)),"shorts",IF(ISNUMBER(SEARCH("small batch",N2947)),"small batch",IF(ISNUMBER(SEARCH("space exploration",N2947)),"space exploration",IF(ISNUMBER(SEARCH("spaces",N2947)),"spaces",IF(ISNUMBER(SEARCH("tabletop games",N2947)),"tabletop games",IF(ISNUMBER(SEARCH("television",N2947)),"television",IF(ISNUMBER(SEARCH("translations",N2947)),"translations",IF(ISNUMBER(SEARCH("video games",N2947)),"video games",IF(ISNUMBER(SEARCH("wearables",N2947)),"wearables",IF(ISNUMBER(SEARCH("web",N2947)),"web",IF(ISNUMBER(SEARCH("world music",N2947)),"world music",0)))))))))))))))))))))))))))))))))))))))))</f>
        <v>spaces</v>
      </c>
      <c r="S2947" s="11">
        <f t="shared" si="276"/>
        <v>42117.931250000001</v>
      </c>
      <c r="T2947" s="11">
        <f t="shared" si="277"/>
        <v>42147.931250000001</v>
      </c>
    </row>
    <row r="2948" spans="1:20" customFormat="1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0</v>
      </c>
      <c r="M2948" t="b">
        <v>0</v>
      </c>
      <c r="N2948" t="s">
        <v>8303</v>
      </c>
      <c r="O2948">
        <f t="shared" si="278"/>
        <v>0.1</v>
      </c>
      <c r="P2948">
        <f t="shared" si="279"/>
        <v>-11221.563845405923</v>
      </c>
      <c r="Q2948" t="str">
        <f t="shared" si="280"/>
        <v>theater</v>
      </c>
      <c r="R2948" t="str">
        <f t="shared" si="281"/>
        <v>spaces</v>
      </c>
      <c r="S2948" s="11">
        <f t="shared" si="276"/>
        <v>42567.322824074072</v>
      </c>
      <c r="T2948" s="11">
        <f t="shared" si="277"/>
        <v>42597.322824074072</v>
      </c>
    </row>
    <row r="2949" spans="1:20" customFormat="1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0</v>
      </c>
      <c r="M2949" t="b">
        <v>0</v>
      </c>
      <c r="N2949" t="s">
        <v>8303</v>
      </c>
      <c r="O2949">
        <f t="shared" si="278"/>
        <v>4.2880000000000003</v>
      </c>
      <c r="P2949">
        <f t="shared" si="279"/>
        <v>-10151.563845405923</v>
      </c>
      <c r="Q2949" t="str">
        <f t="shared" si="280"/>
        <v>theater</v>
      </c>
      <c r="R2949" t="str">
        <f t="shared" si="281"/>
        <v>spaces</v>
      </c>
      <c r="S2949" s="11">
        <f t="shared" si="276"/>
        <v>42649.353784722225</v>
      </c>
      <c r="T2949" s="11">
        <f t="shared" si="277"/>
        <v>42698.507638888885</v>
      </c>
    </row>
    <row r="2950" spans="1:20" customFormat="1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0</v>
      </c>
      <c r="M2950" t="b">
        <v>0</v>
      </c>
      <c r="N2950" t="s">
        <v>8303</v>
      </c>
      <c r="O2950">
        <f t="shared" si="278"/>
        <v>4.8000000000000004E-3</v>
      </c>
      <c r="P2950">
        <f t="shared" si="279"/>
        <v>-11199.563845405923</v>
      </c>
      <c r="Q2950" t="str">
        <f t="shared" si="280"/>
        <v>theater</v>
      </c>
      <c r="R2950" t="str">
        <f t="shared" si="281"/>
        <v>spaces</v>
      </c>
      <c r="S2950" s="11">
        <f t="shared" si="276"/>
        <v>42097.440891203696</v>
      </c>
      <c r="T2950" s="11">
        <f t="shared" si="277"/>
        <v>42157.440891203696</v>
      </c>
    </row>
    <row r="2951" spans="1:20" customFormat="1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0</v>
      </c>
      <c r="M2951" t="b">
        <v>0</v>
      </c>
      <c r="N2951" t="s">
        <v>8303</v>
      </c>
      <c r="O2951">
        <f t="shared" si="278"/>
        <v>2.5</v>
      </c>
      <c r="P2951">
        <f t="shared" si="279"/>
        <v>-11198.563845405923</v>
      </c>
      <c r="Q2951" t="str">
        <f t="shared" si="280"/>
        <v>theater</v>
      </c>
      <c r="R2951" t="str">
        <f t="shared" si="281"/>
        <v>spaces</v>
      </c>
      <c r="S2951" s="11">
        <f t="shared" si="276"/>
        <v>42297.61478009259</v>
      </c>
      <c r="T2951" s="11">
        <f t="shared" si="277"/>
        <v>42327.656446759262</v>
      </c>
    </row>
    <row r="2952" spans="1:20" customFormat="1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8"/>
        <v>0</v>
      </c>
      <c r="P2952">
        <f t="shared" si="279"/>
        <v>-11223.563845405923</v>
      </c>
      <c r="Q2952" t="str">
        <f t="shared" si="280"/>
        <v>theater</v>
      </c>
      <c r="R2952" t="str">
        <f t="shared" si="281"/>
        <v>spaces</v>
      </c>
      <c r="S2952" s="11">
        <f t="shared" si="276"/>
        <v>42362.156851851854</v>
      </c>
      <c r="T2952" s="11">
        <f t="shared" si="277"/>
        <v>42392.156851851854</v>
      </c>
    </row>
    <row r="2953" spans="1:20" customFormat="1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0</v>
      </c>
      <c r="M2953" t="b">
        <v>0</v>
      </c>
      <c r="N2953" t="s">
        <v>8303</v>
      </c>
      <c r="O2953">
        <f t="shared" si="278"/>
        <v>2.1919999999999997</v>
      </c>
      <c r="P2953">
        <f t="shared" si="279"/>
        <v>-10127.563845405923</v>
      </c>
      <c r="Q2953" t="str">
        <f t="shared" si="280"/>
        <v>theater</v>
      </c>
      <c r="R2953" t="str">
        <f t="shared" si="281"/>
        <v>spaces</v>
      </c>
      <c r="S2953" s="11">
        <f t="shared" si="276"/>
        <v>41872.594594907401</v>
      </c>
      <c r="T2953" s="11">
        <f t="shared" si="277"/>
        <v>41917.594594907401</v>
      </c>
    </row>
    <row r="2954" spans="1:20" customFormat="1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0</v>
      </c>
      <c r="M2954" t="b">
        <v>0</v>
      </c>
      <c r="N2954" t="s">
        <v>8303</v>
      </c>
      <c r="O2954">
        <f t="shared" si="278"/>
        <v>8.0250000000000004</v>
      </c>
      <c r="P2954">
        <f t="shared" si="279"/>
        <v>-9618.5638454059226</v>
      </c>
      <c r="Q2954" t="str">
        <f t="shared" si="280"/>
        <v>theater</v>
      </c>
      <c r="R2954" t="str">
        <f t="shared" si="281"/>
        <v>spaces</v>
      </c>
      <c r="S2954" s="11">
        <f t="shared" si="276"/>
        <v>42628.481932870367</v>
      </c>
      <c r="T2954" s="11">
        <f t="shared" si="277"/>
        <v>42659.958333333336</v>
      </c>
    </row>
    <row r="2955" spans="1:20" customFormat="1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0</v>
      </c>
      <c r="M2955" t="b">
        <v>0</v>
      </c>
      <c r="N2955" t="s">
        <v>8303</v>
      </c>
      <c r="O2955">
        <f t="shared" si="278"/>
        <v>0.15125</v>
      </c>
      <c r="P2955">
        <f t="shared" si="279"/>
        <v>-10618.563845405923</v>
      </c>
      <c r="Q2955" t="str">
        <f t="shared" si="280"/>
        <v>theater</v>
      </c>
      <c r="R2955" t="str">
        <f t="shared" si="281"/>
        <v>spaces</v>
      </c>
      <c r="S2955" s="11">
        <f t="shared" si="276"/>
        <v>42255.583576388883</v>
      </c>
      <c r="T2955" s="11">
        <f t="shared" si="277"/>
        <v>42285.583576388883</v>
      </c>
    </row>
    <row r="2956" spans="1:20" customFormat="1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8"/>
        <v>0</v>
      </c>
      <c r="P2956">
        <f t="shared" si="279"/>
        <v>-11223.563845405923</v>
      </c>
      <c r="Q2956" t="str">
        <f t="shared" si="280"/>
        <v>theater</v>
      </c>
      <c r="R2956" t="str">
        <f t="shared" si="281"/>
        <v>spaces</v>
      </c>
      <c r="S2956" s="11">
        <f t="shared" si="276"/>
        <v>42790.375034722216</v>
      </c>
      <c r="T2956" s="11">
        <f t="shared" si="277"/>
        <v>42810.333368055552</v>
      </c>
    </row>
    <row r="2957" spans="1:20" customFormat="1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0</v>
      </c>
      <c r="M2957" t="b">
        <v>0</v>
      </c>
      <c r="N2957" t="s">
        <v>8303</v>
      </c>
      <c r="O2957">
        <f t="shared" si="278"/>
        <v>59.583333333333336</v>
      </c>
      <c r="P2957">
        <f t="shared" si="279"/>
        <v>-10508.563845405923</v>
      </c>
      <c r="Q2957" t="str">
        <f t="shared" si="280"/>
        <v>theater</v>
      </c>
      <c r="R2957" t="str">
        <f t="shared" si="281"/>
        <v>spaces</v>
      </c>
      <c r="S2957" s="11">
        <f t="shared" si="276"/>
        <v>42141.532974537033</v>
      </c>
      <c r="T2957" s="11">
        <f t="shared" si="277"/>
        <v>42171.532974537033</v>
      </c>
    </row>
    <row r="2958" spans="1:20" customFormat="1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0</v>
      </c>
      <c r="M2958" t="b">
        <v>0</v>
      </c>
      <c r="N2958" t="s">
        <v>8303</v>
      </c>
      <c r="O2958">
        <f t="shared" si="278"/>
        <v>16.734177215189874</v>
      </c>
      <c r="P2958">
        <f t="shared" si="279"/>
        <v>-9901.5638454059226</v>
      </c>
      <c r="Q2958" t="str">
        <f t="shared" si="280"/>
        <v>theater</v>
      </c>
      <c r="R2958" t="str">
        <f t="shared" si="281"/>
        <v>spaces</v>
      </c>
      <c r="S2958" s="11">
        <f t="shared" si="276"/>
        <v>42464.750578703701</v>
      </c>
      <c r="T2958" s="11">
        <f t="shared" si="277"/>
        <v>42494.750578703701</v>
      </c>
    </row>
    <row r="2959" spans="1:20" customFormat="1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0</v>
      </c>
      <c r="M2959" t="b">
        <v>0</v>
      </c>
      <c r="N2959" t="s">
        <v>8303</v>
      </c>
      <c r="O2959">
        <f t="shared" si="278"/>
        <v>1.8666666666666669</v>
      </c>
      <c r="P2959">
        <f t="shared" si="279"/>
        <v>-10943.563845405923</v>
      </c>
      <c r="Q2959" t="str">
        <f t="shared" si="280"/>
        <v>theater</v>
      </c>
      <c r="R2959" t="str">
        <f t="shared" si="281"/>
        <v>spaces</v>
      </c>
      <c r="S2959" s="11">
        <f t="shared" si="276"/>
        <v>42030.80291666666</v>
      </c>
      <c r="T2959" s="11">
        <f t="shared" si="277"/>
        <v>42090.761249999996</v>
      </c>
    </row>
    <row r="2960" spans="1:20" customFormat="1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8"/>
        <v>0</v>
      </c>
      <c r="P2960">
        <f t="shared" si="279"/>
        <v>-11223.563845405923</v>
      </c>
      <c r="Q2960" t="str">
        <f t="shared" si="280"/>
        <v>theater</v>
      </c>
      <c r="R2960" t="str">
        <f t="shared" si="281"/>
        <v>spaces</v>
      </c>
      <c r="S2960" s="11">
        <f t="shared" si="276"/>
        <v>42438.570798611108</v>
      </c>
      <c r="T2960" s="11">
        <f t="shared" si="277"/>
        <v>42498.529131944444</v>
      </c>
    </row>
    <row r="2961" spans="1:20" customFormat="1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8"/>
        <v>0</v>
      </c>
      <c r="P2961">
        <f t="shared" si="279"/>
        <v>-11223.563845405923</v>
      </c>
      <c r="Q2961" t="str">
        <f t="shared" si="280"/>
        <v>theater</v>
      </c>
      <c r="R2961" t="str">
        <f t="shared" si="281"/>
        <v>spaces</v>
      </c>
      <c r="S2961" s="11">
        <f t="shared" si="276"/>
        <v>42497.800057870372</v>
      </c>
      <c r="T2961" s="11">
        <f t="shared" si="277"/>
        <v>42527.800057870372</v>
      </c>
    </row>
    <row r="2962" spans="1:20" customFormat="1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8"/>
        <v>0</v>
      </c>
      <c r="P2962">
        <f t="shared" si="279"/>
        <v>-11223.563845405923</v>
      </c>
      <c r="Q2962" t="str">
        <f t="shared" si="280"/>
        <v>theater</v>
      </c>
      <c r="R2962" t="str">
        <f t="shared" si="281"/>
        <v>spaces</v>
      </c>
      <c r="S2962" s="11">
        <f t="shared" si="276"/>
        <v>41863.54887731481</v>
      </c>
      <c r="T2962" s="11">
        <f t="shared" si="277"/>
        <v>41893.54887731481</v>
      </c>
    </row>
    <row r="2963" spans="1:20" customFormat="1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0</v>
      </c>
      <c r="M2963" t="b">
        <v>1</v>
      </c>
      <c r="N2963" t="s">
        <v>8271</v>
      </c>
      <c r="O2963">
        <f t="shared" si="278"/>
        <v>109.62</v>
      </c>
      <c r="P2963">
        <f t="shared" si="279"/>
        <v>-5742.5638454059226</v>
      </c>
      <c r="Q2963" t="str">
        <f t="shared" si="280"/>
        <v>theater</v>
      </c>
      <c r="R2963" t="str">
        <f t="shared" si="281"/>
        <v>plays</v>
      </c>
      <c r="S2963" s="11">
        <f t="shared" si="276"/>
        <v>42061.004155092589</v>
      </c>
      <c r="T2963" s="11">
        <f t="shared" si="277"/>
        <v>42088.958333333336</v>
      </c>
    </row>
    <row r="2964" spans="1:20" customFormat="1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0</v>
      </c>
      <c r="M2964" t="b">
        <v>1</v>
      </c>
      <c r="N2964" t="s">
        <v>8271</v>
      </c>
      <c r="O2964">
        <f t="shared" si="278"/>
        <v>121.8</v>
      </c>
      <c r="P2964">
        <f t="shared" si="279"/>
        <v>-10005.563845405923</v>
      </c>
      <c r="Q2964" t="str">
        <f t="shared" si="280"/>
        <v>theater</v>
      </c>
      <c r="R2964" t="str">
        <f t="shared" si="281"/>
        <v>plays</v>
      </c>
      <c r="S2964" s="11">
        <f t="shared" si="276"/>
        <v>42036.035949074074</v>
      </c>
      <c r="T2964" s="11">
        <f t="shared" si="277"/>
        <v>42064.082638888889</v>
      </c>
    </row>
    <row r="2965" spans="1:20" customFormat="1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0</v>
      </c>
      <c r="M2965" t="b">
        <v>1</v>
      </c>
      <c r="N2965" t="s">
        <v>8271</v>
      </c>
      <c r="O2965">
        <f t="shared" si="278"/>
        <v>106.85</v>
      </c>
      <c r="P2965">
        <f t="shared" si="279"/>
        <v>-538.56384540592262</v>
      </c>
      <c r="Q2965" t="str">
        <f t="shared" si="280"/>
        <v>theater</v>
      </c>
      <c r="R2965" t="str">
        <f t="shared" si="281"/>
        <v>plays</v>
      </c>
      <c r="S2965" s="11">
        <f t="shared" si="276"/>
        <v>42157.26185185185</v>
      </c>
      <c r="T2965" s="11">
        <f t="shared" si="277"/>
        <v>42187.26185185185</v>
      </c>
    </row>
    <row r="2966" spans="1:20" customFormat="1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0</v>
      </c>
      <c r="M2966" t="b">
        <v>1</v>
      </c>
      <c r="N2966" t="s">
        <v>8271</v>
      </c>
      <c r="O2966">
        <f t="shared" si="278"/>
        <v>100.71379999999999</v>
      </c>
      <c r="P2966">
        <f t="shared" si="279"/>
        <v>-6187.873845405923</v>
      </c>
      <c r="Q2966" t="str">
        <f t="shared" si="280"/>
        <v>theater</v>
      </c>
      <c r="R2966" t="str">
        <f t="shared" si="281"/>
        <v>plays</v>
      </c>
      <c r="S2966" s="11">
        <f t="shared" si="276"/>
        <v>41827.701608796291</v>
      </c>
      <c r="T2966" s="11">
        <f t="shared" si="277"/>
        <v>41857.688888888886</v>
      </c>
    </row>
    <row r="2967" spans="1:20" customFormat="1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0</v>
      </c>
      <c r="M2967" t="b">
        <v>1</v>
      </c>
      <c r="N2967" t="s">
        <v>8271</v>
      </c>
      <c r="O2967">
        <f t="shared" si="278"/>
        <v>109.00000000000001</v>
      </c>
      <c r="P2967">
        <f t="shared" si="279"/>
        <v>-9588.5638454059226</v>
      </c>
      <c r="Q2967" t="str">
        <f t="shared" si="280"/>
        <v>theater</v>
      </c>
      <c r="R2967" t="str">
        <f t="shared" si="281"/>
        <v>plays</v>
      </c>
      <c r="S2967" s="11">
        <f t="shared" ref="S2967:S3030" si="282">(J2967/86400)+25569+(-5/24)</f>
        <v>42162.521215277775</v>
      </c>
      <c r="T2967" s="11">
        <f t="shared" ref="T2967:T3030" si="283">(I2967/86400)+25569+(-5/24)</f>
        <v>42192.521215277775</v>
      </c>
    </row>
    <row r="2968" spans="1:20" customFormat="1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0</v>
      </c>
      <c r="M2968" t="b">
        <v>1</v>
      </c>
      <c r="N2968" t="s">
        <v>8271</v>
      </c>
      <c r="O2968">
        <f t="shared" si="278"/>
        <v>113.63000000000001</v>
      </c>
      <c r="P2968">
        <f t="shared" si="279"/>
        <v>139.43615459407738</v>
      </c>
      <c r="Q2968" t="str">
        <f t="shared" si="280"/>
        <v>theater</v>
      </c>
      <c r="R2968" t="str">
        <f t="shared" si="281"/>
        <v>plays</v>
      </c>
      <c r="S2968" s="11">
        <f t="shared" si="282"/>
        <v>42233.530231481483</v>
      </c>
      <c r="T2968" s="11">
        <f t="shared" si="283"/>
        <v>42263.530231481483</v>
      </c>
    </row>
    <row r="2969" spans="1:20" customFormat="1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0</v>
      </c>
      <c r="M2969" t="b">
        <v>1</v>
      </c>
      <c r="N2969" t="s">
        <v>8271</v>
      </c>
      <c r="O2969">
        <f t="shared" si="278"/>
        <v>113.92</v>
      </c>
      <c r="P2969">
        <f t="shared" si="279"/>
        <v>-5527.5638454059226</v>
      </c>
      <c r="Q2969" t="str">
        <f t="shared" si="280"/>
        <v>theater</v>
      </c>
      <c r="R2969" t="str">
        <f t="shared" si="281"/>
        <v>plays</v>
      </c>
      <c r="S2969" s="11">
        <f t="shared" si="282"/>
        <v>42041.989490740736</v>
      </c>
      <c r="T2969" s="11">
        <f t="shared" si="283"/>
        <v>42071.947824074072</v>
      </c>
    </row>
    <row r="2970" spans="1:20" customFormat="1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0</v>
      </c>
      <c r="M2970" t="b">
        <v>1</v>
      </c>
      <c r="N2970" t="s">
        <v>8271</v>
      </c>
      <c r="O2970">
        <f t="shared" si="278"/>
        <v>106</v>
      </c>
      <c r="P2970">
        <f t="shared" si="279"/>
        <v>-7513.5638454059226</v>
      </c>
      <c r="Q2970" t="str">
        <f t="shared" si="280"/>
        <v>theater</v>
      </c>
      <c r="R2970" t="str">
        <f t="shared" si="281"/>
        <v>plays</v>
      </c>
      <c r="S2970" s="11">
        <f t="shared" si="282"/>
        <v>42585.315509259257</v>
      </c>
      <c r="T2970" s="11">
        <f t="shared" si="283"/>
        <v>42598.957638888889</v>
      </c>
    </row>
    <row r="2971" spans="1:20" customFormat="1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0</v>
      </c>
      <c r="M2971" t="b">
        <v>1</v>
      </c>
      <c r="N2971" t="s">
        <v>8271</v>
      </c>
      <c r="O2971">
        <f t="shared" si="278"/>
        <v>162.5</v>
      </c>
      <c r="P2971">
        <f t="shared" si="279"/>
        <v>-9598.5638454059226</v>
      </c>
      <c r="Q2971" t="str">
        <f t="shared" si="280"/>
        <v>theater</v>
      </c>
      <c r="R2971" t="str">
        <f t="shared" si="281"/>
        <v>plays</v>
      </c>
      <c r="S2971" s="11">
        <f t="shared" si="282"/>
        <v>42097.578159722216</v>
      </c>
      <c r="T2971" s="11">
        <f t="shared" si="283"/>
        <v>42127.743750000001</v>
      </c>
    </row>
    <row r="2972" spans="1:20" customFormat="1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0</v>
      </c>
      <c r="M2972" t="b">
        <v>1</v>
      </c>
      <c r="N2972" t="s">
        <v>8271</v>
      </c>
      <c r="O2972">
        <f t="shared" si="278"/>
        <v>106</v>
      </c>
      <c r="P2972">
        <f t="shared" si="279"/>
        <v>-4863.5638454059226</v>
      </c>
      <c r="Q2972" t="str">
        <f t="shared" si="280"/>
        <v>theater</v>
      </c>
      <c r="R2972" t="str">
        <f t="shared" si="281"/>
        <v>plays</v>
      </c>
      <c r="S2972" s="11">
        <f t="shared" si="282"/>
        <v>41808.461238425924</v>
      </c>
      <c r="T2972" s="11">
        <f t="shared" si="283"/>
        <v>41838.461238425924</v>
      </c>
    </row>
    <row r="2973" spans="1:20" customFormat="1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0</v>
      </c>
      <c r="M2973" t="b">
        <v>1</v>
      </c>
      <c r="N2973" t="s">
        <v>8271</v>
      </c>
      <c r="O2973">
        <f t="shared" si="278"/>
        <v>100.15624999999999</v>
      </c>
      <c r="P2973">
        <f t="shared" si="279"/>
        <v>-8018.5638454059226</v>
      </c>
      <c r="Q2973" t="str">
        <f t="shared" si="280"/>
        <v>theater</v>
      </c>
      <c r="R2973" t="str">
        <f t="shared" si="281"/>
        <v>plays</v>
      </c>
      <c r="S2973" s="11">
        <f t="shared" si="282"/>
        <v>41852.449976851851</v>
      </c>
      <c r="T2973" s="11">
        <f t="shared" si="283"/>
        <v>41882.449976851851</v>
      </c>
    </row>
    <row r="2974" spans="1:20" customFormat="1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0</v>
      </c>
      <c r="M2974" t="b">
        <v>1</v>
      </c>
      <c r="N2974" t="s">
        <v>8271</v>
      </c>
      <c r="O2974">
        <f t="shared" si="278"/>
        <v>105.35000000000001</v>
      </c>
      <c r="P2974">
        <f t="shared" si="279"/>
        <v>-9116.5638454059226</v>
      </c>
      <c r="Q2974" t="str">
        <f t="shared" si="280"/>
        <v>theater</v>
      </c>
      <c r="R2974" t="str">
        <f t="shared" si="281"/>
        <v>plays</v>
      </c>
      <c r="S2974" s="11">
        <f t="shared" si="282"/>
        <v>42693.90185185185</v>
      </c>
      <c r="T2974" s="11">
        <f t="shared" si="283"/>
        <v>42708.833333333336</v>
      </c>
    </row>
    <row r="2975" spans="1:20" customFormat="1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0</v>
      </c>
      <c r="M2975" t="b">
        <v>1</v>
      </c>
      <c r="N2975" t="s">
        <v>8271</v>
      </c>
      <c r="O2975">
        <f t="shared" si="278"/>
        <v>174.8</v>
      </c>
      <c r="P2975">
        <f t="shared" si="279"/>
        <v>-2483.5638454059226</v>
      </c>
      <c r="Q2975" t="str">
        <f t="shared" si="280"/>
        <v>theater</v>
      </c>
      <c r="R2975" t="str">
        <f t="shared" si="281"/>
        <v>plays</v>
      </c>
      <c r="S2975" s="11">
        <f t="shared" si="282"/>
        <v>42341.610046296293</v>
      </c>
      <c r="T2975" s="11">
        <f t="shared" si="283"/>
        <v>42369.958333333336</v>
      </c>
    </row>
    <row r="2976" spans="1:20" customFormat="1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0</v>
      </c>
      <c r="M2976" t="b">
        <v>1</v>
      </c>
      <c r="N2976" t="s">
        <v>8271</v>
      </c>
      <c r="O2976">
        <f t="shared" si="278"/>
        <v>102</v>
      </c>
      <c r="P2976">
        <f t="shared" si="279"/>
        <v>-6123.5638454059226</v>
      </c>
      <c r="Q2976" t="str">
        <f t="shared" si="280"/>
        <v>theater</v>
      </c>
      <c r="R2976" t="str">
        <f t="shared" si="281"/>
        <v>plays</v>
      </c>
      <c r="S2976" s="11">
        <f t="shared" si="282"/>
        <v>41879.852673611109</v>
      </c>
      <c r="T2976" s="11">
        <f t="shared" si="283"/>
        <v>41907.857638888883</v>
      </c>
    </row>
    <row r="2977" spans="1:20" customFormat="1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0</v>
      </c>
      <c r="M2977" t="b">
        <v>1</v>
      </c>
      <c r="N2977" t="s">
        <v>8271</v>
      </c>
      <c r="O2977">
        <f t="shared" si="278"/>
        <v>100.125</v>
      </c>
      <c r="P2977">
        <f t="shared" si="279"/>
        <v>-3213.5638454059226</v>
      </c>
      <c r="Q2977" t="str">
        <f t="shared" si="280"/>
        <v>theater</v>
      </c>
      <c r="R2977" t="str">
        <f t="shared" si="281"/>
        <v>plays</v>
      </c>
      <c r="S2977" s="11">
        <f t="shared" si="282"/>
        <v>41941.475532407407</v>
      </c>
      <c r="T2977" s="11">
        <f t="shared" si="283"/>
        <v>41969.916666666664</v>
      </c>
    </row>
    <row r="2978" spans="1:20" customFormat="1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0</v>
      </c>
      <c r="M2978" t="b">
        <v>1</v>
      </c>
      <c r="N2978" t="s">
        <v>8271</v>
      </c>
      <c r="O2978">
        <f t="shared" si="278"/>
        <v>171.42857142857142</v>
      </c>
      <c r="P2978">
        <f t="shared" si="279"/>
        <v>-11103.563845405923</v>
      </c>
      <c r="Q2978" t="str">
        <f t="shared" si="280"/>
        <v>theater</v>
      </c>
      <c r="R2978" t="str">
        <f t="shared" si="281"/>
        <v>plays</v>
      </c>
      <c r="S2978" s="11">
        <f t="shared" si="282"/>
        <v>42425.522337962961</v>
      </c>
      <c r="T2978" s="11">
        <f t="shared" si="283"/>
        <v>42442.291666666664</v>
      </c>
    </row>
    <row r="2979" spans="1:20" customFormat="1" ht="8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0</v>
      </c>
      <c r="M2979" t="b">
        <v>1</v>
      </c>
      <c r="N2979" t="s">
        <v>8271</v>
      </c>
      <c r="O2979">
        <f t="shared" si="278"/>
        <v>113.56666666666666</v>
      </c>
      <c r="P2979">
        <f t="shared" si="279"/>
        <v>-7816.5638454059226</v>
      </c>
      <c r="Q2979" t="str">
        <f t="shared" si="280"/>
        <v>theater</v>
      </c>
      <c r="R2979" t="str">
        <f t="shared" si="281"/>
        <v>plays</v>
      </c>
      <c r="S2979" s="11">
        <f t="shared" si="282"/>
        <v>42026.672847222224</v>
      </c>
      <c r="T2979" s="11">
        <f t="shared" si="283"/>
        <v>42085.884722222218</v>
      </c>
    </row>
    <row r="2980" spans="1:20" customFormat="1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0</v>
      </c>
      <c r="M2980" t="b">
        <v>1</v>
      </c>
      <c r="N2980" t="s">
        <v>8271</v>
      </c>
      <c r="O2980">
        <f t="shared" si="278"/>
        <v>129.46666666666667</v>
      </c>
      <c r="P2980">
        <f t="shared" si="279"/>
        <v>-10252.563845405923</v>
      </c>
      <c r="Q2980" t="str">
        <f t="shared" si="280"/>
        <v>theater</v>
      </c>
      <c r="R2980" t="str">
        <f t="shared" si="281"/>
        <v>plays</v>
      </c>
      <c r="S2980" s="11">
        <f t="shared" si="282"/>
        <v>41922.432256944441</v>
      </c>
      <c r="T2980" s="11">
        <f t="shared" si="283"/>
        <v>41932.040972222218</v>
      </c>
    </row>
    <row r="2981" spans="1:20" customFormat="1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0</v>
      </c>
      <c r="M2981" t="b">
        <v>1</v>
      </c>
      <c r="N2981" t="s">
        <v>8271</v>
      </c>
      <c r="O2981">
        <f t="shared" si="278"/>
        <v>101.4</v>
      </c>
      <c r="P2981">
        <f t="shared" si="279"/>
        <v>-6153.5638454059226</v>
      </c>
      <c r="Q2981" t="str">
        <f t="shared" si="280"/>
        <v>theater</v>
      </c>
      <c r="R2981" t="str">
        <f t="shared" si="281"/>
        <v>plays</v>
      </c>
      <c r="S2981" s="11">
        <f t="shared" si="282"/>
        <v>41993.616006944438</v>
      </c>
      <c r="T2981" s="11">
        <f t="shared" si="283"/>
        <v>42010.041666666664</v>
      </c>
    </row>
    <row r="2982" spans="1:20" customFormat="1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0</v>
      </c>
      <c r="M2982" t="b">
        <v>1</v>
      </c>
      <c r="N2982" t="s">
        <v>8271</v>
      </c>
      <c r="O2982">
        <f t="shared" si="278"/>
        <v>109.16666666666666</v>
      </c>
      <c r="P2982">
        <f t="shared" si="279"/>
        <v>-7948.5638454059226</v>
      </c>
      <c r="Q2982" t="str">
        <f t="shared" si="280"/>
        <v>theater</v>
      </c>
      <c r="R2982" t="str">
        <f t="shared" si="281"/>
        <v>plays</v>
      </c>
      <c r="S2982" s="11">
        <f t="shared" si="282"/>
        <v>42219.70752314815</v>
      </c>
      <c r="T2982" s="11">
        <f t="shared" si="283"/>
        <v>42239.874999999993</v>
      </c>
    </row>
    <row r="2983" spans="1:20" customFormat="1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0</v>
      </c>
      <c r="M2983" t="b">
        <v>1</v>
      </c>
      <c r="N2983" t="s">
        <v>8303</v>
      </c>
      <c r="O2983">
        <f t="shared" si="278"/>
        <v>128.92500000000001</v>
      </c>
      <c r="P2983">
        <f t="shared" si="279"/>
        <v>-6066.5638454059226</v>
      </c>
      <c r="Q2983" t="str">
        <f t="shared" si="280"/>
        <v>theater</v>
      </c>
      <c r="R2983" t="str">
        <f t="shared" si="281"/>
        <v>spaces</v>
      </c>
      <c r="S2983" s="11">
        <f t="shared" si="282"/>
        <v>42225.351342592585</v>
      </c>
      <c r="T2983" s="11">
        <f t="shared" si="283"/>
        <v>42270.351342592585</v>
      </c>
    </row>
    <row r="2984" spans="1:20" customFormat="1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0</v>
      </c>
      <c r="M2984" t="b">
        <v>1</v>
      </c>
      <c r="N2984" t="s">
        <v>8303</v>
      </c>
      <c r="O2984">
        <f t="shared" si="278"/>
        <v>102.06</v>
      </c>
      <c r="P2984">
        <f t="shared" si="279"/>
        <v>-6120.5638454059226</v>
      </c>
      <c r="Q2984" t="str">
        <f t="shared" si="280"/>
        <v>theater</v>
      </c>
      <c r="R2984" t="str">
        <f t="shared" si="281"/>
        <v>spaces</v>
      </c>
      <c r="S2984" s="11">
        <f t="shared" si="282"/>
        <v>42381.478506944441</v>
      </c>
      <c r="T2984" s="11">
        <f t="shared" si="283"/>
        <v>42411.478506944441</v>
      </c>
    </row>
    <row r="2985" spans="1:20" customFormat="1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0</v>
      </c>
      <c r="M2985" t="b">
        <v>1</v>
      </c>
      <c r="N2985" t="s">
        <v>8303</v>
      </c>
      <c r="O2985">
        <f t="shared" si="278"/>
        <v>146.53957758620692</v>
      </c>
      <c r="P2985">
        <f t="shared" si="279"/>
        <v>158762.3461545941</v>
      </c>
      <c r="Q2985" t="str">
        <f t="shared" si="280"/>
        <v>theater</v>
      </c>
      <c r="R2985" t="str">
        <f t="shared" si="281"/>
        <v>spaces</v>
      </c>
      <c r="S2985" s="11">
        <f t="shared" si="282"/>
        <v>41894.424027777779</v>
      </c>
      <c r="T2985" s="11">
        <f t="shared" si="283"/>
        <v>41954.465694444443</v>
      </c>
    </row>
    <row r="2986" spans="1:20" customFormat="1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0</v>
      </c>
      <c r="M2986" t="b">
        <v>1</v>
      </c>
      <c r="N2986" t="s">
        <v>8303</v>
      </c>
      <c r="O2986">
        <f t="shared" si="278"/>
        <v>100.352</v>
      </c>
      <c r="P2986">
        <f t="shared" si="279"/>
        <v>13864.436154594077</v>
      </c>
      <c r="Q2986" t="str">
        <f t="shared" si="280"/>
        <v>theater</v>
      </c>
      <c r="R2986" t="str">
        <f t="shared" si="281"/>
        <v>spaces</v>
      </c>
      <c r="S2986" s="11">
        <f t="shared" si="282"/>
        <v>42576.070381944439</v>
      </c>
      <c r="T2986" s="11">
        <f t="shared" si="283"/>
        <v>42606.070381944439</v>
      </c>
    </row>
    <row r="2987" spans="1:20" customFormat="1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0</v>
      </c>
      <c r="M2987" t="b">
        <v>1</v>
      </c>
      <c r="N2987" t="s">
        <v>8303</v>
      </c>
      <c r="O2987">
        <f t="shared" si="278"/>
        <v>121.64999999999999</v>
      </c>
      <c r="P2987">
        <f t="shared" si="279"/>
        <v>941.43615459407738</v>
      </c>
      <c r="Q2987" t="str">
        <f t="shared" si="280"/>
        <v>theater</v>
      </c>
      <c r="R2987" t="str">
        <f t="shared" si="281"/>
        <v>spaces</v>
      </c>
      <c r="S2987" s="11">
        <f t="shared" si="282"/>
        <v>42654.765370370369</v>
      </c>
      <c r="T2987" s="11">
        <f t="shared" si="283"/>
        <v>42673.958333333336</v>
      </c>
    </row>
    <row r="2988" spans="1:20" customFormat="1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0</v>
      </c>
      <c r="M2988" t="b">
        <v>1</v>
      </c>
      <c r="N2988" t="s">
        <v>8303</v>
      </c>
      <c r="O2988">
        <f t="shared" si="278"/>
        <v>105.5</v>
      </c>
      <c r="P2988">
        <f t="shared" si="279"/>
        <v>-8691.5638454059226</v>
      </c>
      <c r="Q2988" t="str">
        <f t="shared" si="280"/>
        <v>theater</v>
      </c>
      <c r="R2988" t="str">
        <f t="shared" si="281"/>
        <v>spaces</v>
      </c>
      <c r="S2988" s="11">
        <f t="shared" si="282"/>
        <v>42431.29173611111</v>
      </c>
      <c r="T2988" s="11">
        <f t="shared" si="283"/>
        <v>42491.250069444439</v>
      </c>
    </row>
    <row r="2989" spans="1:20" customFormat="1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0</v>
      </c>
      <c r="M2989" t="b">
        <v>1</v>
      </c>
      <c r="N2989" t="s">
        <v>8303</v>
      </c>
      <c r="O2989">
        <f t="shared" si="278"/>
        <v>110.4008</v>
      </c>
      <c r="P2989">
        <f t="shared" si="279"/>
        <v>16376.636154594078</v>
      </c>
      <c r="Q2989" t="str">
        <f t="shared" si="280"/>
        <v>theater</v>
      </c>
      <c r="R2989" t="str">
        <f t="shared" si="281"/>
        <v>spaces</v>
      </c>
      <c r="S2989" s="11">
        <f t="shared" si="282"/>
        <v>42627.098969907405</v>
      </c>
      <c r="T2989" s="11">
        <f t="shared" si="283"/>
        <v>42655.791666666664</v>
      </c>
    </row>
    <row r="2990" spans="1:20" customFormat="1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0</v>
      </c>
      <c r="M2990" t="b">
        <v>1</v>
      </c>
      <c r="N2990" t="s">
        <v>8303</v>
      </c>
      <c r="O2990">
        <f t="shared" si="278"/>
        <v>100</v>
      </c>
      <c r="P2990">
        <f t="shared" si="279"/>
        <v>-10223.563845405923</v>
      </c>
      <c r="Q2990" t="str">
        <f t="shared" si="280"/>
        <v>theater</v>
      </c>
      <c r="R2990" t="str">
        <f t="shared" si="281"/>
        <v>spaces</v>
      </c>
      <c r="S2990" s="11">
        <f t="shared" si="282"/>
        <v>42511.153715277775</v>
      </c>
      <c r="T2990" s="11">
        <f t="shared" si="283"/>
        <v>42541.153715277775</v>
      </c>
    </row>
    <row r="2991" spans="1:20" customFormat="1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0</v>
      </c>
      <c r="M2991" t="b">
        <v>1</v>
      </c>
      <c r="N2991" t="s">
        <v>8303</v>
      </c>
      <c r="O2991">
        <f t="shared" si="278"/>
        <v>176.535</v>
      </c>
      <c r="P2991">
        <f t="shared" si="279"/>
        <v>24083.436154594077</v>
      </c>
      <c r="Q2991" t="str">
        <f t="shared" si="280"/>
        <v>theater</v>
      </c>
      <c r="R2991" t="str">
        <f t="shared" si="281"/>
        <v>spaces</v>
      </c>
      <c r="S2991" s="11">
        <f t="shared" si="282"/>
        <v>42336.812060185184</v>
      </c>
      <c r="T2991" s="11">
        <f t="shared" si="283"/>
        <v>42358.999305555553</v>
      </c>
    </row>
    <row r="2992" spans="1:20" customFormat="1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0</v>
      </c>
      <c r="M2992" t="b">
        <v>1</v>
      </c>
      <c r="N2992" t="s">
        <v>8303</v>
      </c>
      <c r="O2992">
        <f t="shared" si="278"/>
        <v>100</v>
      </c>
      <c r="P2992">
        <f t="shared" si="279"/>
        <v>-1223.5638454059226</v>
      </c>
      <c r="Q2992" t="str">
        <f t="shared" si="280"/>
        <v>theater</v>
      </c>
      <c r="R2992" t="str">
        <f t="shared" si="281"/>
        <v>spaces</v>
      </c>
      <c r="S2992" s="11">
        <f t="shared" si="282"/>
        <v>42341.365972222215</v>
      </c>
      <c r="T2992" s="11">
        <f t="shared" si="283"/>
        <v>42376.365972222215</v>
      </c>
    </row>
    <row r="2993" spans="1:20" customFormat="1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0</v>
      </c>
      <c r="M2993" t="b">
        <v>1</v>
      </c>
      <c r="N2993" t="s">
        <v>8303</v>
      </c>
      <c r="O2993">
        <f t="shared" si="278"/>
        <v>103.29411764705883</v>
      </c>
      <c r="P2993">
        <f t="shared" si="279"/>
        <v>-2443.5638454059226</v>
      </c>
      <c r="Q2993" t="str">
        <f t="shared" si="280"/>
        <v>theater</v>
      </c>
      <c r="R2993" t="str">
        <f t="shared" si="281"/>
        <v>spaces</v>
      </c>
      <c r="S2993" s="11">
        <f t="shared" si="282"/>
        <v>42740.628819444442</v>
      </c>
      <c r="T2993" s="11">
        <f t="shared" si="283"/>
        <v>42762.628819444442</v>
      </c>
    </row>
    <row r="2994" spans="1:20" customFormat="1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0</v>
      </c>
      <c r="M2994" t="b">
        <v>1</v>
      </c>
      <c r="N2994" t="s">
        <v>8303</v>
      </c>
      <c r="O2994">
        <f t="shared" si="278"/>
        <v>104.5</v>
      </c>
      <c r="P2994">
        <f t="shared" si="279"/>
        <v>-8088.5638454059226</v>
      </c>
      <c r="Q2994" t="str">
        <f t="shared" si="280"/>
        <v>theater</v>
      </c>
      <c r="R2994" t="str">
        <f t="shared" si="281"/>
        <v>spaces</v>
      </c>
      <c r="S2994" s="11">
        <f t="shared" si="282"/>
        <v>42622.559143518512</v>
      </c>
      <c r="T2994" s="11">
        <f t="shared" si="283"/>
        <v>42652.559143518512</v>
      </c>
    </row>
    <row r="2995" spans="1:20" customFormat="1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0</v>
      </c>
      <c r="M2995" t="b">
        <v>1</v>
      </c>
      <c r="N2995" t="s">
        <v>8303</v>
      </c>
      <c r="O2995">
        <f t="shared" si="278"/>
        <v>100.29999999999998</v>
      </c>
      <c r="P2995">
        <f t="shared" si="279"/>
        <v>-10220.563845405923</v>
      </c>
      <c r="Q2995" t="str">
        <f t="shared" si="280"/>
        <v>theater</v>
      </c>
      <c r="R2995" t="str">
        <f t="shared" si="281"/>
        <v>spaces</v>
      </c>
      <c r="S2995" s="11">
        <f t="shared" si="282"/>
        <v>42390.63040509259</v>
      </c>
      <c r="T2995" s="11">
        <f t="shared" si="283"/>
        <v>42420.63040509259</v>
      </c>
    </row>
    <row r="2996" spans="1:20" customFormat="1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0</v>
      </c>
      <c r="M2996" t="b">
        <v>1</v>
      </c>
      <c r="N2996" t="s">
        <v>8303</v>
      </c>
      <c r="O2996">
        <f t="shared" si="278"/>
        <v>457.74666666666673</v>
      </c>
      <c r="P2996">
        <f t="shared" si="279"/>
        <v>-9850.3238454059228</v>
      </c>
      <c r="Q2996" t="str">
        <f t="shared" si="280"/>
        <v>theater</v>
      </c>
      <c r="R2996" t="str">
        <f t="shared" si="281"/>
        <v>spaces</v>
      </c>
      <c r="S2996" s="11">
        <f t="shared" si="282"/>
        <v>41885.270509259259</v>
      </c>
      <c r="T2996" s="11">
        <f t="shared" si="283"/>
        <v>41915.270509259259</v>
      </c>
    </row>
    <row r="2997" spans="1:20" customFormat="1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0</v>
      </c>
      <c r="M2997" t="b">
        <v>1</v>
      </c>
      <c r="N2997" t="s">
        <v>8303</v>
      </c>
      <c r="O2997">
        <f t="shared" si="278"/>
        <v>104.96000000000001</v>
      </c>
      <c r="P2997">
        <f t="shared" si="279"/>
        <v>4520.4361545940774</v>
      </c>
      <c r="Q2997" t="str">
        <f t="shared" si="280"/>
        <v>theater</v>
      </c>
      <c r="R2997" t="str">
        <f t="shared" si="281"/>
        <v>spaces</v>
      </c>
      <c r="S2997" s="11">
        <f t="shared" si="282"/>
        <v>42724.456840277773</v>
      </c>
      <c r="T2997" s="11">
        <f t="shared" si="283"/>
        <v>42754.456840277773</v>
      </c>
    </row>
    <row r="2998" spans="1:20" customFormat="1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0</v>
      </c>
      <c r="M2998" t="b">
        <v>1</v>
      </c>
      <c r="N2998" t="s">
        <v>8303</v>
      </c>
      <c r="O2998">
        <f t="shared" si="278"/>
        <v>171.94285714285715</v>
      </c>
      <c r="P2998">
        <f t="shared" si="279"/>
        <v>48956.436154594077</v>
      </c>
      <c r="Q2998" t="str">
        <f t="shared" si="280"/>
        <v>theater</v>
      </c>
      <c r="R2998" t="str">
        <f t="shared" si="281"/>
        <v>spaces</v>
      </c>
      <c r="S2998" s="11">
        <f t="shared" si="282"/>
        <v>42090.704166666663</v>
      </c>
      <c r="T2998" s="11">
        <f t="shared" si="283"/>
        <v>42150.704166666663</v>
      </c>
    </row>
    <row r="2999" spans="1:20" customFormat="1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0</v>
      </c>
      <c r="M2999" t="b">
        <v>1</v>
      </c>
      <c r="N2999" t="s">
        <v>8303</v>
      </c>
      <c r="O2999">
        <f t="shared" si="278"/>
        <v>103.73000000000002</v>
      </c>
      <c r="P2999">
        <f t="shared" si="279"/>
        <v>-850.56384540592262</v>
      </c>
      <c r="Q2999" t="str">
        <f t="shared" si="280"/>
        <v>theater</v>
      </c>
      <c r="R2999" t="str">
        <f t="shared" si="281"/>
        <v>spaces</v>
      </c>
      <c r="S2999" s="11">
        <f t="shared" si="282"/>
        <v>42775.525381944441</v>
      </c>
      <c r="T2999" s="11">
        <f t="shared" si="283"/>
        <v>42792.999305555553</v>
      </c>
    </row>
    <row r="3000" spans="1:20" customFormat="1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0</v>
      </c>
      <c r="M3000" t="b">
        <v>1</v>
      </c>
      <c r="N3000" t="s">
        <v>8303</v>
      </c>
      <c r="O3000">
        <f t="shared" si="278"/>
        <v>103.029</v>
      </c>
      <c r="P3000">
        <f t="shared" si="279"/>
        <v>40290.936154594077</v>
      </c>
      <c r="Q3000" t="str">
        <f t="shared" si="280"/>
        <v>theater</v>
      </c>
      <c r="R3000" t="str">
        <f t="shared" si="281"/>
        <v>spaces</v>
      </c>
      <c r="S3000" s="11">
        <f t="shared" si="282"/>
        <v>41777.985289351847</v>
      </c>
      <c r="T3000" s="11">
        <f t="shared" si="283"/>
        <v>41805.975694444445</v>
      </c>
    </row>
    <row r="3001" spans="1:20" customFormat="1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0</v>
      </c>
      <c r="M3001" t="b">
        <v>1</v>
      </c>
      <c r="N3001" t="s">
        <v>8303</v>
      </c>
      <c r="O3001">
        <f t="shared" si="278"/>
        <v>118.88888888888889</v>
      </c>
      <c r="P3001">
        <f t="shared" si="279"/>
        <v>-9618.5638454059226</v>
      </c>
      <c r="Q3001" t="str">
        <f t="shared" si="280"/>
        <v>theater</v>
      </c>
      <c r="R3001" t="str">
        <f t="shared" si="281"/>
        <v>spaces</v>
      </c>
      <c r="S3001" s="11">
        <f t="shared" si="282"/>
        <v>42780.531944444439</v>
      </c>
      <c r="T3001" s="11">
        <f t="shared" si="283"/>
        <v>42794.874999999993</v>
      </c>
    </row>
    <row r="3002" spans="1:20" customFormat="1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0</v>
      </c>
      <c r="M3002" t="b">
        <v>1</v>
      </c>
      <c r="N3002" t="s">
        <v>8303</v>
      </c>
      <c r="O3002">
        <f t="shared" si="278"/>
        <v>100</v>
      </c>
      <c r="P3002">
        <f t="shared" si="279"/>
        <v>-10723.563845405923</v>
      </c>
      <c r="Q3002" t="str">
        <f t="shared" si="280"/>
        <v>theater</v>
      </c>
      <c r="R3002" t="str">
        <f t="shared" si="281"/>
        <v>spaces</v>
      </c>
      <c r="S3002" s="11">
        <f t="shared" si="282"/>
        <v>42752.61886574074</v>
      </c>
      <c r="T3002" s="11">
        <f t="shared" si="283"/>
        <v>42766.541666666664</v>
      </c>
    </row>
    <row r="3003" spans="1:20" customFormat="1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0</v>
      </c>
      <c r="M3003" t="b">
        <v>1</v>
      </c>
      <c r="N3003" t="s">
        <v>8303</v>
      </c>
      <c r="O3003">
        <f t="shared" si="278"/>
        <v>318.69988910451895</v>
      </c>
      <c r="P3003">
        <f t="shared" si="279"/>
        <v>11767.446154594076</v>
      </c>
      <c r="Q3003" t="str">
        <f t="shared" si="280"/>
        <v>theater</v>
      </c>
      <c r="R3003" t="str">
        <f t="shared" si="281"/>
        <v>spaces</v>
      </c>
      <c r="S3003" s="11">
        <f t="shared" si="282"/>
        <v>42534.687291666669</v>
      </c>
      <c r="T3003" s="11">
        <f t="shared" si="283"/>
        <v>42564.687291666669</v>
      </c>
    </row>
    <row r="3004" spans="1:20" customFormat="1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0</v>
      </c>
      <c r="M3004" t="b">
        <v>1</v>
      </c>
      <c r="N3004" t="s">
        <v>8303</v>
      </c>
      <c r="O3004">
        <f t="shared" si="278"/>
        <v>108.50614285714286</v>
      </c>
      <c r="P3004">
        <f t="shared" si="279"/>
        <v>-3628.1338454059223</v>
      </c>
      <c r="Q3004" t="str">
        <f t="shared" si="280"/>
        <v>theater</v>
      </c>
      <c r="R3004" t="str">
        <f t="shared" si="281"/>
        <v>spaces</v>
      </c>
      <c r="S3004" s="11">
        <f t="shared" si="282"/>
        <v>41239.627916666665</v>
      </c>
      <c r="T3004" s="11">
        <f t="shared" si="283"/>
        <v>41269.627916666665</v>
      </c>
    </row>
    <row r="3005" spans="1:20" customFormat="1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0</v>
      </c>
      <c r="M3005" t="b">
        <v>1</v>
      </c>
      <c r="N3005" t="s">
        <v>8303</v>
      </c>
      <c r="O3005">
        <f t="shared" si="278"/>
        <v>101.16666666666667</v>
      </c>
      <c r="P3005">
        <f t="shared" si="279"/>
        <v>-8188.5638454059226</v>
      </c>
      <c r="Q3005" t="str">
        <f t="shared" si="280"/>
        <v>theater</v>
      </c>
      <c r="R3005" t="str">
        <f t="shared" si="281"/>
        <v>spaces</v>
      </c>
      <c r="S3005" s="11">
        <f t="shared" si="282"/>
        <v>42398.640925925924</v>
      </c>
      <c r="T3005" s="11">
        <f t="shared" si="283"/>
        <v>42430.040972222218</v>
      </c>
    </row>
    <row r="3006" spans="1:20" customFormat="1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0</v>
      </c>
      <c r="M3006" t="b">
        <v>1</v>
      </c>
      <c r="N3006" t="s">
        <v>8303</v>
      </c>
      <c r="O3006">
        <f t="shared" si="278"/>
        <v>112.815</v>
      </c>
      <c r="P3006">
        <f t="shared" si="279"/>
        <v>33902.436154594077</v>
      </c>
      <c r="Q3006" t="str">
        <f t="shared" si="280"/>
        <v>theater</v>
      </c>
      <c r="R3006" t="str">
        <f t="shared" si="281"/>
        <v>spaces</v>
      </c>
      <c r="S3006" s="11">
        <f t="shared" si="282"/>
        <v>41928.672731481478</v>
      </c>
      <c r="T3006" s="11">
        <f t="shared" si="283"/>
        <v>41958.714398148142</v>
      </c>
    </row>
    <row r="3007" spans="1:20" customFormat="1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0</v>
      </c>
      <c r="M3007" t="b">
        <v>1</v>
      </c>
      <c r="N3007" t="s">
        <v>8303</v>
      </c>
      <c r="O3007">
        <f t="shared" si="278"/>
        <v>120.49622641509434</v>
      </c>
      <c r="P3007">
        <f t="shared" si="279"/>
        <v>1549.0361545940777</v>
      </c>
      <c r="Q3007" t="str">
        <f t="shared" si="280"/>
        <v>theater</v>
      </c>
      <c r="R3007" t="str">
        <f t="shared" si="281"/>
        <v>spaces</v>
      </c>
      <c r="S3007" s="11">
        <f t="shared" si="282"/>
        <v>41888.466493055552</v>
      </c>
      <c r="T3007" s="11">
        <f t="shared" si="283"/>
        <v>41918.466493055552</v>
      </c>
    </row>
    <row r="3008" spans="1:20" customFormat="1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0</v>
      </c>
      <c r="M3008" t="b">
        <v>1</v>
      </c>
      <c r="N3008" t="s">
        <v>8303</v>
      </c>
      <c r="O3008">
        <f t="shared" si="278"/>
        <v>107.74999999999999</v>
      </c>
      <c r="P3008">
        <f t="shared" si="279"/>
        <v>-2603.5638454059226</v>
      </c>
      <c r="Q3008" t="str">
        <f t="shared" si="280"/>
        <v>theater</v>
      </c>
      <c r="R3008" t="str">
        <f t="shared" si="281"/>
        <v>spaces</v>
      </c>
      <c r="S3008" s="11">
        <f t="shared" si="282"/>
        <v>41957.54850694444</v>
      </c>
      <c r="T3008" s="11">
        <f t="shared" si="283"/>
        <v>41987.54850694444</v>
      </c>
    </row>
    <row r="3009" spans="1:20" customFormat="1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0</v>
      </c>
      <c r="M3009" t="b">
        <v>1</v>
      </c>
      <c r="N3009" t="s">
        <v>8303</v>
      </c>
      <c r="O3009">
        <f t="shared" si="278"/>
        <v>180</v>
      </c>
      <c r="P3009">
        <f t="shared" si="279"/>
        <v>-10143.563845405923</v>
      </c>
      <c r="Q3009" t="str">
        <f t="shared" si="280"/>
        <v>theater</v>
      </c>
      <c r="R3009" t="str">
        <f t="shared" si="281"/>
        <v>spaces</v>
      </c>
      <c r="S3009" s="11">
        <f t="shared" si="282"/>
        <v>42098.007905092592</v>
      </c>
      <c r="T3009" s="11">
        <f t="shared" si="283"/>
        <v>42119.007905092592</v>
      </c>
    </row>
    <row r="3010" spans="1:20" customFormat="1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0</v>
      </c>
      <c r="M3010" t="b">
        <v>1</v>
      </c>
      <c r="N3010" t="s">
        <v>8303</v>
      </c>
      <c r="O3010">
        <f t="shared" si="278"/>
        <v>101.16666666666667</v>
      </c>
      <c r="P3010">
        <f t="shared" si="279"/>
        <v>-8188.5638454059226</v>
      </c>
      <c r="Q3010" t="str">
        <f t="shared" si="280"/>
        <v>theater</v>
      </c>
      <c r="R3010" t="str">
        <f t="shared" si="281"/>
        <v>spaces</v>
      </c>
      <c r="S3010" s="11">
        <f t="shared" si="282"/>
        <v>42360.003692129627</v>
      </c>
      <c r="T3010" s="11">
        <f t="shared" si="283"/>
        <v>42390.003692129627</v>
      </c>
    </row>
    <row r="3011" spans="1:20" customFormat="1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0</v>
      </c>
      <c r="M3011" t="b">
        <v>1</v>
      </c>
      <c r="N3011" t="s">
        <v>8303</v>
      </c>
      <c r="O3011">
        <f t="shared" ref="O3011:O3074" si="284">E3011/D3011*100</f>
        <v>119.756</v>
      </c>
      <c r="P3011">
        <f t="shared" ref="P3011:P3074" si="285">E3011-$E$4116</f>
        <v>18715.436154594077</v>
      </c>
      <c r="Q3011" t="str">
        <f t="shared" ref="Q3011:Q3074" si="286">IF(ISNUMBER(SEARCH("film &amp; video",N3011)),"film &amp; video",IF(ISNUMBER(SEARCH("food",N3011)),"food",IF(ISNUMBER(SEARCH("games",N3011)),"games",IF(ISNUMBER(SEARCH("journalism",N3011)),"journalism",IF(ISNUMBER(SEARCH("music",N3011)),"music",IF(ISNUMBER(SEARCH("photography",N3011)),"photography",IF(ISNUMBER(SEARCH("publishing",N3011)),"publishing",IF(ISNUMBER(SEARCH("technology",N3011)),"technology",IF(ISNUMBER(SEARCH("theater",N3011)),"theater",0)))))))))</f>
        <v>theater</v>
      </c>
      <c r="R3011" t="str">
        <f t="shared" ref="R3011:R3074" si="287">IF(ISNUMBER(SEARCH("animation",N3011)),"animation",IF(ISNUMBER(SEARCH("art books",N3011)),"art books",IF(ISNUMBER(SEARCH("audio",N3011)),"audio",IF(ISNUMBER(SEARCH("children's books",N3011)),"children's books",IF(ISNUMBER(SEARCH("classical music",N3011)),"classical music",IF(ISNUMBER(SEARCH("documentary",N3011)),"documentary",IF(ISNUMBER(SEARCH("drama",N3011)),"drama",IF(ISNUMBER(SEARCH("electronic music",N3011)),"electronic music",IF(ISNUMBER(SEARCH("faith",N3011)),"faith",IF(ISNUMBER(SEARCH("fiction",N3011)),"fiction",IF(ISNUMBER(SEARCH("food trucks",N3011)),"food trucks",IF(ISNUMBER(SEARCH("gadgets",N3011)),"gadgets",IF(ISNUMBER(SEARCH("hardware",N3011)),"hardware",IF(ISNUMBER(SEARCH("indie rock",N3011)),"indie rock",IF(ISNUMBER(SEARCH("jazz",N3011)),"jazz",IF(ISNUMBER(SEARCH("makerspaces",N3011)),"makerspaces",IF(ISNUMBER(SEARCH("metal",N3011)),"metal",IF(ISNUMBER(SEARCH("mobile games",N3011)),"mobile games",IF(ISNUMBER(SEARCH("musical",N3011)),"musical",IF(ISNUMBER(SEARCH("nature",N3011)),"nature",IF(ISNUMBER(SEARCH("nonfiction",N3011)),"nonfiction",IF(ISNUMBER(SEARCH("people",N3011)),"people",IF(ISNUMBER(SEARCH("photobooks",N3011)),"photobooks",IF(ISNUMBER(SEARCH("places",N3011)),"places",IF(ISNUMBER(SEARCH("plays",N3011)),"plays",IF(ISNUMBER(SEARCH("pop",N3011)),"pop",IF(ISNUMBER(SEARCH("radio &amp; podcasts",N3011)),"radio &amp; podcasts",IF(ISNUMBER(SEARCH("restaurants",N3011)),"restaurants",IF(ISNUMBER(SEARCH("rock",N3011)),"rock",IF(ISNUMBER(SEARCH("science fiction",N3011)),"science fiction",IF(ISNUMBER(SEARCH("shorts",N3011)),"shorts",IF(ISNUMBER(SEARCH("small batch",N3011)),"small batch",IF(ISNUMBER(SEARCH("space exploration",N3011)),"space exploration",IF(ISNUMBER(SEARCH("spaces",N3011)),"spaces",IF(ISNUMBER(SEARCH("tabletop games",N3011)),"tabletop games",IF(ISNUMBER(SEARCH("television",N3011)),"television",IF(ISNUMBER(SEARCH("translations",N3011)),"translations",IF(ISNUMBER(SEARCH("video games",N3011)),"video games",IF(ISNUMBER(SEARCH("wearables",N3011)),"wearables",IF(ISNUMBER(SEARCH("web",N3011)),"web",IF(ISNUMBER(SEARCH("world music",N3011)),"world music",0)))))))))))))))))))))))))))))))))))))))))</f>
        <v>spaces</v>
      </c>
      <c r="S3011" s="11">
        <f t="shared" si="282"/>
        <v>41939.361574074072</v>
      </c>
      <c r="T3011" s="11">
        <f t="shared" si="283"/>
        <v>41969.403240740743</v>
      </c>
    </row>
    <row r="3012" spans="1:20" customFormat="1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0</v>
      </c>
      <c r="M3012" t="b">
        <v>1</v>
      </c>
      <c r="N3012" t="s">
        <v>8303</v>
      </c>
      <c r="O3012">
        <f t="shared" si="284"/>
        <v>158</v>
      </c>
      <c r="P3012">
        <f t="shared" si="285"/>
        <v>-8853.5638454059226</v>
      </c>
      <c r="Q3012" t="str">
        <f t="shared" si="286"/>
        <v>theater</v>
      </c>
      <c r="R3012" t="str">
        <f t="shared" si="287"/>
        <v>spaces</v>
      </c>
      <c r="S3012" s="11">
        <f t="shared" si="282"/>
        <v>41996.624062499999</v>
      </c>
      <c r="T3012" s="11">
        <f t="shared" si="283"/>
        <v>42056.624062499999</v>
      </c>
    </row>
    <row r="3013" spans="1:20" customFormat="1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0</v>
      </c>
      <c r="M3013" t="b">
        <v>1</v>
      </c>
      <c r="N3013" t="s">
        <v>8303</v>
      </c>
      <c r="O3013">
        <f t="shared" si="284"/>
        <v>123.66666666666666</v>
      </c>
      <c r="P3013">
        <f t="shared" si="285"/>
        <v>-10852.563845405923</v>
      </c>
      <c r="Q3013" t="str">
        <f t="shared" si="286"/>
        <v>theater</v>
      </c>
      <c r="R3013" t="str">
        <f t="shared" si="287"/>
        <v>spaces</v>
      </c>
      <c r="S3013" s="11">
        <f t="shared" si="282"/>
        <v>42334.260601851849</v>
      </c>
      <c r="T3013" s="11">
        <f t="shared" si="283"/>
        <v>42361.749305555553</v>
      </c>
    </row>
    <row r="3014" spans="1:20" customFormat="1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0</v>
      </c>
      <c r="M3014" t="b">
        <v>1</v>
      </c>
      <c r="N3014" t="s">
        <v>8303</v>
      </c>
      <c r="O3014">
        <f t="shared" si="284"/>
        <v>117.12499999999999</v>
      </c>
      <c r="P3014">
        <f t="shared" si="285"/>
        <v>-6538.5638454059226</v>
      </c>
      <c r="Q3014" t="str">
        <f t="shared" si="286"/>
        <v>theater</v>
      </c>
      <c r="R3014" t="str">
        <f t="shared" si="287"/>
        <v>spaces</v>
      </c>
      <c r="S3014" s="11">
        <f t="shared" si="282"/>
        <v>42024.494560185187</v>
      </c>
      <c r="T3014" s="11">
        <f t="shared" si="283"/>
        <v>42045.494560185187</v>
      </c>
    </row>
    <row r="3015" spans="1:20" customFormat="1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0</v>
      </c>
      <c r="M3015" t="b">
        <v>1</v>
      </c>
      <c r="N3015" t="s">
        <v>8303</v>
      </c>
      <c r="O3015">
        <f t="shared" si="284"/>
        <v>156.96</v>
      </c>
      <c r="P3015">
        <f t="shared" si="285"/>
        <v>4472.4361545940774</v>
      </c>
      <c r="Q3015" t="str">
        <f t="shared" si="286"/>
        <v>theater</v>
      </c>
      <c r="R3015" t="str">
        <f t="shared" si="287"/>
        <v>spaces</v>
      </c>
      <c r="S3015" s="11">
        <f t="shared" si="282"/>
        <v>42146.627881944441</v>
      </c>
      <c r="T3015" s="11">
        <f t="shared" si="283"/>
        <v>42176.627881944441</v>
      </c>
    </row>
    <row r="3016" spans="1:20" customFormat="1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0</v>
      </c>
      <c r="M3016" t="b">
        <v>1</v>
      </c>
      <c r="N3016" t="s">
        <v>8303</v>
      </c>
      <c r="O3016">
        <f t="shared" si="284"/>
        <v>113.104</v>
      </c>
      <c r="P3016">
        <f t="shared" si="285"/>
        <v>17052.436154594077</v>
      </c>
      <c r="Q3016" t="str">
        <f t="shared" si="286"/>
        <v>theater</v>
      </c>
      <c r="R3016" t="str">
        <f t="shared" si="287"/>
        <v>spaces</v>
      </c>
      <c r="S3016" s="11">
        <f t="shared" si="282"/>
        <v>41919.915277777771</v>
      </c>
      <c r="T3016" s="11">
        <f t="shared" si="283"/>
        <v>41948</v>
      </c>
    </row>
    <row r="3017" spans="1:20" customFormat="1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0</v>
      </c>
      <c r="M3017" t="b">
        <v>1</v>
      </c>
      <c r="N3017" t="s">
        <v>8303</v>
      </c>
      <c r="O3017">
        <f t="shared" si="284"/>
        <v>103.17647058823529</v>
      </c>
      <c r="P3017">
        <f t="shared" si="285"/>
        <v>-7715.5638454059226</v>
      </c>
      <c r="Q3017" t="str">
        <f t="shared" si="286"/>
        <v>theater</v>
      </c>
      <c r="R3017" t="str">
        <f t="shared" si="287"/>
        <v>spaces</v>
      </c>
      <c r="S3017" s="11">
        <f t="shared" si="282"/>
        <v>41785.518958333334</v>
      </c>
      <c r="T3017" s="11">
        <f t="shared" si="283"/>
        <v>41800.958333333328</v>
      </c>
    </row>
    <row r="3018" spans="1:20" customFormat="1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0</v>
      </c>
      <c r="M3018" t="b">
        <v>1</v>
      </c>
      <c r="N3018" t="s">
        <v>8303</v>
      </c>
      <c r="O3018">
        <f t="shared" si="284"/>
        <v>102.61176470588236</v>
      </c>
      <c r="P3018">
        <f t="shared" si="285"/>
        <v>-2501.5638454059226</v>
      </c>
      <c r="Q3018" t="str">
        <f t="shared" si="286"/>
        <v>theater</v>
      </c>
      <c r="R3018" t="str">
        <f t="shared" si="287"/>
        <v>spaces</v>
      </c>
      <c r="S3018" s="11">
        <f t="shared" si="282"/>
        <v>41778.339722222219</v>
      </c>
      <c r="T3018" s="11">
        <f t="shared" si="283"/>
        <v>41838.339722222219</v>
      </c>
    </row>
    <row r="3019" spans="1:20" customFormat="1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0</v>
      </c>
      <c r="M3019" t="b">
        <v>1</v>
      </c>
      <c r="N3019" t="s">
        <v>8303</v>
      </c>
      <c r="O3019">
        <f t="shared" si="284"/>
        <v>105.84090909090908</v>
      </c>
      <c r="P3019">
        <f t="shared" si="285"/>
        <v>12061.436154594077</v>
      </c>
      <c r="Q3019" t="str">
        <f t="shared" si="286"/>
        <v>theater</v>
      </c>
      <c r="R3019" t="str">
        <f t="shared" si="287"/>
        <v>spaces</v>
      </c>
      <c r="S3019" s="11">
        <f t="shared" si="282"/>
        <v>41841.641701388886</v>
      </c>
      <c r="T3019" s="11">
        <f t="shared" si="283"/>
        <v>41871.641701388886</v>
      </c>
    </row>
    <row r="3020" spans="1:20" customFormat="1" ht="6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0</v>
      </c>
      <c r="M3020" t="b">
        <v>1</v>
      </c>
      <c r="N3020" t="s">
        <v>8303</v>
      </c>
      <c r="O3020">
        <f t="shared" si="284"/>
        <v>100.71428571428571</v>
      </c>
      <c r="P3020">
        <f t="shared" si="285"/>
        <v>-6993.5638454059226</v>
      </c>
      <c r="Q3020" t="str">
        <f t="shared" si="286"/>
        <v>theater</v>
      </c>
      <c r="R3020" t="str">
        <f t="shared" si="287"/>
        <v>spaces</v>
      </c>
      <c r="S3020" s="11">
        <f t="shared" si="282"/>
        <v>42163.09</v>
      </c>
      <c r="T3020" s="11">
        <f t="shared" si="283"/>
        <v>42205.708333333336</v>
      </c>
    </row>
    <row r="3021" spans="1:20" customFormat="1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0</v>
      </c>
      <c r="M3021" t="b">
        <v>1</v>
      </c>
      <c r="N3021" t="s">
        <v>8303</v>
      </c>
      <c r="O3021">
        <f t="shared" si="284"/>
        <v>121.23333333333332</v>
      </c>
      <c r="P3021">
        <f t="shared" si="285"/>
        <v>6961.4361545940774</v>
      </c>
      <c r="Q3021" t="str">
        <f t="shared" si="286"/>
        <v>theater</v>
      </c>
      <c r="R3021" t="str">
        <f t="shared" si="287"/>
        <v>spaces</v>
      </c>
      <c r="S3021" s="11">
        <f t="shared" si="282"/>
        <v>41758.625231481477</v>
      </c>
      <c r="T3021" s="11">
        <f t="shared" si="283"/>
        <v>41785.916666666664</v>
      </c>
    </row>
    <row r="3022" spans="1:20" customFormat="1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0</v>
      </c>
      <c r="M3022" t="b">
        <v>1</v>
      </c>
      <c r="N3022" t="s">
        <v>8303</v>
      </c>
      <c r="O3022">
        <f t="shared" si="284"/>
        <v>100.57142857142858</v>
      </c>
      <c r="P3022">
        <f t="shared" si="285"/>
        <v>-4183.5638454059226</v>
      </c>
      <c r="Q3022" t="str">
        <f t="shared" si="286"/>
        <v>theater</v>
      </c>
      <c r="R3022" t="str">
        <f t="shared" si="287"/>
        <v>spaces</v>
      </c>
      <c r="S3022" s="11">
        <f t="shared" si="282"/>
        <v>42170.638113425921</v>
      </c>
      <c r="T3022" s="11">
        <f t="shared" si="283"/>
        <v>42230.638113425921</v>
      </c>
    </row>
    <row r="3023" spans="1:20" customFormat="1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0</v>
      </c>
      <c r="M3023" t="b">
        <v>1</v>
      </c>
      <c r="N3023" t="s">
        <v>8303</v>
      </c>
      <c r="O3023">
        <f t="shared" si="284"/>
        <v>116.02222222222223</v>
      </c>
      <c r="P3023">
        <f t="shared" si="285"/>
        <v>-6002.5638454059226</v>
      </c>
      <c r="Q3023" t="str">
        <f t="shared" si="286"/>
        <v>theater</v>
      </c>
      <c r="R3023" t="str">
        <f t="shared" si="287"/>
        <v>spaces</v>
      </c>
      <c r="S3023" s="11">
        <f t="shared" si="282"/>
        <v>42660.410520833328</v>
      </c>
      <c r="T3023" s="11">
        <f t="shared" si="283"/>
        <v>42696.040972222218</v>
      </c>
    </row>
    <row r="3024" spans="1:20" customFormat="1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0</v>
      </c>
      <c r="M3024" t="b">
        <v>1</v>
      </c>
      <c r="N3024" t="s">
        <v>8303</v>
      </c>
      <c r="O3024">
        <f t="shared" si="284"/>
        <v>100.88</v>
      </c>
      <c r="P3024">
        <f t="shared" si="285"/>
        <v>-1135.5638454059226</v>
      </c>
      <c r="Q3024" t="str">
        <f t="shared" si="286"/>
        <v>theater</v>
      </c>
      <c r="R3024" t="str">
        <f t="shared" si="287"/>
        <v>spaces</v>
      </c>
      <c r="S3024" s="11">
        <f t="shared" si="282"/>
        <v>42564.745474537034</v>
      </c>
      <c r="T3024" s="11">
        <f t="shared" si="283"/>
        <v>42609.745474537034</v>
      </c>
    </row>
    <row r="3025" spans="1:20" customFormat="1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0</v>
      </c>
      <c r="M3025" t="b">
        <v>1</v>
      </c>
      <c r="N3025" t="s">
        <v>8303</v>
      </c>
      <c r="O3025">
        <f t="shared" si="284"/>
        <v>103</v>
      </c>
      <c r="P3025">
        <f t="shared" si="285"/>
        <v>-10502.563845405923</v>
      </c>
      <c r="Q3025" t="str">
        <f t="shared" si="286"/>
        <v>theater</v>
      </c>
      <c r="R3025" t="str">
        <f t="shared" si="287"/>
        <v>spaces</v>
      </c>
      <c r="S3025" s="11">
        <f t="shared" si="282"/>
        <v>42121.467430555553</v>
      </c>
      <c r="T3025" s="11">
        <f t="shared" si="283"/>
        <v>42166.467430555553</v>
      </c>
    </row>
    <row r="3026" spans="1:20" customFormat="1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0</v>
      </c>
      <c r="M3026" t="b">
        <v>1</v>
      </c>
      <c r="N3026" t="s">
        <v>8303</v>
      </c>
      <c r="O3026">
        <f t="shared" si="284"/>
        <v>246.42</v>
      </c>
      <c r="P3026">
        <f t="shared" si="285"/>
        <v>1097.4361545940774</v>
      </c>
      <c r="Q3026" t="str">
        <f t="shared" si="286"/>
        <v>theater</v>
      </c>
      <c r="R3026" t="str">
        <f t="shared" si="287"/>
        <v>spaces</v>
      </c>
      <c r="S3026" s="11">
        <f t="shared" si="282"/>
        <v>41158.785590277774</v>
      </c>
      <c r="T3026" s="11">
        <f t="shared" si="283"/>
        <v>41188.785590277774</v>
      </c>
    </row>
    <row r="3027" spans="1:20" customFormat="1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0</v>
      </c>
      <c r="M3027" t="b">
        <v>1</v>
      </c>
      <c r="N3027" t="s">
        <v>8303</v>
      </c>
      <c r="O3027">
        <f t="shared" si="284"/>
        <v>302.2</v>
      </c>
      <c r="P3027">
        <f t="shared" si="285"/>
        <v>-3668.5638454059226</v>
      </c>
      <c r="Q3027" t="str">
        <f t="shared" si="286"/>
        <v>theater</v>
      </c>
      <c r="R3027" t="str">
        <f t="shared" si="287"/>
        <v>spaces</v>
      </c>
      <c r="S3027" s="11">
        <f t="shared" si="282"/>
        <v>41761.301076388889</v>
      </c>
      <c r="T3027" s="11">
        <f t="shared" si="283"/>
        <v>41789.458333333328</v>
      </c>
    </row>
    <row r="3028" spans="1:20" customFormat="1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0</v>
      </c>
      <c r="M3028" t="b">
        <v>1</v>
      </c>
      <c r="N3028" t="s">
        <v>8303</v>
      </c>
      <c r="O3028">
        <f t="shared" si="284"/>
        <v>143.33333333333334</v>
      </c>
      <c r="P3028">
        <f t="shared" si="285"/>
        <v>-9933.5638454059226</v>
      </c>
      <c r="Q3028" t="str">
        <f t="shared" si="286"/>
        <v>theater</v>
      </c>
      <c r="R3028" t="str">
        <f t="shared" si="287"/>
        <v>spaces</v>
      </c>
      <c r="S3028" s="11">
        <f t="shared" si="282"/>
        <v>42783.251064814809</v>
      </c>
      <c r="T3028" s="11">
        <f t="shared" si="283"/>
        <v>42797.251064814809</v>
      </c>
    </row>
    <row r="3029" spans="1:20" customFormat="1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0</v>
      </c>
      <c r="M3029" t="b">
        <v>1</v>
      </c>
      <c r="N3029" t="s">
        <v>8303</v>
      </c>
      <c r="O3029">
        <f t="shared" si="284"/>
        <v>131.44</v>
      </c>
      <c r="P3029">
        <f t="shared" si="285"/>
        <v>41352.436154594077</v>
      </c>
      <c r="Q3029" t="str">
        <f t="shared" si="286"/>
        <v>theater</v>
      </c>
      <c r="R3029" t="str">
        <f t="shared" si="287"/>
        <v>spaces</v>
      </c>
      <c r="S3029" s="11">
        <f t="shared" si="282"/>
        <v>42053.49596064815</v>
      </c>
      <c r="T3029" s="11">
        <f t="shared" si="283"/>
        <v>42083.454293981478</v>
      </c>
    </row>
    <row r="3030" spans="1:20" customFormat="1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0</v>
      </c>
      <c r="M3030" t="b">
        <v>1</v>
      </c>
      <c r="N3030" t="s">
        <v>8303</v>
      </c>
      <c r="O3030">
        <f t="shared" si="284"/>
        <v>168.01999999999998</v>
      </c>
      <c r="P3030">
        <f t="shared" si="285"/>
        <v>-2822.5638454059226</v>
      </c>
      <c r="Q3030" t="str">
        <f t="shared" si="286"/>
        <v>theater</v>
      </c>
      <c r="R3030" t="str">
        <f t="shared" si="287"/>
        <v>spaces</v>
      </c>
      <c r="S3030" s="11">
        <f t="shared" si="282"/>
        <v>42567.055844907409</v>
      </c>
      <c r="T3030" s="11">
        <f t="shared" si="283"/>
        <v>42597.055844907409</v>
      </c>
    </row>
    <row r="3031" spans="1:20" customFormat="1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0</v>
      </c>
      <c r="M3031" t="b">
        <v>1</v>
      </c>
      <c r="N3031" t="s">
        <v>8303</v>
      </c>
      <c r="O3031">
        <f t="shared" si="284"/>
        <v>109.67666666666666</v>
      </c>
      <c r="P3031">
        <f t="shared" si="285"/>
        <v>21679.436154594077</v>
      </c>
      <c r="Q3031" t="str">
        <f t="shared" si="286"/>
        <v>theater</v>
      </c>
      <c r="R3031" t="str">
        <f t="shared" si="287"/>
        <v>spaces</v>
      </c>
      <c r="S3031" s="11">
        <f t="shared" ref="S3031:S3094" si="288">(J3031/86400)+25569+(-5/24)</f>
        <v>41932.500543981478</v>
      </c>
      <c r="T3031" s="11">
        <f t="shared" ref="T3031:T3094" si="289">(I3031/86400)+25569+(-5/24)</f>
        <v>41960.982638888883</v>
      </c>
    </row>
    <row r="3032" spans="1:20" customFormat="1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0</v>
      </c>
      <c r="M3032" t="b">
        <v>1</v>
      </c>
      <c r="N3032" t="s">
        <v>8303</v>
      </c>
      <c r="O3032">
        <f t="shared" si="284"/>
        <v>106.6857142857143</v>
      </c>
      <c r="P3032">
        <f t="shared" si="285"/>
        <v>-9356.5638454059226</v>
      </c>
      <c r="Q3032" t="str">
        <f t="shared" si="286"/>
        <v>theater</v>
      </c>
      <c r="R3032" t="str">
        <f t="shared" si="287"/>
        <v>spaces</v>
      </c>
      <c r="S3032" s="11">
        <f t="shared" si="288"/>
        <v>42233.5390162037</v>
      </c>
      <c r="T3032" s="11">
        <f t="shared" si="289"/>
        <v>42263.5390162037</v>
      </c>
    </row>
    <row r="3033" spans="1:20" customFormat="1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0</v>
      </c>
      <c r="M3033" t="b">
        <v>1</v>
      </c>
      <c r="N3033" t="s">
        <v>8303</v>
      </c>
      <c r="O3033">
        <f t="shared" si="284"/>
        <v>100</v>
      </c>
      <c r="P3033">
        <f t="shared" si="285"/>
        <v>-9723.5638454059226</v>
      </c>
      <c r="Q3033" t="str">
        <f t="shared" si="286"/>
        <v>theater</v>
      </c>
      <c r="R3033" t="str">
        <f t="shared" si="287"/>
        <v>spaces</v>
      </c>
      <c r="S3033" s="11">
        <f t="shared" si="288"/>
        <v>42597.674155092587</v>
      </c>
      <c r="T3033" s="11">
        <f t="shared" si="289"/>
        <v>42657.674155092587</v>
      </c>
    </row>
    <row r="3034" spans="1:20" customFormat="1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0</v>
      </c>
      <c r="M3034" t="b">
        <v>1</v>
      </c>
      <c r="N3034" t="s">
        <v>8303</v>
      </c>
      <c r="O3034">
        <f t="shared" si="284"/>
        <v>127.2</v>
      </c>
      <c r="P3034">
        <f t="shared" si="285"/>
        <v>-9951.5638454059226</v>
      </c>
      <c r="Q3034" t="str">
        <f t="shared" si="286"/>
        <v>theater</v>
      </c>
      <c r="R3034" t="str">
        <f t="shared" si="287"/>
        <v>spaces</v>
      </c>
      <c r="S3034" s="11">
        <f t="shared" si="288"/>
        <v>42227.836331018516</v>
      </c>
      <c r="T3034" s="11">
        <f t="shared" si="289"/>
        <v>42257.836331018516</v>
      </c>
    </row>
    <row r="3035" spans="1:20" customFormat="1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0</v>
      </c>
      <c r="M3035" t="b">
        <v>1</v>
      </c>
      <c r="N3035" t="s">
        <v>8303</v>
      </c>
      <c r="O3035">
        <f t="shared" si="284"/>
        <v>146.53333333333333</v>
      </c>
      <c r="P3035">
        <f t="shared" si="285"/>
        <v>-6827.5638454059226</v>
      </c>
      <c r="Q3035" t="str">
        <f t="shared" si="286"/>
        <v>theater</v>
      </c>
      <c r="R3035" t="str">
        <f t="shared" si="287"/>
        <v>spaces</v>
      </c>
      <c r="S3035" s="11">
        <f t="shared" si="288"/>
        <v>42569.901909722219</v>
      </c>
      <c r="T3035" s="11">
        <f t="shared" si="289"/>
        <v>42599.901909722219</v>
      </c>
    </row>
    <row r="3036" spans="1:20" customFormat="1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0</v>
      </c>
      <c r="M3036" t="b">
        <v>1</v>
      </c>
      <c r="N3036" t="s">
        <v>8303</v>
      </c>
      <c r="O3036">
        <f t="shared" si="284"/>
        <v>112.53599999999999</v>
      </c>
      <c r="P3036">
        <f t="shared" si="285"/>
        <v>101312.43615459408</v>
      </c>
      <c r="Q3036" t="str">
        <f t="shared" si="286"/>
        <v>theater</v>
      </c>
      <c r="R3036" t="str">
        <f t="shared" si="287"/>
        <v>spaces</v>
      </c>
      <c r="S3036" s="11">
        <f t="shared" si="288"/>
        <v>42644.327025462961</v>
      </c>
      <c r="T3036" s="11">
        <f t="shared" si="289"/>
        <v>42674.957638888889</v>
      </c>
    </row>
    <row r="3037" spans="1:20" customFormat="1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0</v>
      </c>
      <c r="M3037" t="b">
        <v>1</v>
      </c>
      <c r="N3037" t="s">
        <v>8303</v>
      </c>
      <c r="O3037">
        <f t="shared" si="284"/>
        <v>108.78684000000001</v>
      </c>
      <c r="P3037">
        <f t="shared" si="285"/>
        <v>15973.146154594077</v>
      </c>
      <c r="Q3037" t="str">
        <f t="shared" si="286"/>
        <v>theater</v>
      </c>
      <c r="R3037" t="str">
        <f t="shared" si="287"/>
        <v>spaces</v>
      </c>
      <c r="S3037" s="11">
        <f t="shared" si="288"/>
        <v>41368.351956018516</v>
      </c>
      <c r="T3037" s="11">
        <f t="shared" si="289"/>
        <v>41398.351956018516</v>
      </c>
    </row>
    <row r="3038" spans="1:20" customFormat="1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0</v>
      </c>
      <c r="M3038" t="b">
        <v>1</v>
      </c>
      <c r="N3038" t="s">
        <v>8303</v>
      </c>
      <c r="O3038">
        <f t="shared" si="284"/>
        <v>126.732</v>
      </c>
      <c r="P3038">
        <f t="shared" si="285"/>
        <v>20459.436154594077</v>
      </c>
      <c r="Q3038" t="str">
        <f t="shared" si="286"/>
        <v>theater</v>
      </c>
      <c r="R3038" t="str">
        <f t="shared" si="287"/>
        <v>spaces</v>
      </c>
      <c r="S3038" s="11">
        <f t="shared" si="288"/>
        <v>41466.576898148145</v>
      </c>
      <c r="T3038" s="11">
        <f t="shared" si="289"/>
        <v>41502.290972222218</v>
      </c>
    </row>
    <row r="3039" spans="1:20" customFormat="1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0</v>
      </c>
      <c r="M3039" t="b">
        <v>1</v>
      </c>
      <c r="N3039" t="s">
        <v>8303</v>
      </c>
      <c r="O3039">
        <f t="shared" si="284"/>
        <v>213.20000000000002</v>
      </c>
      <c r="P3039">
        <f t="shared" si="285"/>
        <v>-10157.563845405923</v>
      </c>
      <c r="Q3039" t="str">
        <f t="shared" si="286"/>
        <v>theater</v>
      </c>
      <c r="R3039" t="str">
        <f t="shared" si="287"/>
        <v>spaces</v>
      </c>
      <c r="S3039" s="11">
        <f t="shared" si="288"/>
        <v>40378.684872685182</v>
      </c>
      <c r="T3039" s="11">
        <f t="shared" si="289"/>
        <v>40452.999305555553</v>
      </c>
    </row>
    <row r="3040" spans="1:20" customFormat="1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0</v>
      </c>
      <c r="M3040" t="b">
        <v>1</v>
      </c>
      <c r="N3040" t="s">
        <v>8303</v>
      </c>
      <c r="O3040">
        <f t="shared" si="284"/>
        <v>100.49999999999999</v>
      </c>
      <c r="P3040">
        <f t="shared" si="285"/>
        <v>-10218.563845405923</v>
      </c>
      <c r="Q3040" t="str">
        <f t="shared" si="286"/>
        <v>theater</v>
      </c>
      <c r="R3040" t="str">
        <f t="shared" si="287"/>
        <v>spaces</v>
      </c>
      <c r="S3040" s="11">
        <f t="shared" si="288"/>
        <v>42373.043946759259</v>
      </c>
      <c r="T3040" s="11">
        <f t="shared" si="289"/>
        <v>42433.043946759259</v>
      </c>
    </row>
    <row r="3041" spans="1:20" customFormat="1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0</v>
      </c>
      <c r="M3041" t="b">
        <v>1</v>
      </c>
      <c r="N3041" t="s">
        <v>8303</v>
      </c>
      <c r="O3041">
        <f t="shared" si="284"/>
        <v>108.71389999999998</v>
      </c>
      <c r="P3041">
        <f t="shared" si="285"/>
        <v>10519.216154594076</v>
      </c>
      <c r="Q3041" t="str">
        <f t="shared" si="286"/>
        <v>theater</v>
      </c>
      <c r="R3041" t="str">
        <f t="shared" si="287"/>
        <v>spaces</v>
      </c>
      <c r="S3041" s="11">
        <f t="shared" si="288"/>
        <v>41610.586087962962</v>
      </c>
      <c r="T3041" s="11">
        <f t="shared" si="289"/>
        <v>41637.124305555553</v>
      </c>
    </row>
    <row r="3042" spans="1:20" customFormat="1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0</v>
      </c>
      <c r="M3042" t="b">
        <v>1</v>
      </c>
      <c r="N3042" t="s">
        <v>8303</v>
      </c>
      <c r="O3042">
        <f t="shared" si="284"/>
        <v>107.5</v>
      </c>
      <c r="P3042">
        <f t="shared" si="285"/>
        <v>-7998.5638454059226</v>
      </c>
      <c r="Q3042" t="str">
        <f t="shared" si="286"/>
        <v>theater</v>
      </c>
      <c r="R3042" t="str">
        <f t="shared" si="287"/>
        <v>spaces</v>
      </c>
      <c r="S3042" s="11">
        <f t="shared" si="288"/>
        <v>42177.583576388883</v>
      </c>
      <c r="T3042" s="11">
        <f t="shared" si="289"/>
        <v>42181.749999999993</v>
      </c>
    </row>
    <row r="3043" spans="1:20" customFormat="1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0</v>
      </c>
      <c r="M3043" t="b">
        <v>1</v>
      </c>
      <c r="N3043" t="s">
        <v>8303</v>
      </c>
      <c r="O3043">
        <f t="shared" si="284"/>
        <v>110.48192771084338</v>
      </c>
      <c r="P3043">
        <f t="shared" si="285"/>
        <v>-2053.5638454059226</v>
      </c>
      <c r="Q3043" t="str">
        <f t="shared" si="286"/>
        <v>theater</v>
      </c>
      <c r="R3043" t="str">
        <f t="shared" si="287"/>
        <v>spaces</v>
      </c>
      <c r="S3043" s="11">
        <f t="shared" si="288"/>
        <v>42359.660277777781</v>
      </c>
      <c r="T3043" s="11">
        <f t="shared" si="289"/>
        <v>42389.660277777781</v>
      </c>
    </row>
    <row r="3044" spans="1:20" customFormat="1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0</v>
      </c>
      <c r="M3044" t="b">
        <v>1</v>
      </c>
      <c r="N3044" t="s">
        <v>8303</v>
      </c>
      <c r="O3044">
        <f t="shared" si="284"/>
        <v>128</v>
      </c>
      <c r="P3044">
        <f t="shared" si="285"/>
        <v>-9303.5638454059226</v>
      </c>
      <c r="Q3044" t="str">
        <f t="shared" si="286"/>
        <v>theater</v>
      </c>
      <c r="R3044" t="str">
        <f t="shared" si="287"/>
        <v>spaces</v>
      </c>
      <c r="S3044" s="11">
        <f t="shared" si="288"/>
        <v>42253.479710648149</v>
      </c>
      <c r="T3044" s="11">
        <f t="shared" si="289"/>
        <v>42283.479710648149</v>
      </c>
    </row>
    <row r="3045" spans="1:20" customFormat="1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0</v>
      </c>
      <c r="M3045" t="b">
        <v>1</v>
      </c>
      <c r="N3045" t="s">
        <v>8303</v>
      </c>
      <c r="O3045">
        <f t="shared" si="284"/>
        <v>110.00666666666667</v>
      </c>
      <c r="P3045">
        <f t="shared" si="285"/>
        <v>5277.4361545940774</v>
      </c>
      <c r="Q3045" t="str">
        <f t="shared" si="286"/>
        <v>theater</v>
      </c>
      <c r="R3045" t="str">
        <f t="shared" si="287"/>
        <v>spaces</v>
      </c>
      <c r="S3045" s="11">
        <f t="shared" si="288"/>
        <v>42082.862256944441</v>
      </c>
      <c r="T3045" s="11">
        <f t="shared" si="289"/>
        <v>42109.909722222219</v>
      </c>
    </row>
    <row r="3046" spans="1:20" customFormat="1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0</v>
      </c>
      <c r="M3046" t="b">
        <v>1</v>
      </c>
      <c r="N3046" t="s">
        <v>8303</v>
      </c>
      <c r="O3046">
        <f t="shared" si="284"/>
        <v>109.34166666666667</v>
      </c>
      <c r="P3046">
        <f t="shared" si="285"/>
        <v>1897.4361545940774</v>
      </c>
      <c r="Q3046" t="str">
        <f t="shared" si="286"/>
        <v>theater</v>
      </c>
      <c r="R3046" t="str">
        <f t="shared" si="287"/>
        <v>spaces</v>
      </c>
      <c r="S3046" s="11">
        <f t="shared" si="288"/>
        <v>42387.518495370365</v>
      </c>
      <c r="T3046" s="11">
        <f t="shared" si="289"/>
        <v>42402.518495370365</v>
      </c>
    </row>
    <row r="3047" spans="1:20" customFormat="1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0</v>
      </c>
      <c r="M3047" t="b">
        <v>1</v>
      </c>
      <c r="N3047" t="s">
        <v>8303</v>
      </c>
      <c r="O3047">
        <f t="shared" si="284"/>
        <v>132.70650000000001</v>
      </c>
      <c r="P3047">
        <f t="shared" si="285"/>
        <v>-5915.3038454059224</v>
      </c>
      <c r="Q3047" t="str">
        <f t="shared" si="286"/>
        <v>theater</v>
      </c>
      <c r="R3047" t="str">
        <f t="shared" si="287"/>
        <v>spaces</v>
      </c>
      <c r="S3047" s="11">
        <f t="shared" si="288"/>
        <v>41842.947395833333</v>
      </c>
      <c r="T3047" s="11">
        <f t="shared" si="289"/>
        <v>41872.947395833333</v>
      </c>
    </row>
    <row r="3048" spans="1:20" customFormat="1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0</v>
      </c>
      <c r="M3048" t="b">
        <v>1</v>
      </c>
      <c r="N3048" t="s">
        <v>8303</v>
      </c>
      <c r="O3048">
        <f t="shared" si="284"/>
        <v>190.84810126582278</v>
      </c>
      <c r="P3048">
        <f t="shared" si="285"/>
        <v>3853.4361545940774</v>
      </c>
      <c r="Q3048" t="str">
        <f t="shared" si="286"/>
        <v>theater</v>
      </c>
      <c r="R3048" t="str">
        <f t="shared" si="287"/>
        <v>spaces</v>
      </c>
      <c r="S3048" s="11">
        <f t="shared" si="288"/>
        <v>41862.59474537037</v>
      </c>
      <c r="T3048" s="11">
        <f t="shared" si="289"/>
        <v>41891.994444444441</v>
      </c>
    </row>
    <row r="3049" spans="1:20" customFormat="1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0</v>
      </c>
      <c r="M3049" t="b">
        <v>1</v>
      </c>
      <c r="N3049" t="s">
        <v>8303</v>
      </c>
      <c r="O3049">
        <f t="shared" si="284"/>
        <v>149</v>
      </c>
      <c r="P3049">
        <f t="shared" si="285"/>
        <v>-10478.563845405923</v>
      </c>
      <c r="Q3049" t="str">
        <f t="shared" si="286"/>
        <v>theater</v>
      </c>
      <c r="R3049" t="str">
        <f t="shared" si="287"/>
        <v>spaces</v>
      </c>
      <c r="S3049" s="11">
        <f t="shared" si="288"/>
        <v>42443.780717592592</v>
      </c>
      <c r="T3049" s="11">
        <f t="shared" si="289"/>
        <v>42487.344444444439</v>
      </c>
    </row>
    <row r="3050" spans="1:20" customFormat="1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0</v>
      </c>
      <c r="M3050" t="b">
        <v>1</v>
      </c>
      <c r="N3050" t="s">
        <v>8303</v>
      </c>
      <c r="O3050">
        <f t="shared" si="284"/>
        <v>166.4</v>
      </c>
      <c r="P3050">
        <f t="shared" si="285"/>
        <v>-2903.5638454059226</v>
      </c>
      <c r="Q3050" t="str">
        <f t="shared" si="286"/>
        <v>theater</v>
      </c>
      <c r="R3050" t="str">
        <f t="shared" si="287"/>
        <v>spaces</v>
      </c>
      <c r="S3050" s="11">
        <f t="shared" si="288"/>
        <v>41975.692847222221</v>
      </c>
      <c r="T3050" s="11">
        <f t="shared" si="289"/>
        <v>42004.681944444441</v>
      </c>
    </row>
    <row r="3051" spans="1:20" customFormat="1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0</v>
      </c>
      <c r="M3051" t="b">
        <v>1</v>
      </c>
      <c r="N3051" t="s">
        <v>8303</v>
      </c>
      <c r="O3051">
        <f t="shared" si="284"/>
        <v>106.66666666666667</v>
      </c>
      <c r="P3051">
        <f t="shared" si="285"/>
        <v>-7223.5638454059226</v>
      </c>
      <c r="Q3051" t="str">
        <f t="shared" si="286"/>
        <v>theater</v>
      </c>
      <c r="R3051" t="str">
        <f t="shared" si="287"/>
        <v>spaces</v>
      </c>
      <c r="S3051" s="11">
        <f t="shared" si="288"/>
        <v>42138.806192129625</v>
      </c>
      <c r="T3051" s="11">
        <f t="shared" si="289"/>
        <v>42168.806192129625</v>
      </c>
    </row>
    <row r="3052" spans="1:20" customFormat="1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0</v>
      </c>
      <c r="M3052" t="b">
        <v>1</v>
      </c>
      <c r="N3052" t="s">
        <v>8303</v>
      </c>
      <c r="O3052">
        <f t="shared" si="284"/>
        <v>106</v>
      </c>
      <c r="P3052">
        <f t="shared" si="285"/>
        <v>-10587.563845405923</v>
      </c>
      <c r="Q3052" t="str">
        <f t="shared" si="286"/>
        <v>theater</v>
      </c>
      <c r="R3052" t="str">
        <f t="shared" si="287"/>
        <v>spaces</v>
      </c>
      <c r="S3052" s="11">
        <f t="shared" si="288"/>
        <v>42464.960185185184</v>
      </c>
      <c r="T3052" s="11">
        <f t="shared" si="289"/>
        <v>42494.960185185184</v>
      </c>
    </row>
    <row r="3053" spans="1:20" customFormat="1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0</v>
      </c>
      <c r="M3053" t="b">
        <v>0</v>
      </c>
      <c r="N3053" t="s">
        <v>8303</v>
      </c>
      <c r="O3053">
        <f t="shared" si="284"/>
        <v>23.62857142857143</v>
      </c>
      <c r="P3053">
        <f t="shared" si="285"/>
        <v>-10396.563845405923</v>
      </c>
      <c r="Q3053" t="str">
        <f t="shared" si="286"/>
        <v>theater</v>
      </c>
      <c r="R3053" t="str">
        <f t="shared" si="287"/>
        <v>spaces</v>
      </c>
      <c r="S3053" s="11">
        <f t="shared" si="288"/>
        <v>42744.207696759258</v>
      </c>
      <c r="T3053" s="11">
        <f t="shared" si="289"/>
        <v>42774.207696759258</v>
      </c>
    </row>
    <row r="3054" spans="1:20" customFormat="1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0</v>
      </c>
      <c r="M3054" t="b">
        <v>0</v>
      </c>
      <c r="N3054" t="s">
        <v>8303</v>
      </c>
      <c r="O3054">
        <f t="shared" si="284"/>
        <v>0.15</v>
      </c>
      <c r="P3054">
        <f t="shared" si="285"/>
        <v>-11148.563845405923</v>
      </c>
      <c r="Q3054" t="str">
        <f t="shared" si="286"/>
        <v>theater</v>
      </c>
      <c r="R3054" t="str">
        <f t="shared" si="287"/>
        <v>spaces</v>
      </c>
      <c r="S3054" s="11">
        <f t="shared" si="288"/>
        <v>42122.461736111109</v>
      </c>
      <c r="T3054" s="11">
        <f t="shared" si="289"/>
        <v>42152.457638888889</v>
      </c>
    </row>
    <row r="3055" spans="1:20" customFormat="1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0</v>
      </c>
      <c r="M3055" t="b">
        <v>0</v>
      </c>
      <c r="N3055" t="s">
        <v>8303</v>
      </c>
      <c r="O3055">
        <f t="shared" si="284"/>
        <v>0.4</v>
      </c>
      <c r="P3055">
        <f t="shared" si="285"/>
        <v>-11183.563845405923</v>
      </c>
      <c r="Q3055" t="str">
        <f t="shared" si="286"/>
        <v>theater</v>
      </c>
      <c r="R3055" t="str">
        <f t="shared" si="287"/>
        <v>spaces</v>
      </c>
      <c r="S3055" s="11">
        <f t="shared" si="288"/>
        <v>41862.553391203699</v>
      </c>
      <c r="T3055" s="11">
        <f t="shared" si="289"/>
        <v>41913.957638888889</v>
      </c>
    </row>
    <row r="3056" spans="1:20" customFormat="1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4"/>
        <v>0</v>
      </c>
      <c r="P3056">
        <f t="shared" si="285"/>
        <v>-11223.563845405923</v>
      </c>
      <c r="Q3056" t="str">
        <f t="shared" si="286"/>
        <v>theater</v>
      </c>
      <c r="R3056" t="str">
        <f t="shared" si="287"/>
        <v>spaces</v>
      </c>
      <c r="S3056" s="11">
        <f t="shared" si="288"/>
        <v>42027.624467592592</v>
      </c>
      <c r="T3056" s="11">
        <f t="shared" si="289"/>
        <v>42064.836111111108</v>
      </c>
    </row>
    <row r="3057" spans="1:20" customFormat="1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0</v>
      </c>
      <c r="M3057" t="b">
        <v>0</v>
      </c>
      <c r="N3057" t="s">
        <v>8303</v>
      </c>
      <c r="O3057">
        <f t="shared" si="284"/>
        <v>5.0000000000000001E-3</v>
      </c>
      <c r="P3057">
        <f t="shared" si="285"/>
        <v>-11222.563845405923</v>
      </c>
      <c r="Q3057" t="str">
        <f t="shared" si="286"/>
        <v>theater</v>
      </c>
      <c r="R3057" t="str">
        <f t="shared" si="287"/>
        <v>spaces</v>
      </c>
      <c r="S3057" s="11">
        <f t="shared" si="288"/>
        <v>41953.749884259254</v>
      </c>
      <c r="T3057" s="11">
        <f t="shared" si="289"/>
        <v>42013.749884259254</v>
      </c>
    </row>
    <row r="3058" spans="1:20" customFormat="1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4"/>
        <v>0</v>
      </c>
      <c r="P3058">
        <f t="shared" si="285"/>
        <v>-11223.563845405923</v>
      </c>
      <c r="Q3058" t="str">
        <f t="shared" si="286"/>
        <v>theater</v>
      </c>
      <c r="R3058" t="str">
        <f t="shared" si="287"/>
        <v>spaces</v>
      </c>
      <c r="S3058" s="11">
        <f t="shared" si="288"/>
        <v>41851.428055555552</v>
      </c>
      <c r="T3058" s="11">
        <f t="shared" si="289"/>
        <v>41911.428055555552</v>
      </c>
    </row>
    <row r="3059" spans="1:20" customFormat="1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4"/>
        <v>0</v>
      </c>
      <c r="P3059">
        <f t="shared" si="285"/>
        <v>-11223.563845405923</v>
      </c>
      <c r="Q3059" t="str">
        <f t="shared" si="286"/>
        <v>theater</v>
      </c>
      <c r="R3059" t="str">
        <f t="shared" si="287"/>
        <v>spaces</v>
      </c>
      <c r="S3059" s="11">
        <f t="shared" si="288"/>
        <v>42433.442256944443</v>
      </c>
      <c r="T3059" s="11">
        <f t="shared" si="289"/>
        <v>42463.400590277779</v>
      </c>
    </row>
    <row r="3060" spans="1:20" customFormat="1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0</v>
      </c>
      <c r="M3060" t="b">
        <v>0</v>
      </c>
      <c r="N3060" t="s">
        <v>8303</v>
      </c>
      <c r="O3060">
        <f t="shared" si="284"/>
        <v>1.6666666666666666E-2</v>
      </c>
      <c r="P3060">
        <f t="shared" si="285"/>
        <v>-11220.563845405923</v>
      </c>
      <c r="Q3060" t="str">
        <f t="shared" si="286"/>
        <v>theater</v>
      </c>
      <c r="R3060" t="str">
        <f t="shared" si="287"/>
        <v>spaces</v>
      </c>
      <c r="S3060" s="11">
        <f t="shared" si="288"/>
        <v>42460.165972222218</v>
      </c>
      <c r="T3060" s="11">
        <f t="shared" si="289"/>
        <v>42510.165972222218</v>
      </c>
    </row>
    <row r="3061" spans="1:20" customFormat="1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0</v>
      </c>
      <c r="M3061" t="b">
        <v>0</v>
      </c>
      <c r="N3061" t="s">
        <v>8303</v>
      </c>
      <c r="O3061">
        <f t="shared" si="284"/>
        <v>3.0066666666666664</v>
      </c>
      <c r="P3061">
        <f t="shared" si="285"/>
        <v>-10772.563845405923</v>
      </c>
      <c r="Q3061" t="str">
        <f t="shared" si="286"/>
        <v>theater</v>
      </c>
      <c r="R3061" t="str">
        <f t="shared" si="287"/>
        <v>spaces</v>
      </c>
      <c r="S3061" s="11">
        <f t="shared" si="288"/>
        <v>41829.727384259255</v>
      </c>
      <c r="T3061" s="11">
        <f t="shared" si="289"/>
        <v>41859.727384259255</v>
      </c>
    </row>
    <row r="3062" spans="1:20" customFormat="1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0</v>
      </c>
      <c r="M3062" t="b">
        <v>0</v>
      </c>
      <c r="N3062" t="s">
        <v>8303</v>
      </c>
      <c r="O3062">
        <f t="shared" si="284"/>
        <v>0.15227272727272728</v>
      </c>
      <c r="P3062">
        <f t="shared" si="285"/>
        <v>-10888.563845405923</v>
      </c>
      <c r="Q3062" t="str">
        <f t="shared" si="286"/>
        <v>theater</v>
      </c>
      <c r="R3062" t="str">
        <f t="shared" si="287"/>
        <v>spaces</v>
      </c>
      <c r="S3062" s="11">
        <f t="shared" si="288"/>
        <v>42245.066365740735</v>
      </c>
      <c r="T3062" s="11">
        <f t="shared" si="289"/>
        <v>42275.066365740735</v>
      </c>
    </row>
    <row r="3063" spans="1:20" customFormat="1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4"/>
        <v>0</v>
      </c>
      <c r="P3063">
        <f t="shared" si="285"/>
        <v>-11223.563845405923</v>
      </c>
      <c r="Q3063" t="str">
        <f t="shared" si="286"/>
        <v>theater</v>
      </c>
      <c r="R3063" t="str">
        <f t="shared" si="287"/>
        <v>spaces</v>
      </c>
      <c r="S3063" s="11">
        <f t="shared" si="288"/>
        <v>41834.575787037036</v>
      </c>
      <c r="T3063" s="11">
        <f t="shared" si="289"/>
        <v>41864.575787037036</v>
      </c>
    </row>
    <row r="3064" spans="1:20" customFormat="1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0</v>
      </c>
      <c r="M3064" t="b">
        <v>0</v>
      </c>
      <c r="N3064" t="s">
        <v>8303</v>
      </c>
      <c r="O3064">
        <f t="shared" si="284"/>
        <v>66.84</v>
      </c>
      <c r="P3064">
        <f t="shared" si="285"/>
        <v>-4539.5638454059226</v>
      </c>
      <c r="Q3064" t="str">
        <f t="shared" si="286"/>
        <v>theater</v>
      </c>
      <c r="R3064" t="str">
        <f t="shared" si="287"/>
        <v>spaces</v>
      </c>
      <c r="S3064" s="11">
        <f t="shared" si="288"/>
        <v>42248.3274537037</v>
      </c>
      <c r="T3064" s="11">
        <f t="shared" si="289"/>
        <v>42277.541666666664</v>
      </c>
    </row>
    <row r="3065" spans="1:20" customFormat="1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0</v>
      </c>
      <c r="M3065" t="b">
        <v>0</v>
      </c>
      <c r="N3065" t="s">
        <v>8303</v>
      </c>
      <c r="O3065">
        <f t="shared" si="284"/>
        <v>19.566666666666666</v>
      </c>
      <c r="P3065">
        <f t="shared" si="285"/>
        <v>-10636.563845405923</v>
      </c>
      <c r="Q3065" t="str">
        <f t="shared" si="286"/>
        <v>theater</v>
      </c>
      <c r="R3065" t="str">
        <f t="shared" si="287"/>
        <v>spaces</v>
      </c>
      <c r="S3065" s="11">
        <f t="shared" si="288"/>
        <v>42630.714560185188</v>
      </c>
      <c r="T3065" s="11">
        <f t="shared" si="289"/>
        <v>42665.714560185188</v>
      </c>
    </row>
    <row r="3066" spans="1:20" customFormat="1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0</v>
      </c>
      <c r="M3066" t="b">
        <v>0</v>
      </c>
      <c r="N3066" t="s">
        <v>8303</v>
      </c>
      <c r="O3066">
        <f t="shared" si="284"/>
        <v>11.294666666666666</v>
      </c>
      <c r="P3066">
        <f t="shared" si="285"/>
        <v>-2752.5638454059226</v>
      </c>
      <c r="Q3066" t="str">
        <f t="shared" si="286"/>
        <v>theater</v>
      </c>
      <c r="R3066" t="str">
        <f t="shared" si="287"/>
        <v>spaces</v>
      </c>
      <c r="S3066" s="11">
        <f t="shared" si="288"/>
        <v>42298.9218287037</v>
      </c>
      <c r="T3066" s="11">
        <f t="shared" si="289"/>
        <v>42330.082638888889</v>
      </c>
    </row>
    <row r="3067" spans="1:20" customFormat="1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0</v>
      </c>
      <c r="M3067" t="b">
        <v>0</v>
      </c>
      <c r="N3067" t="s">
        <v>8303</v>
      </c>
      <c r="O3067">
        <f t="shared" si="284"/>
        <v>0.04</v>
      </c>
      <c r="P3067">
        <f t="shared" si="285"/>
        <v>-11213.563845405923</v>
      </c>
      <c r="Q3067" t="str">
        <f t="shared" si="286"/>
        <v>theater</v>
      </c>
      <c r="R3067" t="str">
        <f t="shared" si="287"/>
        <v>spaces</v>
      </c>
      <c r="S3067" s="11">
        <f t="shared" si="288"/>
        <v>41824.846898148149</v>
      </c>
      <c r="T3067" s="11">
        <f t="shared" si="289"/>
        <v>41849.846898148149</v>
      </c>
    </row>
    <row r="3068" spans="1:20" customFormat="1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0</v>
      </c>
      <c r="M3068" t="b">
        <v>0</v>
      </c>
      <c r="N3068" t="s">
        <v>8303</v>
      </c>
      <c r="O3068">
        <f t="shared" si="284"/>
        <v>11.985714285714286</v>
      </c>
      <c r="P3068">
        <f t="shared" si="285"/>
        <v>30726.436154594077</v>
      </c>
      <c r="Q3068" t="str">
        <f t="shared" si="286"/>
        <v>theater</v>
      </c>
      <c r="R3068" t="str">
        <f t="shared" si="287"/>
        <v>spaces</v>
      </c>
      <c r="S3068" s="11">
        <f t="shared" si="288"/>
        <v>42531.020104166666</v>
      </c>
      <c r="T3068" s="11">
        <f t="shared" si="289"/>
        <v>42561.020104166666</v>
      </c>
    </row>
    <row r="3069" spans="1:20" customFormat="1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0</v>
      </c>
      <c r="M3069" t="b">
        <v>0</v>
      </c>
      <c r="N3069" t="s">
        <v>8303</v>
      </c>
      <c r="O3069">
        <f t="shared" si="284"/>
        <v>2.5</v>
      </c>
      <c r="P3069">
        <f t="shared" si="285"/>
        <v>-11023.563845405923</v>
      </c>
      <c r="Q3069" t="str">
        <f t="shared" si="286"/>
        <v>theater</v>
      </c>
      <c r="R3069" t="str">
        <f t="shared" si="287"/>
        <v>spaces</v>
      </c>
      <c r="S3069" s="11">
        <f t="shared" si="288"/>
        <v>42226.730081018519</v>
      </c>
      <c r="T3069" s="11">
        <f t="shared" si="289"/>
        <v>42256.730081018519</v>
      </c>
    </row>
    <row r="3070" spans="1:20" customFormat="1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0</v>
      </c>
      <c r="M3070" t="b">
        <v>0</v>
      </c>
      <c r="N3070" t="s">
        <v>8303</v>
      </c>
      <c r="O3070">
        <f t="shared" si="284"/>
        <v>6.9999999999999993E-2</v>
      </c>
      <c r="P3070">
        <f t="shared" si="285"/>
        <v>-11048.563845405923</v>
      </c>
      <c r="Q3070" t="str">
        <f t="shared" si="286"/>
        <v>theater</v>
      </c>
      <c r="R3070" t="str">
        <f t="shared" si="287"/>
        <v>spaces</v>
      </c>
      <c r="S3070" s="11">
        <f t="shared" si="288"/>
        <v>42263.483240740738</v>
      </c>
      <c r="T3070" s="11">
        <f t="shared" si="289"/>
        <v>42293.483240740738</v>
      </c>
    </row>
    <row r="3071" spans="1:20" customFormat="1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0</v>
      </c>
      <c r="M3071" t="b">
        <v>0</v>
      </c>
      <c r="N3071" t="s">
        <v>8303</v>
      </c>
      <c r="O3071">
        <f t="shared" si="284"/>
        <v>14.099999999999998</v>
      </c>
      <c r="P3071">
        <f t="shared" si="285"/>
        <v>-11082.563845405923</v>
      </c>
      <c r="Q3071" t="str">
        <f t="shared" si="286"/>
        <v>theater</v>
      </c>
      <c r="R3071" t="str">
        <f t="shared" si="287"/>
        <v>spaces</v>
      </c>
      <c r="S3071" s="11">
        <f t="shared" si="288"/>
        <v>41957.625393518516</v>
      </c>
      <c r="T3071" s="11">
        <f t="shared" si="289"/>
        <v>41987.625393518516</v>
      </c>
    </row>
    <row r="3072" spans="1:20" customFormat="1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0</v>
      </c>
      <c r="M3072" t="b">
        <v>0</v>
      </c>
      <c r="N3072" t="s">
        <v>8303</v>
      </c>
      <c r="O3072">
        <f t="shared" si="284"/>
        <v>3.34</v>
      </c>
      <c r="P3072">
        <f t="shared" si="285"/>
        <v>-10889.563845405923</v>
      </c>
      <c r="Q3072" t="str">
        <f t="shared" si="286"/>
        <v>theater</v>
      </c>
      <c r="R3072" t="str">
        <f t="shared" si="287"/>
        <v>spaces</v>
      </c>
      <c r="S3072" s="11">
        <f t="shared" si="288"/>
        <v>42690.525104166663</v>
      </c>
      <c r="T3072" s="11">
        <f t="shared" si="289"/>
        <v>42711.525104166663</v>
      </c>
    </row>
    <row r="3073" spans="1:20" customFormat="1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0</v>
      </c>
      <c r="M3073" t="b">
        <v>0</v>
      </c>
      <c r="N3073" t="s">
        <v>8303</v>
      </c>
      <c r="O3073">
        <f t="shared" si="284"/>
        <v>59.774999999999999</v>
      </c>
      <c r="P3073">
        <f t="shared" si="285"/>
        <v>-4050.5638454059226</v>
      </c>
      <c r="Q3073" t="str">
        <f t="shared" si="286"/>
        <v>theater</v>
      </c>
      <c r="R3073" t="str">
        <f t="shared" si="287"/>
        <v>spaces</v>
      </c>
      <c r="S3073" s="11">
        <f t="shared" si="288"/>
        <v>42097.524085648147</v>
      </c>
      <c r="T3073" s="11">
        <f t="shared" si="289"/>
        <v>42115.040972222218</v>
      </c>
    </row>
    <row r="3074" spans="1:20" customFormat="1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0</v>
      </c>
      <c r="M3074" t="b">
        <v>0</v>
      </c>
      <c r="N3074" t="s">
        <v>8303</v>
      </c>
      <c r="O3074">
        <f t="shared" si="284"/>
        <v>1.6666666666666666E-2</v>
      </c>
      <c r="P3074">
        <f t="shared" si="285"/>
        <v>-11221.563845405923</v>
      </c>
      <c r="Q3074" t="str">
        <f t="shared" si="286"/>
        <v>theater</v>
      </c>
      <c r="R3074" t="str">
        <f t="shared" si="287"/>
        <v>spaces</v>
      </c>
      <c r="S3074" s="11">
        <f t="shared" si="288"/>
        <v>42658.482199074067</v>
      </c>
      <c r="T3074" s="11">
        <f t="shared" si="289"/>
        <v>42672.865277777775</v>
      </c>
    </row>
    <row r="3075" spans="1:20" customFormat="1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0</v>
      </c>
      <c r="M3075" t="b">
        <v>0</v>
      </c>
      <c r="N3075" t="s">
        <v>8303</v>
      </c>
      <c r="O3075">
        <f t="shared" ref="O3075:O3138" si="290">E3075/D3075*100</f>
        <v>2.3035714285714284E-2</v>
      </c>
      <c r="P3075">
        <f t="shared" ref="P3075:P3138" si="291">E3075-$E$4116</f>
        <v>-10578.563845405923</v>
      </c>
      <c r="Q3075" t="str">
        <f t="shared" ref="Q3075:Q3138" si="292">IF(ISNUMBER(SEARCH("film &amp; video",N3075)),"film &amp; video",IF(ISNUMBER(SEARCH("food",N3075)),"food",IF(ISNUMBER(SEARCH("games",N3075)),"games",IF(ISNUMBER(SEARCH("journalism",N3075)),"journalism",IF(ISNUMBER(SEARCH("music",N3075)),"music",IF(ISNUMBER(SEARCH("photography",N3075)),"photography",IF(ISNUMBER(SEARCH("publishing",N3075)),"publishing",IF(ISNUMBER(SEARCH("technology",N3075)),"technology",IF(ISNUMBER(SEARCH("theater",N3075)),"theater",0)))))))))</f>
        <v>theater</v>
      </c>
      <c r="R3075" t="str">
        <f t="shared" ref="R3075:R3138" si="293">IF(ISNUMBER(SEARCH("animation",N3075)),"animation",IF(ISNUMBER(SEARCH("art books",N3075)),"art books",IF(ISNUMBER(SEARCH("audio",N3075)),"audio",IF(ISNUMBER(SEARCH("children's books",N3075)),"children's books",IF(ISNUMBER(SEARCH("classical music",N3075)),"classical music",IF(ISNUMBER(SEARCH("documentary",N3075)),"documentary",IF(ISNUMBER(SEARCH("drama",N3075)),"drama",IF(ISNUMBER(SEARCH("electronic music",N3075)),"electronic music",IF(ISNUMBER(SEARCH("faith",N3075)),"faith",IF(ISNUMBER(SEARCH("fiction",N3075)),"fiction",IF(ISNUMBER(SEARCH("food trucks",N3075)),"food trucks",IF(ISNUMBER(SEARCH("gadgets",N3075)),"gadgets",IF(ISNUMBER(SEARCH("hardware",N3075)),"hardware",IF(ISNUMBER(SEARCH("indie rock",N3075)),"indie rock",IF(ISNUMBER(SEARCH("jazz",N3075)),"jazz",IF(ISNUMBER(SEARCH("makerspaces",N3075)),"makerspaces",IF(ISNUMBER(SEARCH("metal",N3075)),"metal",IF(ISNUMBER(SEARCH("mobile games",N3075)),"mobile games",IF(ISNUMBER(SEARCH("musical",N3075)),"musical",IF(ISNUMBER(SEARCH("nature",N3075)),"nature",IF(ISNUMBER(SEARCH("nonfiction",N3075)),"nonfiction",IF(ISNUMBER(SEARCH("people",N3075)),"people",IF(ISNUMBER(SEARCH("photobooks",N3075)),"photobooks",IF(ISNUMBER(SEARCH("places",N3075)),"places",IF(ISNUMBER(SEARCH("plays",N3075)),"plays",IF(ISNUMBER(SEARCH("pop",N3075)),"pop",IF(ISNUMBER(SEARCH("radio &amp; podcasts",N3075)),"radio &amp; podcasts",IF(ISNUMBER(SEARCH("restaurants",N3075)),"restaurants",IF(ISNUMBER(SEARCH("rock",N3075)),"rock",IF(ISNUMBER(SEARCH("science fiction",N3075)),"science fiction",IF(ISNUMBER(SEARCH("shorts",N3075)),"shorts",IF(ISNUMBER(SEARCH("small batch",N3075)),"small batch",IF(ISNUMBER(SEARCH("space exploration",N3075)),"space exploration",IF(ISNUMBER(SEARCH("spaces",N3075)),"spaces",IF(ISNUMBER(SEARCH("tabletop games",N3075)),"tabletop games",IF(ISNUMBER(SEARCH("television",N3075)),"television",IF(ISNUMBER(SEARCH("translations",N3075)),"translations",IF(ISNUMBER(SEARCH("video games",N3075)),"video games",IF(ISNUMBER(SEARCH("wearables",N3075)),"wearables",IF(ISNUMBER(SEARCH("web",N3075)),"web",IF(ISNUMBER(SEARCH("world music",N3075)),"world music",0)))))))))))))))))))))))))))))))))))))))))</f>
        <v>spaces</v>
      </c>
      <c r="S3075" s="11">
        <f t="shared" si="288"/>
        <v>42111.475694444445</v>
      </c>
      <c r="T3075" s="11">
        <f t="shared" si="289"/>
        <v>42169.59652777778</v>
      </c>
    </row>
    <row r="3076" spans="1:20" customFormat="1" ht="8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0</v>
      </c>
      <c r="M3076" t="b">
        <v>0</v>
      </c>
      <c r="N3076" t="s">
        <v>8303</v>
      </c>
      <c r="O3076">
        <f t="shared" si="290"/>
        <v>8.8000000000000009E-2</v>
      </c>
      <c r="P3076">
        <f t="shared" si="291"/>
        <v>-11201.563845405923</v>
      </c>
      <c r="Q3076" t="str">
        <f t="shared" si="292"/>
        <v>theater</v>
      </c>
      <c r="R3076" t="str">
        <f t="shared" si="293"/>
        <v>spaces</v>
      </c>
      <c r="S3076" s="11">
        <f t="shared" si="288"/>
        <v>42409.362951388888</v>
      </c>
      <c r="T3076" s="11">
        <f t="shared" si="289"/>
        <v>42439.362951388888</v>
      </c>
    </row>
    <row r="3077" spans="1:20" customFormat="1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0</v>
      </c>
      <c r="M3077" t="b">
        <v>0</v>
      </c>
      <c r="N3077" t="s">
        <v>8303</v>
      </c>
      <c r="O3077">
        <f t="shared" si="290"/>
        <v>8.64</v>
      </c>
      <c r="P3077">
        <f t="shared" si="291"/>
        <v>-9927.5638454059226</v>
      </c>
      <c r="Q3077" t="str">
        <f t="shared" si="292"/>
        <v>theater</v>
      </c>
      <c r="R3077" t="str">
        <f t="shared" si="293"/>
        <v>spaces</v>
      </c>
      <c r="S3077" s="11">
        <f t="shared" si="288"/>
        <v>42550.89398148148</v>
      </c>
      <c r="T3077" s="11">
        <f t="shared" si="289"/>
        <v>42600.89398148148</v>
      </c>
    </row>
    <row r="3078" spans="1:20" customFormat="1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0</v>
      </c>
      <c r="M3078" t="b">
        <v>0</v>
      </c>
      <c r="N3078" t="s">
        <v>8303</v>
      </c>
      <c r="O3078">
        <f t="shared" si="290"/>
        <v>15.06</v>
      </c>
      <c r="P3078">
        <f t="shared" si="291"/>
        <v>-9717.5638454059226</v>
      </c>
      <c r="Q3078" t="str">
        <f t="shared" si="292"/>
        <v>theater</v>
      </c>
      <c r="R3078" t="str">
        <f t="shared" si="293"/>
        <v>spaces</v>
      </c>
      <c r="S3078" s="11">
        <f t="shared" si="288"/>
        <v>42226.443553240737</v>
      </c>
      <c r="T3078" s="11">
        <f t="shared" si="289"/>
        <v>42286.443553240737</v>
      </c>
    </row>
    <row r="3079" spans="1:20" customFormat="1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0</v>
      </c>
      <c r="M3079" t="b">
        <v>0</v>
      </c>
      <c r="N3079" t="s">
        <v>8303</v>
      </c>
      <c r="O3079">
        <f t="shared" si="290"/>
        <v>0.47727272727272729</v>
      </c>
      <c r="P3079">
        <f t="shared" si="291"/>
        <v>-11118.563845405923</v>
      </c>
      <c r="Q3079" t="str">
        <f t="shared" si="292"/>
        <v>theater</v>
      </c>
      <c r="R3079" t="str">
        <f t="shared" si="293"/>
        <v>spaces</v>
      </c>
      <c r="S3079" s="11">
        <f t="shared" si="288"/>
        <v>42766.74858796296</v>
      </c>
      <c r="T3079" s="11">
        <f t="shared" si="289"/>
        <v>42796.74858796296</v>
      </c>
    </row>
    <row r="3080" spans="1:20" customFormat="1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0</v>
      </c>
      <c r="M3080" t="b">
        <v>0</v>
      </c>
      <c r="N3080" t="s">
        <v>8303</v>
      </c>
      <c r="O3080">
        <f t="shared" si="290"/>
        <v>0.11833333333333333</v>
      </c>
      <c r="P3080">
        <f t="shared" si="291"/>
        <v>-11152.563845405923</v>
      </c>
      <c r="Q3080" t="str">
        <f t="shared" si="292"/>
        <v>theater</v>
      </c>
      <c r="R3080" t="str">
        <f t="shared" si="293"/>
        <v>spaces</v>
      </c>
      <c r="S3080" s="11">
        <f t="shared" si="288"/>
        <v>42030.930497685178</v>
      </c>
      <c r="T3080" s="11">
        <f t="shared" si="289"/>
        <v>42060.930497685178</v>
      </c>
    </row>
    <row r="3081" spans="1:20" customFormat="1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0</v>
      </c>
      <c r="M3081" t="b">
        <v>0</v>
      </c>
      <c r="N3081" t="s">
        <v>8303</v>
      </c>
      <c r="O3081">
        <f t="shared" si="290"/>
        <v>0.8417399858735245</v>
      </c>
      <c r="P3081">
        <f t="shared" si="291"/>
        <v>2.4361545940773794</v>
      </c>
      <c r="Q3081" t="str">
        <f t="shared" si="292"/>
        <v>theater</v>
      </c>
      <c r="R3081" t="str">
        <f t="shared" si="293"/>
        <v>spaces</v>
      </c>
      <c r="S3081" s="11">
        <f t="shared" si="288"/>
        <v>42055.50503472222</v>
      </c>
      <c r="T3081" s="11">
        <f t="shared" si="289"/>
        <v>42085.463368055549</v>
      </c>
    </row>
    <row r="3082" spans="1:20" customFormat="1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0</v>
      </c>
      <c r="M3082" t="b">
        <v>0</v>
      </c>
      <c r="N3082" t="s">
        <v>8303</v>
      </c>
      <c r="O3082">
        <f t="shared" si="290"/>
        <v>1.8799999999999997E-2</v>
      </c>
      <c r="P3082">
        <f t="shared" si="291"/>
        <v>-10847.563845405923</v>
      </c>
      <c r="Q3082" t="str">
        <f t="shared" si="292"/>
        <v>theater</v>
      </c>
      <c r="R3082" t="str">
        <f t="shared" si="293"/>
        <v>spaces</v>
      </c>
      <c r="S3082" s="11">
        <f t="shared" si="288"/>
        <v>41939.8199537037</v>
      </c>
      <c r="T3082" s="11">
        <f t="shared" si="289"/>
        <v>41999.861620370364</v>
      </c>
    </row>
    <row r="3083" spans="1:20" customFormat="1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0</v>
      </c>
      <c r="M3083" t="b">
        <v>0</v>
      </c>
      <c r="N3083" t="s">
        <v>8303</v>
      </c>
      <c r="O3083">
        <f t="shared" si="290"/>
        <v>0.21029999999999999</v>
      </c>
      <c r="P3083">
        <f t="shared" si="291"/>
        <v>-9120.5638454059226</v>
      </c>
      <c r="Q3083" t="str">
        <f t="shared" si="292"/>
        <v>theater</v>
      </c>
      <c r="R3083" t="str">
        <f t="shared" si="293"/>
        <v>spaces</v>
      </c>
      <c r="S3083" s="11">
        <f t="shared" si="288"/>
        <v>42236.973275462959</v>
      </c>
      <c r="T3083" s="11">
        <f t="shared" si="289"/>
        <v>42266.973275462959</v>
      </c>
    </row>
    <row r="3084" spans="1:20" customFormat="1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0"/>
        <v>0</v>
      </c>
      <c r="P3084">
        <f t="shared" si="291"/>
        <v>-11223.563845405923</v>
      </c>
      <c r="Q3084" t="str">
        <f t="shared" si="292"/>
        <v>theater</v>
      </c>
      <c r="R3084" t="str">
        <f t="shared" si="293"/>
        <v>spaces</v>
      </c>
      <c r="S3084" s="11">
        <f t="shared" si="288"/>
        <v>42293.714652777773</v>
      </c>
      <c r="T3084" s="11">
        <f t="shared" si="289"/>
        <v>42323.756319444445</v>
      </c>
    </row>
    <row r="3085" spans="1:20" customFormat="1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0</v>
      </c>
      <c r="M3085" t="b">
        <v>0</v>
      </c>
      <c r="N3085" t="s">
        <v>8303</v>
      </c>
      <c r="O3085">
        <f t="shared" si="290"/>
        <v>0.27999999999999997</v>
      </c>
      <c r="P3085">
        <f t="shared" si="291"/>
        <v>-11167.563845405923</v>
      </c>
      <c r="Q3085" t="str">
        <f t="shared" si="292"/>
        <v>theater</v>
      </c>
      <c r="R3085" t="str">
        <f t="shared" si="293"/>
        <v>spaces</v>
      </c>
      <c r="S3085" s="11">
        <f t="shared" si="288"/>
        <v>41853.355069444442</v>
      </c>
      <c r="T3085" s="11">
        <f t="shared" si="289"/>
        <v>41883</v>
      </c>
    </row>
    <row r="3086" spans="1:20" customFormat="1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0</v>
      </c>
      <c r="M3086" t="b">
        <v>0</v>
      </c>
      <c r="N3086" t="s">
        <v>8303</v>
      </c>
      <c r="O3086">
        <f t="shared" si="290"/>
        <v>11.57920670115792</v>
      </c>
      <c r="P3086">
        <f t="shared" si="291"/>
        <v>-10753.563845405923</v>
      </c>
      <c r="Q3086" t="str">
        <f t="shared" si="292"/>
        <v>theater</v>
      </c>
      <c r="R3086" t="str">
        <f t="shared" si="293"/>
        <v>spaces</v>
      </c>
      <c r="S3086" s="11">
        <f t="shared" si="288"/>
        <v>42100.515405092585</v>
      </c>
      <c r="T3086" s="11">
        <f t="shared" si="289"/>
        <v>42129.574999999997</v>
      </c>
    </row>
    <row r="3087" spans="1:20" customFormat="1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0</v>
      </c>
      <c r="M3087" t="b">
        <v>0</v>
      </c>
      <c r="N3087" t="s">
        <v>8303</v>
      </c>
      <c r="O3087">
        <f t="shared" si="290"/>
        <v>2.44</v>
      </c>
      <c r="P3087">
        <f t="shared" si="291"/>
        <v>-10613.563845405923</v>
      </c>
      <c r="Q3087" t="str">
        <f t="shared" si="292"/>
        <v>theater</v>
      </c>
      <c r="R3087" t="str">
        <f t="shared" si="293"/>
        <v>spaces</v>
      </c>
      <c r="S3087" s="11">
        <f t="shared" si="288"/>
        <v>42246.675451388888</v>
      </c>
      <c r="T3087" s="11">
        <f t="shared" si="289"/>
        <v>42276.675451388888</v>
      </c>
    </row>
    <row r="3088" spans="1:20" customFormat="1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0</v>
      </c>
      <c r="M3088" t="b">
        <v>0</v>
      </c>
      <c r="N3088" t="s">
        <v>8303</v>
      </c>
      <c r="O3088">
        <f t="shared" si="290"/>
        <v>0.25</v>
      </c>
      <c r="P3088">
        <f t="shared" si="291"/>
        <v>-11173.563845405923</v>
      </c>
      <c r="Q3088" t="str">
        <f t="shared" si="292"/>
        <v>theater</v>
      </c>
      <c r="R3088" t="str">
        <f t="shared" si="293"/>
        <v>spaces</v>
      </c>
      <c r="S3088" s="11">
        <f t="shared" si="288"/>
        <v>42173.462488425925</v>
      </c>
      <c r="T3088" s="11">
        <f t="shared" si="289"/>
        <v>42233.462488425925</v>
      </c>
    </row>
    <row r="3089" spans="1:20" customFormat="1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0</v>
      </c>
      <c r="M3089" t="b">
        <v>0</v>
      </c>
      <c r="N3089" t="s">
        <v>8303</v>
      </c>
      <c r="O3089">
        <f t="shared" si="290"/>
        <v>0.625</v>
      </c>
      <c r="P3089">
        <f t="shared" si="291"/>
        <v>-11098.563845405923</v>
      </c>
      <c r="Q3089" t="str">
        <f t="shared" si="292"/>
        <v>theater</v>
      </c>
      <c r="R3089" t="str">
        <f t="shared" si="293"/>
        <v>spaces</v>
      </c>
      <c r="S3089" s="11">
        <f t="shared" si="288"/>
        <v>42664.942013888889</v>
      </c>
      <c r="T3089" s="11">
        <f t="shared" si="289"/>
        <v>42724.983680555553</v>
      </c>
    </row>
    <row r="3090" spans="1:20" customFormat="1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0</v>
      </c>
      <c r="M3090" t="b">
        <v>0</v>
      </c>
      <c r="N3090" t="s">
        <v>8303</v>
      </c>
      <c r="O3090">
        <f t="shared" si="290"/>
        <v>0.19384615384615383</v>
      </c>
      <c r="P3090">
        <f t="shared" si="291"/>
        <v>-11097.563845405923</v>
      </c>
      <c r="Q3090" t="str">
        <f t="shared" si="292"/>
        <v>theater</v>
      </c>
      <c r="R3090" t="str">
        <f t="shared" si="293"/>
        <v>spaces</v>
      </c>
      <c r="S3090" s="11">
        <f t="shared" si="288"/>
        <v>41981.363969907405</v>
      </c>
      <c r="T3090" s="11">
        <f t="shared" si="289"/>
        <v>42012.361805555549</v>
      </c>
    </row>
    <row r="3091" spans="1:20" customFormat="1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0</v>
      </c>
      <c r="M3091" t="b">
        <v>0</v>
      </c>
      <c r="N3091" t="s">
        <v>8303</v>
      </c>
      <c r="O3091">
        <f t="shared" si="290"/>
        <v>23.416</v>
      </c>
      <c r="P3091">
        <f t="shared" si="291"/>
        <v>-5369.5638454059226</v>
      </c>
      <c r="Q3091" t="str">
        <f t="shared" si="292"/>
        <v>theater</v>
      </c>
      <c r="R3091" t="str">
        <f t="shared" si="293"/>
        <v>spaces</v>
      </c>
      <c r="S3091" s="11">
        <f t="shared" si="288"/>
        <v>42528.334293981483</v>
      </c>
      <c r="T3091" s="11">
        <f t="shared" si="289"/>
        <v>42559.874305555553</v>
      </c>
    </row>
    <row r="3092" spans="1:20" customFormat="1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0</v>
      </c>
      <c r="M3092" t="b">
        <v>0</v>
      </c>
      <c r="N3092" t="s">
        <v>8303</v>
      </c>
      <c r="O3092">
        <f t="shared" si="290"/>
        <v>5.0808888888888886</v>
      </c>
      <c r="P3092">
        <f t="shared" si="291"/>
        <v>208.43615459407738</v>
      </c>
      <c r="Q3092" t="str">
        <f t="shared" si="292"/>
        <v>theater</v>
      </c>
      <c r="R3092" t="str">
        <f t="shared" si="293"/>
        <v>spaces</v>
      </c>
      <c r="S3092" s="11">
        <f t="shared" si="288"/>
        <v>42065.610474537032</v>
      </c>
      <c r="T3092" s="11">
        <f t="shared" si="289"/>
        <v>42125.568807870368</v>
      </c>
    </row>
    <row r="3093" spans="1:20" customFormat="1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0</v>
      </c>
      <c r="M3093" t="b">
        <v>0</v>
      </c>
      <c r="N3093" t="s">
        <v>8303</v>
      </c>
      <c r="O3093">
        <f t="shared" si="290"/>
        <v>15.920000000000002</v>
      </c>
      <c r="P3093">
        <f t="shared" si="291"/>
        <v>-10427.563845405923</v>
      </c>
      <c r="Q3093" t="str">
        <f t="shared" si="292"/>
        <v>theater</v>
      </c>
      <c r="R3093" t="str">
        <f t="shared" si="293"/>
        <v>spaces</v>
      </c>
      <c r="S3093" s="11">
        <f t="shared" si="288"/>
        <v>42566.740081018514</v>
      </c>
      <c r="T3093" s="11">
        <f t="shared" si="289"/>
        <v>42596.740081018514</v>
      </c>
    </row>
    <row r="3094" spans="1:20" customFormat="1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0</v>
      </c>
      <c r="M3094" t="b">
        <v>0</v>
      </c>
      <c r="N3094" t="s">
        <v>8303</v>
      </c>
      <c r="O3094">
        <f t="shared" si="290"/>
        <v>1.1831900000000002</v>
      </c>
      <c r="P3094">
        <f t="shared" si="291"/>
        <v>-10040.373845405922</v>
      </c>
      <c r="Q3094" t="str">
        <f t="shared" si="292"/>
        <v>theater</v>
      </c>
      <c r="R3094" t="str">
        <f t="shared" si="293"/>
        <v>spaces</v>
      </c>
      <c r="S3094" s="11">
        <f t="shared" si="288"/>
        <v>42255.41101851852</v>
      </c>
      <c r="T3094" s="11">
        <f t="shared" si="289"/>
        <v>42292.708333333336</v>
      </c>
    </row>
    <row r="3095" spans="1:20" customFormat="1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0</v>
      </c>
      <c r="M3095" t="b">
        <v>0</v>
      </c>
      <c r="N3095" t="s">
        <v>8303</v>
      </c>
      <c r="O3095">
        <f t="shared" si="290"/>
        <v>22.75</v>
      </c>
      <c r="P3095">
        <f t="shared" si="291"/>
        <v>-10313.563845405923</v>
      </c>
      <c r="Q3095" t="str">
        <f t="shared" si="292"/>
        <v>theater</v>
      </c>
      <c r="R3095" t="str">
        <f t="shared" si="293"/>
        <v>spaces</v>
      </c>
      <c r="S3095" s="11">
        <f t="shared" ref="S3095:S3158" si="294">(J3095/86400)+25569+(-5/24)</f>
        <v>41760.700706018521</v>
      </c>
      <c r="T3095" s="11">
        <f t="shared" ref="T3095:T3158" si="295">(I3095/86400)+25569+(-5/24)</f>
        <v>41790.957638888889</v>
      </c>
    </row>
    <row r="3096" spans="1:20" customFormat="1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0</v>
      </c>
      <c r="M3096" t="b">
        <v>0</v>
      </c>
      <c r="N3096" t="s">
        <v>8303</v>
      </c>
      <c r="O3096">
        <f t="shared" si="290"/>
        <v>2.5000000000000001E-2</v>
      </c>
      <c r="P3096">
        <f t="shared" si="291"/>
        <v>-11198.563845405923</v>
      </c>
      <c r="Q3096" t="str">
        <f t="shared" si="292"/>
        <v>theater</v>
      </c>
      <c r="R3096" t="str">
        <f t="shared" si="293"/>
        <v>spaces</v>
      </c>
      <c r="S3096" s="11">
        <f t="shared" si="294"/>
        <v>42207.587453703702</v>
      </c>
      <c r="T3096" s="11">
        <f t="shared" si="295"/>
        <v>42267.587453703702</v>
      </c>
    </row>
    <row r="3097" spans="1:20" customFormat="1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0</v>
      </c>
      <c r="M3097" t="b">
        <v>0</v>
      </c>
      <c r="N3097" t="s">
        <v>8303</v>
      </c>
      <c r="O3097">
        <f t="shared" si="290"/>
        <v>0.33512064343163539</v>
      </c>
      <c r="P3097">
        <f t="shared" si="291"/>
        <v>-11173.563845405923</v>
      </c>
      <c r="Q3097" t="str">
        <f t="shared" si="292"/>
        <v>theater</v>
      </c>
      <c r="R3097" t="str">
        <f t="shared" si="293"/>
        <v>spaces</v>
      </c>
      <c r="S3097" s="11">
        <f t="shared" si="294"/>
        <v>42522.81689814815</v>
      </c>
      <c r="T3097" s="11">
        <f t="shared" si="295"/>
        <v>42582.81689814815</v>
      </c>
    </row>
    <row r="3098" spans="1:20" customFormat="1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0</v>
      </c>
      <c r="M3098" t="b">
        <v>0</v>
      </c>
      <c r="N3098" t="s">
        <v>8303</v>
      </c>
      <c r="O3098">
        <f t="shared" si="290"/>
        <v>3.9750000000000001</v>
      </c>
      <c r="P3098">
        <f t="shared" si="291"/>
        <v>-10428.563845405923</v>
      </c>
      <c r="Q3098" t="str">
        <f t="shared" si="292"/>
        <v>theater</v>
      </c>
      <c r="R3098" t="str">
        <f t="shared" si="293"/>
        <v>spaces</v>
      </c>
      <c r="S3098" s="11">
        <f t="shared" si="294"/>
        <v>42114.617199074077</v>
      </c>
      <c r="T3098" s="11">
        <f t="shared" si="295"/>
        <v>42144.617199074077</v>
      </c>
    </row>
    <row r="3099" spans="1:20" customFormat="1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0</v>
      </c>
      <c r="M3099" t="b">
        <v>0</v>
      </c>
      <c r="N3099" t="s">
        <v>8303</v>
      </c>
      <c r="O3099">
        <f t="shared" si="290"/>
        <v>17.150000000000002</v>
      </c>
      <c r="P3099">
        <f t="shared" si="291"/>
        <v>-9508.5638454059226</v>
      </c>
      <c r="Q3099" t="str">
        <f t="shared" si="292"/>
        <v>theater</v>
      </c>
      <c r="R3099" t="str">
        <f t="shared" si="293"/>
        <v>spaces</v>
      </c>
      <c r="S3099" s="11">
        <f t="shared" si="294"/>
        <v>42629.29515046296</v>
      </c>
      <c r="T3099" s="11">
        <f t="shared" si="295"/>
        <v>42650.374999999993</v>
      </c>
    </row>
    <row r="3100" spans="1:20" customFormat="1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0</v>
      </c>
      <c r="M3100" t="b">
        <v>0</v>
      </c>
      <c r="N3100" t="s">
        <v>8303</v>
      </c>
      <c r="O3100">
        <f t="shared" si="290"/>
        <v>3.6080041046690612</v>
      </c>
      <c r="P3100">
        <f t="shared" si="291"/>
        <v>-9465.5638454059226</v>
      </c>
      <c r="Q3100" t="str">
        <f t="shared" si="292"/>
        <v>theater</v>
      </c>
      <c r="R3100" t="str">
        <f t="shared" si="293"/>
        <v>spaces</v>
      </c>
      <c r="S3100" s="11">
        <f t="shared" si="294"/>
        <v>42359.58390046296</v>
      </c>
      <c r="T3100" s="11">
        <f t="shared" si="295"/>
        <v>42407.803472222215</v>
      </c>
    </row>
    <row r="3101" spans="1:20" customFormat="1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0</v>
      </c>
      <c r="M3101" t="b">
        <v>0</v>
      </c>
      <c r="N3101" t="s">
        <v>8303</v>
      </c>
      <c r="O3101">
        <f t="shared" si="290"/>
        <v>13.900000000000002</v>
      </c>
      <c r="P3101">
        <f t="shared" si="291"/>
        <v>-10945.563845405923</v>
      </c>
      <c r="Q3101" t="str">
        <f t="shared" si="292"/>
        <v>theater</v>
      </c>
      <c r="R3101" t="str">
        <f t="shared" si="293"/>
        <v>spaces</v>
      </c>
      <c r="S3101" s="11">
        <f t="shared" si="294"/>
        <v>42381.981377314813</v>
      </c>
      <c r="T3101" s="11">
        <f t="shared" si="295"/>
        <v>42411.981377314813</v>
      </c>
    </row>
    <row r="3102" spans="1:20" customFormat="1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0</v>
      </c>
      <c r="M3102" t="b">
        <v>0</v>
      </c>
      <c r="N3102" t="s">
        <v>8303</v>
      </c>
      <c r="O3102">
        <f t="shared" si="290"/>
        <v>15.225</v>
      </c>
      <c r="P3102">
        <f t="shared" si="291"/>
        <v>-9396.5638454059226</v>
      </c>
      <c r="Q3102" t="str">
        <f t="shared" si="292"/>
        <v>theater</v>
      </c>
      <c r="R3102" t="str">
        <f t="shared" si="293"/>
        <v>spaces</v>
      </c>
      <c r="S3102" s="11">
        <f t="shared" si="294"/>
        <v>41902.4140625</v>
      </c>
      <c r="T3102" s="11">
        <f t="shared" si="295"/>
        <v>41932.4140625</v>
      </c>
    </row>
    <row r="3103" spans="1:20" customFormat="1" ht="6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0</v>
      </c>
      <c r="M3103" t="b">
        <v>0</v>
      </c>
      <c r="N3103" t="s">
        <v>8303</v>
      </c>
      <c r="O3103">
        <f t="shared" si="290"/>
        <v>12</v>
      </c>
      <c r="P3103">
        <f t="shared" si="291"/>
        <v>-10923.563845405923</v>
      </c>
      <c r="Q3103" t="str">
        <f t="shared" si="292"/>
        <v>theater</v>
      </c>
      <c r="R3103" t="str">
        <f t="shared" si="293"/>
        <v>spaces</v>
      </c>
      <c r="S3103" s="11">
        <f t="shared" si="294"/>
        <v>42171.175196759257</v>
      </c>
      <c r="T3103" s="11">
        <f t="shared" si="295"/>
        <v>42201.12222222222</v>
      </c>
    </row>
    <row r="3104" spans="1:20" customFormat="1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0</v>
      </c>
      <c r="M3104" t="b">
        <v>0</v>
      </c>
      <c r="N3104" t="s">
        <v>8303</v>
      </c>
      <c r="O3104">
        <f t="shared" si="290"/>
        <v>39.112499999999997</v>
      </c>
      <c r="P3104">
        <f t="shared" si="291"/>
        <v>-4965.5638454059226</v>
      </c>
      <c r="Q3104" t="str">
        <f t="shared" si="292"/>
        <v>theater</v>
      </c>
      <c r="R3104" t="str">
        <f t="shared" si="293"/>
        <v>spaces</v>
      </c>
      <c r="S3104" s="11">
        <f t="shared" si="294"/>
        <v>42555.132152777776</v>
      </c>
      <c r="T3104" s="11">
        <f t="shared" si="295"/>
        <v>42605.132152777776</v>
      </c>
    </row>
    <row r="3105" spans="1:20" customFormat="1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0</v>
      </c>
      <c r="M3105" t="b">
        <v>0</v>
      </c>
      <c r="N3105" t="s">
        <v>8303</v>
      </c>
      <c r="O3105">
        <f t="shared" si="290"/>
        <v>0.26829268292682928</v>
      </c>
      <c r="P3105">
        <f t="shared" si="291"/>
        <v>-11212.563845405923</v>
      </c>
      <c r="Q3105" t="str">
        <f t="shared" si="292"/>
        <v>theater</v>
      </c>
      <c r="R3105" t="str">
        <f t="shared" si="293"/>
        <v>spaces</v>
      </c>
      <c r="S3105" s="11">
        <f t="shared" si="294"/>
        <v>42106.94798611111</v>
      </c>
      <c r="T3105" s="11">
        <f t="shared" si="295"/>
        <v>42166.94798611111</v>
      </c>
    </row>
    <row r="3106" spans="1:20" customFormat="1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0</v>
      </c>
      <c r="M3106" t="b">
        <v>0</v>
      </c>
      <c r="N3106" t="s">
        <v>8303</v>
      </c>
      <c r="O3106">
        <f t="shared" si="290"/>
        <v>29.625</v>
      </c>
      <c r="P3106">
        <f t="shared" si="291"/>
        <v>-10038.563845405923</v>
      </c>
      <c r="Q3106" t="str">
        <f t="shared" si="292"/>
        <v>theater</v>
      </c>
      <c r="R3106" t="str">
        <f t="shared" si="293"/>
        <v>spaces</v>
      </c>
      <c r="S3106" s="11">
        <f t="shared" si="294"/>
        <v>42006.70035879629</v>
      </c>
      <c r="T3106" s="11">
        <f t="shared" si="295"/>
        <v>42037.874999999993</v>
      </c>
    </row>
    <row r="3107" spans="1:20" customFormat="1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0</v>
      </c>
      <c r="M3107" t="b">
        <v>0</v>
      </c>
      <c r="N3107" t="s">
        <v>8303</v>
      </c>
      <c r="O3107">
        <f t="shared" si="290"/>
        <v>42.360992301112063</v>
      </c>
      <c r="P3107">
        <f t="shared" si="291"/>
        <v>-8747.5638454059226</v>
      </c>
      <c r="Q3107" t="str">
        <f t="shared" si="292"/>
        <v>theater</v>
      </c>
      <c r="R3107" t="str">
        <f t="shared" si="293"/>
        <v>spaces</v>
      </c>
      <c r="S3107" s="11">
        <f t="shared" si="294"/>
        <v>41876.510601851849</v>
      </c>
      <c r="T3107" s="11">
        <f t="shared" si="295"/>
        <v>41931</v>
      </c>
    </row>
    <row r="3108" spans="1:20" customFormat="1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0</v>
      </c>
      <c r="M3108" t="b">
        <v>0</v>
      </c>
      <c r="N3108" t="s">
        <v>8303</v>
      </c>
      <c r="O3108">
        <f t="shared" si="290"/>
        <v>4.1000000000000005</v>
      </c>
      <c r="P3108">
        <f t="shared" si="291"/>
        <v>-11182.563845405923</v>
      </c>
      <c r="Q3108" t="str">
        <f t="shared" si="292"/>
        <v>theater</v>
      </c>
      <c r="R3108" t="str">
        <f t="shared" si="293"/>
        <v>spaces</v>
      </c>
      <c r="S3108" s="11">
        <f t="shared" si="294"/>
        <v>42241.220787037033</v>
      </c>
      <c r="T3108" s="11">
        <f t="shared" si="295"/>
        <v>42263.708333333336</v>
      </c>
    </row>
    <row r="3109" spans="1:20" customFormat="1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0</v>
      </c>
      <c r="M3109" t="b">
        <v>0</v>
      </c>
      <c r="N3109" t="s">
        <v>8303</v>
      </c>
      <c r="O3109">
        <f t="shared" si="290"/>
        <v>19.762499999999999</v>
      </c>
      <c r="P3109">
        <f t="shared" si="291"/>
        <v>-3318.5638454059226</v>
      </c>
      <c r="Q3109" t="str">
        <f t="shared" si="292"/>
        <v>theater</v>
      </c>
      <c r="R3109" t="str">
        <f t="shared" si="293"/>
        <v>spaces</v>
      </c>
      <c r="S3109" s="11">
        <f t="shared" si="294"/>
        <v>42128.605914351851</v>
      </c>
      <c r="T3109" s="11">
        <f t="shared" si="295"/>
        <v>42135.605914351851</v>
      </c>
    </row>
    <row r="3110" spans="1:20" customFormat="1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0</v>
      </c>
      <c r="M3110" t="b">
        <v>0</v>
      </c>
      <c r="N3110" t="s">
        <v>8303</v>
      </c>
      <c r="O3110">
        <f t="shared" si="290"/>
        <v>5.1999999999999998E-2</v>
      </c>
      <c r="P3110">
        <f t="shared" si="291"/>
        <v>-11197.563845405923</v>
      </c>
      <c r="Q3110" t="str">
        <f t="shared" si="292"/>
        <v>theater</v>
      </c>
      <c r="R3110" t="str">
        <f t="shared" si="293"/>
        <v>spaces</v>
      </c>
      <c r="S3110" s="11">
        <f t="shared" si="294"/>
        <v>42062.47215277778</v>
      </c>
      <c r="T3110" s="11">
        <f t="shared" si="295"/>
        <v>42122.430486111109</v>
      </c>
    </row>
    <row r="3111" spans="1:20" customFormat="1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0</v>
      </c>
      <c r="M3111" t="b">
        <v>0</v>
      </c>
      <c r="N3111" t="s">
        <v>8303</v>
      </c>
      <c r="O3111">
        <f t="shared" si="290"/>
        <v>25.030188679245285</v>
      </c>
      <c r="P3111">
        <f t="shared" si="291"/>
        <v>-4590.5638454059226</v>
      </c>
      <c r="Q3111" t="str">
        <f t="shared" si="292"/>
        <v>theater</v>
      </c>
      <c r="R3111" t="str">
        <f t="shared" si="293"/>
        <v>spaces</v>
      </c>
      <c r="S3111" s="11">
        <f t="shared" si="294"/>
        <v>41843.916782407403</v>
      </c>
      <c r="T3111" s="11">
        <f t="shared" si="295"/>
        <v>41878.916782407403</v>
      </c>
    </row>
    <row r="3112" spans="1:20" customFormat="1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0</v>
      </c>
      <c r="M3112" t="b">
        <v>0</v>
      </c>
      <c r="N3112" t="s">
        <v>8303</v>
      </c>
      <c r="O3112">
        <f t="shared" si="290"/>
        <v>0.04</v>
      </c>
      <c r="P3112">
        <f t="shared" si="291"/>
        <v>-11213.563845405923</v>
      </c>
      <c r="Q3112" t="str">
        <f t="shared" si="292"/>
        <v>theater</v>
      </c>
      <c r="R3112" t="str">
        <f t="shared" si="293"/>
        <v>spaces</v>
      </c>
      <c r="S3112" s="11">
        <f t="shared" si="294"/>
        <v>42744.823136574072</v>
      </c>
      <c r="T3112" s="11">
        <f t="shared" si="295"/>
        <v>42784.823136574072</v>
      </c>
    </row>
    <row r="3113" spans="1:20" customFormat="1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0</v>
      </c>
      <c r="M3113" t="b">
        <v>0</v>
      </c>
      <c r="N3113" t="s">
        <v>8303</v>
      </c>
      <c r="O3113">
        <f t="shared" si="290"/>
        <v>26.640000000000004</v>
      </c>
      <c r="P3113">
        <f t="shared" si="291"/>
        <v>-5895.5638454059226</v>
      </c>
      <c r="Q3113" t="str">
        <f t="shared" si="292"/>
        <v>theater</v>
      </c>
      <c r="R3113" t="str">
        <f t="shared" si="293"/>
        <v>spaces</v>
      </c>
      <c r="S3113" s="11">
        <f t="shared" si="294"/>
        <v>41885.386805555558</v>
      </c>
      <c r="T3113" s="11">
        <f t="shared" si="295"/>
        <v>41916.386805555558</v>
      </c>
    </row>
    <row r="3114" spans="1:20" customFormat="1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0</v>
      </c>
      <c r="M3114" t="b">
        <v>0</v>
      </c>
      <c r="N3114" t="s">
        <v>8303</v>
      </c>
      <c r="O3114">
        <f t="shared" si="290"/>
        <v>4.7363636363636363</v>
      </c>
      <c r="P3114">
        <f t="shared" si="291"/>
        <v>-10702.563845405923</v>
      </c>
      <c r="Q3114" t="str">
        <f t="shared" si="292"/>
        <v>theater</v>
      </c>
      <c r="R3114" t="str">
        <f t="shared" si="293"/>
        <v>spaces</v>
      </c>
      <c r="S3114" s="11">
        <f t="shared" si="294"/>
        <v>42614.913587962961</v>
      </c>
      <c r="T3114" s="11">
        <f t="shared" si="295"/>
        <v>42674.913587962961</v>
      </c>
    </row>
    <row r="3115" spans="1:20" customFormat="1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0</v>
      </c>
      <c r="M3115" t="b">
        <v>0</v>
      </c>
      <c r="N3115" t="s">
        <v>8303</v>
      </c>
      <c r="O3115">
        <f t="shared" si="290"/>
        <v>4.2435339894712749</v>
      </c>
      <c r="P3115">
        <f t="shared" si="291"/>
        <v>-6588.5638454059226</v>
      </c>
      <c r="Q3115" t="str">
        <f t="shared" si="292"/>
        <v>theater</v>
      </c>
      <c r="R3115" t="str">
        <f t="shared" si="293"/>
        <v>spaces</v>
      </c>
      <c r="S3115" s="11">
        <f t="shared" si="294"/>
        <v>42081.522939814815</v>
      </c>
      <c r="T3115" s="11">
        <f t="shared" si="295"/>
        <v>42111.522939814815</v>
      </c>
    </row>
    <row r="3116" spans="1:20" customFormat="1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0"/>
        <v>0</v>
      </c>
      <c r="P3116">
        <f t="shared" si="291"/>
        <v>-11223.563845405923</v>
      </c>
      <c r="Q3116" t="str">
        <f t="shared" si="292"/>
        <v>theater</v>
      </c>
      <c r="R3116" t="str">
        <f t="shared" si="293"/>
        <v>spaces</v>
      </c>
      <c r="S3116" s="11">
        <f t="shared" si="294"/>
        <v>41843.42418981481</v>
      </c>
      <c r="T3116" s="11">
        <f t="shared" si="295"/>
        <v>41903.42418981481</v>
      </c>
    </row>
    <row r="3117" spans="1:20" customFormat="1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0</v>
      </c>
      <c r="M3117" t="b">
        <v>0</v>
      </c>
      <c r="N3117" t="s">
        <v>8303</v>
      </c>
      <c r="O3117">
        <f t="shared" si="290"/>
        <v>3</v>
      </c>
      <c r="P3117">
        <f t="shared" si="291"/>
        <v>-10923.563845405923</v>
      </c>
      <c r="Q3117" t="str">
        <f t="shared" si="292"/>
        <v>theater</v>
      </c>
      <c r="R3117" t="str">
        <f t="shared" si="293"/>
        <v>spaces</v>
      </c>
      <c r="S3117" s="11">
        <f t="shared" si="294"/>
        <v>42496.238738425927</v>
      </c>
      <c r="T3117" s="11">
        <f t="shared" si="295"/>
        <v>42526.238738425927</v>
      </c>
    </row>
    <row r="3118" spans="1:20" customFormat="1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0</v>
      </c>
      <c r="M3118" t="b">
        <v>0</v>
      </c>
      <c r="N3118" t="s">
        <v>8303</v>
      </c>
      <c r="O3118">
        <f t="shared" si="290"/>
        <v>57.333333333333336</v>
      </c>
      <c r="P3118">
        <f t="shared" si="291"/>
        <v>-10793.563845405923</v>
      </c>
      <c r="Q3118" t="str">
        <f t="shared" si="292"/>
        <v>theater</v>
      </c>
      <c r="R3118" t="str">
        <f t="shared" si="293"/>
        <v>spaces</v>
      </c>
      <c r="S3118" s="11">
        <f t="shared" si="294"/>
        <v>42081.30700231481</v>
      </c>
      <c r="T3118" s="11">
        <f t="shared" si="295"/>
        <v>42095.30700231481</v>
      </c>
    </row>
    <row r="3119" spans="1:20" customFormat="1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0</v>
      </c>
      <c r="M3119" t="b">
        <v>0</v>
      </c>
      <c r="N3119" t="s">
        <v>8303</v>
      </c>
      <c r="O3119">
        <f t="shared" si="290"/>
        <v>0.1</v>
      </c>
      <c r="P3119">
        <f t="shared" si="291"/>
        <v>-11222.563845405923</v>
      </c>
      <c r="Q3119" t="str">
        <f t="shared" si="292"/>
        <v>theater</v>
      </c>
      <c r="R3119" t="str">
        <f t="shared" si="293"/>
        <v>spaces</v>
      </c>
      <c r="S3119" s="11">
        <f t="shared" si="294"/>
        <v>42509.166203703702</v>
      </c>
      <c r="T3119" s="11">
        <f t="shared" si="295"/>
        <v>42517.341666666667</v>
      </c>
    </row>
    <row r="3120" spans="1:20" customFormat="1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0</v>
      </c>
      <c r="M3120" t="b">
        <v>0</v>
      </c>
      <c r="N3120" t="s">
        <v>8303</v>
      </c>
      <c r="O3120">
        <f t="shared" si="290"/>
        <v>0.31</v>
      </c>
      <c r="P3120">
        <f t="shared" si="291"/>
        <v>-9673.5638454059226</v>
      </c>
      <c r="Q3120" t="str">
        <f t="shared" si="292"/>
        <v>theater</v>
      </c>
      <c r="R3120" t="str">
        <f t="shared" si="293"/>
        <v>spaces</v>
      </c>
      <c r="S3120" s="11">
        <f t="shared" si="294"/>
        <v>42534.441238425927</v>
      </c>
      <c r="T3120" s="11">
        <f t="shared" si="295"/>
        <v>42553.441238425927</v>
      </c>
    </row>
    <row r="3121" spans="1:20" customFormat="1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0</v>
      </c>
      <c r="M3121" t="b">
        <v>0</v>
      </c>
      <c r="N3121" t="s">
        <v>8303</v>
      </c>
      <c r="O3121">
        <f t="shared" si="290"/>
        <v>0.05</v>
      </c>
      <c r="P3121">
        <f t="shared" si="291"/>
        <v>-11218.563845405923</v>
      </c>
      <c r="Q3121" t="str">
        <f t="shared" si="292"/>
        <v>theater</v>
      </c>
      <c r="R3121" t="str">
        <f t="shared" si="293"/>
        <v>spaces</v>
      </c>
      <c r="S3121" s="11">
        <f t="shared" si="294"/>
        <v>42059.837175925924</v>
      </c>
      <c r="T3121" s="11">
        <f t="shared" si="295"/>
        <v>42089.795509259253</v>
      </c>
    </row>
    <row r="3122" spans="1:20" customFormat="1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0</v>
      </c>
      <c r="M3122" t="b">
        <v>0</v>
      </c>
      <c r="N3122" t="s">
        <v>8303</v>
      </c>
      <c r="O3122">
        <f t="shared" si="290"/>
        <v>9.8461538461538465E-3</v>
      </c>
      <c r="P3122">
        <f t="shared" si="291"/>
        <v>-11095.563845405923</v>
      </c>
      <c r="Q3122" t="str">
        <f t="shared" si="292"/>
        <v>theater</v>
      </c>
      <c r="R3122" t="str">
        <f t="shared" si="293"/>
        <v>spaces</v>
      </c>
      <c r="S3122" s="11">
        <f t="shared" si="294"/>
        <v>42435.733749999992</v>
      </c>
      <c r="T3122" s="11">
        <f t="shared" si="295"/>
        <v>42495.692083333335</v>
      </c>
    </row>
    <row r="3123" spans="1:20" customFormat="1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0</v>
      </c>
      <c r="M3123" t="b">
        <v>0</v>
      </c>
      <c r="N3123" t="s">
        <v>8303</v>
      </c>
      <c r="O3123">
        <f t="shared" si="290"/>
        <v>0.66666666666666674</v>
      </c>
      <c r="P3123">
        <f t="shared" si="291"/>
        <v>-11213.563845405923</v>
      </c>
      <c r="Q3123" t="str">
        <f t="shared" si="292"/>
        <v>theater</v>
      </c>
      <c r="R3123" t="str">
        <f t="shared" si="293"/>
        <v>spaces</v>
      </c>
      <c r="S3123" s="11">
        <f t="shared" si="294"/>
        <v>41848.471469907403</v>
      </c>
      <c r="T3123" s="11">
        <f t="shared" si="295"/>
        <v>41908.471469907403</v>
      </c>
    </row>
    <row r="3124" spans="1:20" customFormat="1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0</v>
      </c>
      <c r="M3124" t="b">
        <v>0</v>
      </c>
      <c r="N3124" t="s">
        <v>8303</v>
      </c>
      <c r="O3124">
        <f t="shared" si="290"/>
        <v>58.291457286432156</v>
      </c>
      <c r="P3124">
        <f t="shared" si="291"/>
        <v>-11107.563845405923</v>
      </c>
      <c r="Q3124" t="str">
        <f t="shared" si="292"/>
        <v>theater</v>
      </c>
      <c r="R3124" t="str">
        <f t="shared" si="293"/>
        <v>spaces</v>
      </c>
      <c r="S3124" s="11">
        <f t="shared" si="294"/>
        <v>42678.723749999997</v>
      </c>
      <c r="T3124" s="11">
        <f t="shared" si="295"/>
        <v>42683.765416666669</v>
      </c>
    </row>
    <row r="3125" spans="1:20" customFormat="1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0</v>
      </c>
      <c r="M3125" t="b">
        <v>0</v>
      </c>
      <c r="N3125" t="s">
        <v>8303</v>
      </c>
      <c r="O3125">
        <f t="shared" si="290"/>
        <v>68.153599999999997</v>
      </c>
      <c r="P3125">
        <f t="shared" si="291"/>
        <v>73968.436154594077</v>
      </c>
      <c r="Q3125" t="str">
        <f t="shared" si="292"/>
        <v>theater</v>
      </c>
      <c r="R3125" t="str">
        <f t="shared" si="293"/>
        <v>spaces</v>
      </c>
      <c r="S3125" s="11">
        <f t="shared" si="294"/>
        <v>42530.784699074073</v>
      </c>
      <c r="T3125" s="11">
        <f t="shared" si="295"/>
        <v>42560.784699074073</v>
      </c>
    </row>
    <row r="3126" spans="1:20" customFormat="1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0</v>
      </c>
      <c r="M3126" t="b">
        <v>0</v>
      </c>
      <c r="N3126" t="s">
        <v>8303</v>
      </c>
      <c r="O3126">
        <f t="shared" si="290"/>
        <v>3.2499999999999999E-3</v>
      </c>
      <c r="P3126">
        <f t="shared" si="291"/>
        <v>-11197.563845405923</v>
      </c>
      <c r="Q3126" t="str">
        <f t="shared" si="292"/>
        <v>theater</v>
      </c>
      <c r="R3126" t="str">
        <f t="shared" si="293"/>
        <v>spaces</v>
      </c>
      <c r="S3126" s="11">
        <f t="shared" si="294"/>
        <v>41977.571770833332</v>
      </c>
      <c r="T3126" s="11">
        <f t="shared" si="295"/>
        <v>42037.571770833332</v>
      </c>
    </row>
    <row r="3127" spans="1:20" customFormat="1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0"/>
        <v>0</v>
      </c>
      <c r="P3127">
        <f t="shared" si="291"/>
        <v>-11223.563845405923</v>
      </c>
      <c r="Q3127" t="str">
        <f t="shared" si="292"/>
        <v>theater</v>
      </c>
      <c r="R3127" t="str">
        <f t="shared" si="293"/>
        <v>spaces</v>
      </c>
      <c r="S3127" s="11">
        <f t="shared" si="294"/>
        <v>42345.998518518514</v>
      </c>
      <c r="T3127" s="11">
        <f t="shared" si="295"/>
        <v>42375.998518518514</v>
      </c>
    </row>
    <row r="3128" spans="1:20" customFormat="1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0</v>
      </c>
      <c r="M3128" t="b">
        <v>0</v>
      </c>
      <c r="N3128" t="s">
        <v>8303</v>
      </c>
      <c r="O3128">
        <f t="shared" si="290"/>
        <v>4.16</v>
      </c>
      <c r="P3128">
        <f t="shared" si="291"/>
        <v>-10183.563845405923</v>
      </c>
      <c r="Q3128" t="str">
        <f t="shared" si="292"/>
        <v>theater</v>
      </c>
      <c r="R3128" t="str">
        <f t="shared" si="293"/>
        <v>spaces</v>
      </c>
      <c r="S3128" s="11">
        <f t="shared" si="294"/>
        <v>42426.809745370367</v>
      </c>
      <c r="T3128" s="11">
        <f t="shared" si="295"/>
        <v>42456.768078703702</v>
      </c>
    </row>
    <row r="3129" spans="1:20" customFormat="1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0"/>
        <v>0</v>
      </c>
      <c r="P3129">
        <f t="shared" si="291"/>
        <v>-11223.563845405923</v>
      </c>
      <c r="Q3129" t="str">
        <f t="shared" si="292"/>
        <v>theater</v>
      </c>
      <c r="R3129" t="str">
        <f t="shared" si="293"/>
        <v>spaces</v>
      </c>
      <c r="S3129" s="11">
        <f t="shared" si="294"/>
        <v>42034.648483796293</v>
      </c>
      <c r="T3129" s="11">
        <f t="shared" si="295"/>
        <v>42064.648483796293</v>
      </c>
    </row>
    <row r="3130" spans="1:20" customFormat="1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0</v>
      </c>
      <c r="M3130" t="b">
        <v>0</v>
      </c>
      <c r="N3130" t="s">
        <v>8271</v>
      </c>
      <c r="O3130">
        <f t="shared" si="290"/>
        <v>108.60666666666667</v>
      </c>
      <c r="P3130">
        <f t="shared" si="291"/>
        <v>5067.4361545940774</v>
      </c>
      <c r="Q3130" t="str">
        <f t="shared" si="292"/>
        <v>theater</v>
      </c>
      <c r="R3130" t="str">
        <f t="shared" si="293"/>
        <v>plays</v>
      </c>
      <c r="S3130" s="11">
        <f t="shared" si="294"/>
        <v>42780.617372685178</v>
      </c>
      <c r="T3130" s="11">
        <f t="shared" si="295"/>
        <v>42810.575706018521</v>
      </c>
    </row>
    <row r="3131" spans="1:20" customFormat="1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0</v>
      </c>
      <c r="M3131" t="b">
        <v>0</v>
      </c>
      <c r="N3131" t="s">
        <v>8271</v>
      </c>
      <c r="O3131">
        <f t="shared" si="290"/>
        <v>0.8</v>
      </c>
      <c r="P3131">
        <f t="shared" si="291"/>
        <v>-11213.563845405923</v>
      </c>
      <c r="Q3131" t="str">
        <f t="shared" si="292"/>
        <v>theater</v>
      </c>
      <c r="R3131" t="str">
        <f t="shared" si="293"/>
        <v>plays</v>
      </c>
      <c r="S3131" s="11">
        <f t="shared" si="294"/>
        <v>42803.634479166663</v>
      </c>
      <c r="T3131" s="11">
        <f t="shared" si="295"/>
        <v>42843.592812499999</v>
      </c>
    </row>
    <row r="3132" spans="1:20" customFormat="1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0</v>
      </c>
      <c r="M3132" t="b">
        <v>0</v>
      </c>
      <c r="N3132" t="s">
        <v>8271</v>
      </c>
      <c r="O3132">
        <f t="shared" si="290"/>
        <v>3.75</v>
      </c>
      <c r="P3132">
        <f t="shared" si="291"/>
        <v>-10848.563845405923</v>
      </c>
      <c r="Q3132" t="str">
        <f t="shared" si="292"/>
        <v>theater</v>
      </c>
      <c r="R3132" t="str">
        <f t="shared" si="293"/>
        <v>plays</v>
      </c>
      <c r="S3132" s="11">
        <f t="shared" si="294"/>
        <v>42808.431898148141</v>
      </c>
      <c r="T3132" s="11">
        <f t="shared" si="295"/>
        <v>42838.999305555553</v>
      </c>
    </row>
    <row r="3133" spans="1:20" customFormat="1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0</v>
      </c>
      <c r="M3133" t="b">
        <v>0</v>
      </c>
      <c r="N3133" t="s">
        <v>8271</v>
      </c>
      <c r="O3133">
        <f t="shared" si="290"/>
        <v>15.731707317073171</v>
      </c>
      <c r="P3133">
        <f t="shared" si="291"/>
        <v>-10578.563845405923</v>
      </c>
      <c r="Q3133" t="str">
        <f t="shared" si="292"/>
        <v>theater</v>
      </c>
      <c r="R3133" t="str">
        <f t="shared" si="293"/>
        <v>plays</v>
      </c>
      <c r="S3133" s="11">
        <f t="shared" si="294"/>
        <v>42803.370891203704</v>
      </c>
      <c r="T3133" s="11">
        <f t="shared" si="295"/>
        <v>42833.329224537032</v>
      </c>
    </row>
    <row r="3134" spans="1:20" customFormat="1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0</v>
      </c>
      <c r="M3134" t="b">
        <v>0</v>
      </c>
      <c r="N3134" t="s">
        <v>8271</v>
      </c>
      <c r="O3134">
        <f t="shared" si="290"/>
        <v>3.3333333333333333E-2</v>
      </c>
      <c r="P3134">
        <f t="shared" si="291"/>
        <v>-11213.563845405923</v>
      </c>
      <c r="Q3134" t="str">
        <f t="shared" si="292"/>
        <v>theater</v>
      </c>
      <c r="R3134" t="str">
        <f t="shared" si="293"/>
        <v>plays</v>
      </c>
      <c r="S3134" s="11">
        <f t="shared" si="294"/>
        <v>42786.141898148147</v>
      </c>
      <c r="T3134" s="11">
        <f t="shared" si="295"/>
        <v>42846.100231481476</v>
      </c>
    </row>
    <row r="3135" spans="1:20" customFormat="1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0</v>
      </c>
      <c r="M3135" t="b">
        <v>0</v>
      </c>
      <c r="N3135" t="s">
        <v>8271</v>
      </c>
      <c r="O3135">
        <f t="shared" si="290"/>
        <v>108</v>
      </c>
      <c r="P3135">
        <f t="shared" si="291"/>
        <v>-10683.563845405923</v>
      </c>
      <c r="Q3135" t="str">
        <f t="shared" si="292"/>
        <v>theater</v>
      </c>
      <c r="R3135" t="str">
        <f t="shared" si="293"/>
        <v>plays</v>
      </c>
      <c r="S3135" s="11">
        <f t="shared" si="294"/>
        <v>42788.356874999998</v>
      </c>
      <c r="T3135" s="11">
        <f t="shared" si="295"/>
        <v>42818.315208333333</v>
      </c>
    </row>
    <row r="3136" spans="1:20" customFormat="1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0</v>
      </c>
      <c r="M3136" t="b">
        <v>0</v>
      </c>
      <c r="N3136" t="s">
        <v>8271</v>
      </c>
      <c r="O3136">
        <f t="shared" si="290"/>
        <v>22.5</v>
      </c>
      <c r="P3136">
        <f t="shared" si="291"/>
        <v>-10998.563845405923</v>
      </c>
      <c r="Q3136" t="str">
        <f t="shared" si="292"/>
        <v>theater</v>
      </c>
      <c r="R3136" t="str">
        <f t="shared" si="293"/>
        <v>plays</v>
      </c>
      <c r="S3136" s="11">
        <f t="shared" si="294"/>
        <v>42800.511793981474</v>
      </c>
      <c r="T3136" s="11">
        <f t="shared" si="295"/>
        <v>42821.470127314817</v>
      </c>
    </row>
    <row r="3137" spans="1:20" customFormat="1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0</v>
      </c>
      <c r="M3137" t="b">
        <v>0</v>
      </c>
      <c r="N3137" t="s">
        <v>8271</v>
      </c>
      <c r="O3137">
        <f t="shared" si="290"/>
        <v>20.849420849420849</v>
      </c>
      <c r="P3137">
        <f t="shared" si="291"/>
        <v>-11061.563845405923</v>
      </c>
      <c r="Q3137" t="str">
        <f t="shared" si="292"/>
        <v>theater</v>
      </c>
      <c r="R3137" t="str">
        <f t="shared" si="293"/>
        <v>plays</v>
      </c>
      <c r="S3137" s="11">
        <f t="shared" si="294"/>
        <v>42806.943530092591</v>
      </c>
      <c r="T3137" s="11">
        <f t="shared" si="295"/>
        <v>42828.943530092591</v>
      </c>
    </row>
    <row r="3138" spans="1:20" customFormat="1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0</v>
      </c>
      <c r="M3138" t="b">
        <v>0</v>
      </c>
      <c r="N3138" t="s">
        <v>8271</v>
      </c>
      <c r="O3138">
        <f t="shared" si="290"/>
        <v>127.8</v>
      </c>
      <c r="P3138">
        <f t="shared" si="291"/>
        <v>-10584.563845405923</v>
      </c>
      <c r="Q3138" t="str">
        <f t="shared" si="292"/>
        <v>theater</v>
      </c>
      <c r="R3138" t="str">
        <f t="shared" si="293"/>
        <v>plays</v>
      </c>
      <c r="S3138" s="11">
        <f t="shared" si="294"/>
        <v>42789.25409722222</v>
      </c>
      <c r="T3138" s="11">
        <f t="shared" si="295"/>
        <v>42825.749305555553</v>
      </c>
    </row>
    <row r="3139" spans="1:20" customFormat="1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0</v>
      </c>
      <c r="M3139" t="b">
        <v>0</v>
      </c>
      <c r="N3139" t="s">
        <v>8271</v>
      </c>
      <c r="O3139">
        <f t="shared" ref="O3139:O3202" si="296">E3139/D3139*100</f>
        <v>3.3333333333333335</v>
      </c>
      <c r="P3139">
        <f t="shared" ref="P3139:P3202" si="297">E3139-$E$4116</f>
        <v>-11173.563845405923</v>
      </c>
      <c r="Q3139" t="str">
        <f t="shared" ref="Q3139:Q3202" si="298">IF(ISNUMBER(SEARCH("film &amp; video",N3139)),"film &amp; video",IF(ISNUMBER(SEARCH("food",N3139)),"food",IF(ISNUMBER(SEARCH("games",N3139)),"games",IF(ISNUMBER(SEARCH("journalism",N3139)),"journalism",IF(ISNUMBER(SEARCH("music",N3139)),"music",IF(ISNUMBER(SEARCH("photography",N3139)),"photography",IF(ISNUMBER(SEARCH("publishing",N3139)),"publishing",IF(ISNUMBER(SEARCH("technology",N3139)),"technology",IF(ISNUMBER(SEARCH("theater",N3139)),"theater",0)))))))))</f>
        <v>theater</v>
      </c>
      <c r="R3139" t="str">
        <f t="shared" ref="R3139:R3202" si="299">IF(ISNUMBER(SEARCH("animation",N3139)),"animation",IF(ISNUMBER(SEARCH("art books",N3139)),"art books",IF(ISNUMBER(SEARCH("audio",N3139)),"audio",IF(ISNUMBER(SEARCH("children's books",N3139)),"children's books",IF(ISNUMBER(SEARCH("classical music",N3139)),"classical music",IF(ISNUMBER(SEARCH("documentary",N3139)),"documentary",IF(ISNUMBER(SEARCH("drama",N3139)),"drama",IF(ISNUMBER(SEARCH("electronic music",N3139)),"electronic music",IF(ISNUMBER(SEARCH("faith",N3139)),"faith",IF(ISNUMBER(SEARCH("fiction",N3139)),"fiction",IF(ISNUMBER(SEARCH("food trucks",N3139)),"food trucks",IF(ISNUMBER(SEARCH("gadgets",N3139)),"gadgets",IF(ISNUMBER(SEARCH("hardware",N3139)),"hardware",IF(ISNUMBER(SEARCH("indie rock",N3139)),"indie rock",IF(ISNUMBER(SEARCH("jazz",N3139)),"jazz",IF(ISNUMBER(SEARCH("makerspaces",N3139)),"makerspaces",IF(ISNUMBER(SEARCH("metal",N3139)),"metal",IF(ISNUMBER(SEARCH("mobile games",N3139)),"mobile games",IF(ISNUMBER(SEARCH("musical",N3139)),"musical",IF(ISNUMBER(SEARCH("nature",N3139)),"nature",IF(ISNUMBER(SEARCH("nonfiction",N3139)),"nonfiction",IF(ISNUMBER(SEARCH("people",N3139)),"people",IF(ISNUMBER(SEARCH("photobooks",N3139)),"photobooks",IF(ISNUMBER(SEARCH("places",N3139)),"places",IF(ISNUMBER(SEARCH("plays",N3139)),"plays",IF(ISNUMBER(SEARCH("pop",N3139)),"pop",IF(ISNUMBER(SEARCH("radio &amp; podcasts",N3139)),"radio &amp; podcasts",IF(ISNUMBER(SEARCH("restaurants",N3139)),"restaurants",IF(ISNUMBER(SEARCH("rock",N3139)),"rock",IF(ISNUMBER(SEARCH("science fiction",N3139)),"science fiction",IF(ISNUMBER(SEARCH("shorts",N3139)),"shorts",IF(ISNUMBER(SEARCH("small batch",N3139)),"small batch",IF(ISNUMBER(SEARCH("space exploration",N3139)),"space exploration",IF(ISNUMBER(SEARCH("spaces",N3139)),"spaces",IF(ISNUMBER(SEARCH("tabletop games",N3139)),"tabletop games",IF(ISNUMBER(SEARCH("television",N3139)),"television",IF(ISNUMBER(SEARCH("translations",N3139)),"translations",IF(ISNUMBER(SEARCH("video games",N3139)),"video games",IF(ISNUMBER(SEARCH("wearables",N3139)),"wearables",IF(ISNUMBER(SEARCH("web",N3139)),"web",IF(ISNUMBER(SEARCH("world music",N3139)),"world music",0)))))))))))))))))))))))))))))))))))))))))</f>
        <v>plays</v>
      </c>
      <c r="S3139" s="11">
        <f t="shared" si="294"/>
        <v>42807.676724537036</v>
      </c>
      <c r="T3139" s="11">
        <f t="shared" si="295"/>
        <v>42858.591666666667</v>
      </c>
    </row>
    <row r="3140" spans="1:20" customFormat="1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6"/>
        <v>0</v>
      </c>
      <c r="P3140">
        <f t="shared" si="297"/>
        <v>-11223.563845405923</v>
      </c>
      <c r="Q3140" t="str">
        <f t="shared" si="298"/>
        <v>theater</v>
      </c>
      <c r="R3140" t="str">
        <f t="shared" si="299"/>
        <v>plays</v>
      </c>
      <c r="S3140" s="11">
        <f t="shared" si="294"/>
        <v>42809.437581018516</v>
      </c>
      <c r="T3140" s="11">
        <f t="shared" si="295"/>
        <v>42828.437581018516</v>
      </c>
    </row>
    <row r="3141" spans="1:20" customFormat="1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0</v>
      </c>
      <c r="M3141" t="b">
        <v>0</v>
      </c>
      <c r="N3141" t="s">
        <v>8271</v>
      </c>
      <c r="O3141">
        <f t="shared" si="296"/>
        <v>5.4</v>
      </c>
      <c r="P3141">
        <f t="shared" si="297"/>
        <v>-8523.5638454059226</v>
      </c>
      <c r="Q3141" t="str">
        <f t="shared" si="298"/>
        <v>theater</v>
      </c>
      <c r="R3141" t="str">
        <f t="shared" si="299"/>
        <v>plays</v>
      </c>
      <c r="S3141" s="11">
        <f t="shared" si="294"/>
        <v>42785.062037037038</v>
      </c>
      <c r="T3141" s="11">
        <f t="shared" si="295"/>
        <v>42818.981249999997</v>
      </c>
    </row>
    <row r="3142" spans="1:20" customFormat="1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0</v>
      </c>
      <c r="M3142" t="b">
        <v>0</v>
      </c>
      <c r="N3142" t="s">
        <v>8271</v>
      </c>
      <c r="O3142">
        <f t="shared" si="296"/>
        <v>0.96</v>
      </c>
      <c r="P3142">
        <f t="shared" si="297"/>
        <v>-11127.563845405923</v>
      </c>
      <c r="Q3142" t="str">
        <f t="shared" si="298"/>
        <v>theater</v>
      </c>
      <c r="R3142" t="str">
        <f t="shared" si="299"/>
        <v>plays</v>
      </c>
      <c r="S3142" s="11">
        <f t="shared" si="294"/>
        <v>42802.510451388887</v>
      </c>
      <c r="T3142" s="11">
        <f t="shared" si="295"/>
        <v>42832.468784722216</v>
      </c>
    </row>
    <row r="3143" spans="1:20" customFormat="1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0</v>
      </c>
      <c r="M3143" t="b">
        <v>0</v>
      </c>
      <c r="N3143" t="s">
        <v>8271</v>
      </c>
      <c r="O3143">
        <f t="shared" si="296"/>
        <v>51.6</v>
      </c>
      <c r="P3143">
        <f t="shared" si="297"/>
        <v>-10965.563845405923</v>
      </c>
      <c r="Q3143" t="str">
        <f t="shared" si="298"/>
        <v>theater</v>
      </c>
      <c r="R3143" t="str">
        <f t="shared" si="299"/>
        <v>plays</v>
      </c>
      <c r="S3143" s="11">
        <f t="shared" si="294"/>
        <v>42800.544999999998</v>
      </c>
      <c r="T3143" s="11">
        <f t="shared" si="295"/>
        <v>42841.624999999993</v>
      </c>
    </row>
    <row r="3144" spans="1:20" customFormat="1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0</v>
      </c>
      <c r="M3144" t="b">
        <v>0</v>
      </c>
      <c r="N3144" t="s">
        <v>8271</v>
      </c>
      <c r="O3144">
        <f t="shared" si="296"/>
        <v>1.6363636363636365</v>
      </c>
      <c r="P3144">
        <f t="shared" si="297"/>
        <v>-11178.563845405923</v>
      </c>
      <c r="Q3144" t="str">
        <f t="shared" si="298"/>
        <v>theater</v>
      </c>
      <c r="R3144" t="str">
        <f t="shared" si="299"/>
        <v>plays</v>
      </c>
      <c r="S3144" s="11">
        <f t="shared" si="294"/>
        <v>42783.304849537039</v>
      </c>
      <c r="T3144" s="11">
        <f t="shared" si="295"/>
        <v>42813.263182870367</v>
      </c>
    </row>
    <row r="3145" spans="1:20" customFormat="1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6"/>
        <v>0</v>
      </c>
      <c r="P3145">
        <f t="shared" si="297"/>
        <v>-11223.563845405923</v>
      </c>
      <c r="Q3145" t="str">
        <f t="shared" si="298"/>
        <v>theater</v>
      </c>
      <c r="R3145" t="str">
        <f t="shared" si="299"/>
        <v>plays</v>
      </c>
      <c r="S3145" s="11">
        <f t="shared" si="294"/>
        <v>42808.149953703702</v>
      </c>
      <c r="T3145" s="11">
        <f t="shared" si="295"/>
        <v>42834.149953703702</v>
      </c>
    </row>
    <row r="3146" spans="1:20" customFormat="1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0</v>
      </c>
      <c r="M3146" t="b">
        <v>0</v>
      </c>
      <c r="N3146" t="s">
        <v>8271</v>
      </c>
      <c r="O3146">
        <f t="shared" si="296"/>
        <v>75.400000000000006</v>
      </c>
      <c r="P3146">
        <f t="shared" si="297"/>
        <v>-3683.5638454059226</v>
      </c>
      <c r="Q3146" t="str">
        <f t="shared" si="298"/>
        <v>theater</v>
      </c>
      <c r="R3146" t="str">
        <f t="shared" si="299"/>
        <v>plays</v>
      </c>
      <c r="S3146" s="11">
        <f t="shared" si="294"/>
        <v>42796.329942129632</v>
      </c>
      <c r="T3146" s="11">
        <f t="shared" si="295"/>
        <v>42813.041666666664</v>
      </c>
    </row>
    <row r="3147" spans="1:20" customFormat="1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6"/>
        <v>0</v>
      </c>
      <c r="P3147">
        <f t="shared" si="297"/>
        <v>-11223.563845405923</v>
      </c>
      <c r="Q3147" t="str">
        <f t="shared" si="298"/>
        <v>theater</v>
      </c>
      <c r="R3147" t="str">
        <f t="shared" si="299"/>
        <v>plays</v>
      </c>
      <c r="S3147" s="11">
        <f t="shared" si="294"/>
        <v>42761.832569444443</v>
      </c>
      <c r="T3147" s="11">
        <f t="shared" si="295"/>
        <v>42821.790902777771</v>
      </c>
    </row>
    <row r="3148" spans="1:20" customFormat="1" ht="4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0</v>
      </c>
      <c r="M3148" t="b">
        <v>0</v>
      </c>
      <c r="N3148" t="s">
        <v>8271</v>
      </c>
      <c r="O3148">
        <f t="shared" si="296"/>
        <v>10.5</v>
      </c>
      <c r="P3148">
        <f t="shared" si="297"/>
        <v>-5973.5638454059226</v>
      </c>
      <c r="Q3148" t="str">
        <f t="shared" si="298"/>
        <v>theater</v>
      </c>
      <c r="R3148" t="str">
        <f t="shared" si="299"/>
        <v>plays</v>
      </c>
      <c r="S3148" s="11">
        <f t="shared" si="294"/>
        <v>42796.474143518521</v>
      </c>
      <c r="T3148" s="11">
        <f t="shared" si="295"/>
        <v>42841.432476851849</v>
      </c>
    </row>
    <row r="3149" spans="1:20" customFormat="1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0</v>
      </c>
      <c r="M3149" t="b">
        <v>1</v>
      </c>
      <c r="N3149" t="s">
        <v>8271</v>
      </c>
      <c r="O3149">
        <f t="shared" si="296"/>
        <v>117.52499999999999</v>
      </c>
      <c r="P3149">
        <f t="shared" si="297"/>
        <v>12281.436154594077</v>
      </c>
      <c r="Q3149" t="str">
        <f t="shared" si="298"/>
        <v>theater</v>
      </c>
      <c r="R3149" t="str">
        <f t="shared" si="299"/>
        <v>plays</v>
      </c>
      <c r="S3149" s="11">
        <f t="shared" si="294"/>
        <v>41909.761053240734</v>
      </c>
      <c r="T3149" s="11">
        <f t="shared" si="295"/>
        <v>41949.802719907406</v>
      </c>
    </row>
    <row r="3150" spans="1:20" customFormat="1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0</v>
      </c>
      <c r="M3150" t="b">
        <v>1</v>
      </c>
      <c r="N3150" t="s">
        <v>8271</v>
      </c>
      <c r="O3150">
        <f t="shared" si="296"/>
        <v>131.16666666666669</v>
      </c>
      <c r="P3150">
        <f t="shared" si="297"/>
        <v>-8862.5638454059226</v>
      </c>
      <c r="Q3150" t="str">
        <f t="shared" si="298"/>
        <v>theater</v>
      </c>
      <c r="R3150" t="str">
        <f t="shared" si="299"/>
        <v>plays</v>
      </c>
      <c r="S3150" s="11">
        <f t="shared" si="294"/>
        <v>41891.456990740735</v>
      </c>
      <c r="T3150" s="11">
        <f t="shared" si="295"/>
        <v>41912.958333333328</v>
      </c>
    </row>
    <row r="3151" spans="1:20" customFormat="1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0</v>
      </c>
      <c r="M3151" t="b">
        <v>1</v>
      </c>
      <c r="N3151" t="s">
        <v>8271</v>
      </c>
      <c r="O3151">
        <f t="shared" si="296"/>
        <v>104</v>
      </c>
      <c r="P3151">
        <f t="shared" si="297"/>
        <v>-9923.5638454059226</v>
      </c>
      <c r="Q3151" t="str">
        <f t="shared" si="298"/>
        <v>theater</v>
      </c>
      <c r="R3151" t="str">
        <f t="shared" si="299"/>
        <v>plays</v>
      </c>
      <c r="S3151" s="11">
        <f t="shared" si="294"/>
        <v>41225.809027777774</v>
      </c>
      <c r="T3151" s="11">
        <f t="shared" si="295"/>
        <v>41249.875</v>
      </c>
    </row>
    <row r="3152" spans="1:20" customFormat="1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0</v>
      </c>
      <c r="M3152" t="b">
        <v>1</v>
      </c>
      <c r="N3152" t="s">
        <v>8271</v>
      </c>
      <c r="O3152">
        <f t="shared" si="296"/>
        <v>101</v>
      </c>
      <c r="P3152">
        <f t="shared" si="297"/>
        <v>-7688.5638454059226</v>
      </c>
      <c r="Q3152" t="str">
        <f t="shared" si="298"/>
        <v>theater</v>
      </c>
      <c r="R3152" t="str">
        <f t="shared" si="299"/>
        <v>plays</v>
      </c>
      <c r="S3152" s="11">
        <f t="shared" si="294"/>
        <v>40478.055590277778</v>
      </c>
      <c r="T3152" s="11">
        <f t="shared" si="295"/>
        <v>40567.958333333328</v>
      </c>
    </row>
    <row r="3153" spans="1:20" customFormat="1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0</v>
      </c>
      <c r="M3153" t="b">
        <v>1</v>
      </c>
      <c r="N3153" t="s">
        <v>8271</v>
      </c>
      <c r="O3153">
        <f t="shared" si="296"/>
        <v>100.4</v>
      </c>
      <c r="P3153">
        <f t="shared" si="297"/>
        <v>-7709.5638454059226</v>
      </c>
      <c r="Q3153" t="str">
        <f t="shared" si="298"/>
        <v>theater</v>
      </c>
      <c r="R3153" t="str">
        <f t="shared" si="299"/>
        <v>plays</v>
      </c>
      <c r="S3153" s="11">
        <f t="shared" si="294"/>
        <v>41862.631643518514</v>
      </c>
      <c r="T3153" s="11">
        <f t="shared" si="295"/>
        <v>41892.631643518514</v>
      </c>
    </row>
    <row r="3154" spans="1:20" customFormat="1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0</v>
      </c>
      <c r="M3154" t="b">
        <v>1</v>
      </c>
      <c r="N3154" t="s">
        <v>8271</v>
      </c>
      <c r="O3154">
        <f t="shared" si="296"/>
        <v>105.95454545454545</v>
      </c>
      <c r="P3154">
        <f t="shared" si="297"/>
        <v>-8892.5638454059226</v>
      </c>
      <c r="Q3154" t="str">
        <f t="shared" si="298"/>
        <v>theater</v>
      </c>
      <c r="R3154" t="str">
        <f t="shared" si="299"/>
        <v>plays</v>
      </c>
      <c r="S3154" s="11">
        <f t="shared" si="294"/>
        <v>41550.659340277773</v>
      </c>
      <c r="T3154" s="11">
        <f t="shared" si="295"/>
        <v>41580.659340277773</v>
      </c>
    </row>
    <row r="3155" spans="1:20" customFormat="1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0</v>
      </c>
      <c r="M3155" t="b">
        <v>1</v>
      </c>
      <c r="N3155" t="s">
        <v>8271</v>
      </c>
      <c r="O3155">
        <f t="shared" si="296"/>
        <v>335.58333333333337</v>
      </c>
      <c r="P3155">
        <f t="shared" si="297"/>
        <v>-1156.0638454059226</v>
      </c>
      <c r="Q3155" t="str">
        <f t="shared" si="298"/>
        <v>theater</v>
      </c>
      <c r="R3155" t="str">
        <f t="shared" si="299"/>
        <v>plays</v>
      </c>
      <c r="S3155" s="11">
        <f t="shared" si="294"/>
        <v>40632.946030092593</v>
      </c>
      <c r="T3155" s="11">
        <f t="shared" si="295"/>
        <v>40663.999305555553</v>
      </c>
    </row>
    <row r="3156" spans="1:20" customFormat="1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0</v>
      </c>
      <c r="M3156" t="b">
        <v>1</v>
      </c>
      <c r="N3156" t="s">
        <v>8271</v>
      </c>
      <c r="O3156">
        <f t="shared" si="296"/>
        <v>112.92857142857142</v>
      </c>
      <c r="P3156">
        <f t="shared" si="297"/>
        <v>-3318.5638454059226</v>
      </c>
      <c r="Q3156" t="str">
        <f t="shared" si="298"/>
        <v>theater</v>
      </c>
      <c r="R3156" t="str">
        <f t="shared" si="299"/>
        <v>plays</v>
      </c>
      <c r="S3156" s="11">
        <f t="shared" si="294"/>
        <v>40970.667337962957</v>
      </c>
      <c r="T3156" s="11">
        <f t="shared" si="295"/>
        <v>41000.625671296293</v>
      </c>
    </row>
    <row r="3157" spans="1:20" customFormat="1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0</v>
      </c>
      <c r="M3157" t="b">
        <v>1</v>
      </c>
      <c r="N3157" t="s">
        <v>8271</v>
      </c>
      <c r="O3157">
        <f t="shared" si="296"/>
        <v>188.50460000000001</v>
      </c>
      <c r="P3157">
        <f t="shared" si="297"/>
        <v>-1798.3338454059231</v>
      </c>
      <c r="Q3157" t="str">
        <f t="shared" si="298"/>
        <v>theater</v>
      </c>
      <c r="R3157" t="str">
        <f t="shared" si="299"/>
        <v>plays</v>
      </c>
      <c r="S3157" s="11">
        <f t="shared" si="294"/>
        <v>41233.290798611109</v>
      </c>
      <c r="T3157" s="11">
        <f t="shared" si="295"/>
        <v>41263.290798611109</v>
      </c>
    </row>
    <row r="3158" spans="1:20" customFormat="1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0</v>
      </c>
      <c r="M3158" t="b">
        <v>1</v>
      </c>
      <c r="N3158" t="s">
        <v>8271</v>
      </c>
      <c r="O3158">
        <f t="shared" si="296"/>
        <v>101.81818181818181</v>
      </c>
      <c r="P3158">
        <f t="shared" si="297"/>
        <v>-5623.5638454059226</v>
      </c>
      <c r="Q3158" t="str">
        <f t="shared" si="298"/>
        <v>theater</v>
      </c>
      <c r="R3158" t="str">
        <f t="shared" si="299"/>
        <v>plays</v>
      </c>
      <c r="S3158" s="11">
        <f t="shared" si="294"/>
        <v>41026.744722222218</v>
      </c>
      <c r="T3158" s="11">
        <f t="shared" si="295"/>
        <v>41061.744722222218</v>
      </c>
    </row>
    <row r="3159" spans="1:20" customFormat="1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0</v>
      </c>
      <c r="M3159" t="b">
        <v>1</v>
      </c>
      <c r="N3159" t="s">
        <v>8271</v>
      </c>
      <c r="O3159">
        <f t="shared" si="296"/>
        <v>101</v>
      </c>
      <c r="P3159">
        <f t="shared" si="297"/>
        <v>-7183.5638454059226</v>
      </c>
      <c r="Q3159" t="str">
        <f t="shared" si="298"/>
        <v>theater</v>
      </c>
      <c r="R3159" t="str">
        <f t="shared" si="299"/>
        <v>plays</v>
      </c>
      <c r="S3159" s="11">
        <f t="shared" ref="S3159:S3222" si="300">(J3159/86400)+25569+(-5/24)</f>
        <v>41829.579918981479</v>
      </c>
      <c r="T3159" s="11">
        <f t="shared" ref="T3159:T3222" si="301">(I3159/86400)+25569+(-5/24)</f>
        <v>41839</v>
      </c>
    </row>
    <row r="3160" spans="1:20" customFormat="1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0</v>
      </c>
      <c r="M3160" t="b">
        <v>1</v>
      </c>
      <c r="N3160" t="s">
        <v>8271</v>
      </c>
      <c r="O3160">
        <f t="shared" si="296"/>
        <v>113.99999999999999</v>
      </c>
      <c r="P3160">
        <f t="shared" si="297"/>
        <v>-5523.5638454059226</v>
      </c>
      <c r="Q3160" t="str">
        <f t="shared" si="298"/>
        <v>theater</v>
      </c>
      <c r="R3160" t="str">
        <f t="shared" si="299"/>
        <v>plays</v>
      </c>
      <c r="S3160" s="11">
        <f t="shared" si="300"/>
        <v>41447.631388888891</v>
      </c>
      <c r="T3160" s="11">
        <f t="shared" si="301"/>
        <v>41477.631388888891</v>
      </c>
    </row>
    <row r="3161" spans="1:20" customFormat="1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0</v>
      </c>
      <c r="M3161" t="b">
        <v>1</v>
      </c>
      <c r="N3161" t="s">
        <v>8271</v>
      </c>
      <c r="O3161">
        <f t="shared" si="296"/>
        <v>133.48133333333334</v>
      </c>
      <c r="P3161">
        <f t="shared" si="297"/>
        <v>-9221.3438454059233</v>
      </c>
      <c r="Q3161" t="str">
        <f t="shared" si="298"/>
        <v>theater</v>
      </c>
      <c r="R3161" t="str">
        <f t="shared" si="299"/>
        <v>plays</v>
      </c>
      <c r="S3161" s="11">
        <f t="shared" si="300"/>
        <v>40883.858344907407</v>
      </c>
      <c r="T3161" s="11">
        <f t="shared" si="301"/>
        <v>40926.75</v>
      </c>
    </row>
    <row r="3162" spans="1:20" customFormat="1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0</v>
      </c>
      <c r="M3162" t="b">
        <v>1</v>
      </c>
      <c r="N3162" t="s">
        <v>8271</v>
      </c>
      <c r="O3162">
        <f t="shared" si="296"/>
        <v>101.53333333333335</v>
      </c>
      <c r="P3162">
        <f t="shared" si="297"/>
        <v>-6654.5638454059226</v>
      </c>
      <c r="Q3162" t="str">
        <f t="shared" si="298"/>
        <v>theater</v>
      </c>
      <c r="R3162" t="str">
        <f t="shared" si="299"/>
        <v>plays</v>
      </c>
      <c r="S3162" s="11">
        <f t="shared" si="300"/>
        <v>41841.056562499994</v>
      </c>
      <c r="T3162" s="11">
        <f t="shared" si="301"/>
        <v>41863.999305555553</v>
      </c>
    </row>
    <row r="3163" spans="1:20" customFormat="1" ht="6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0</v>
      </c>
      <c r="M3163" t="b">
        <v>1</v>
      </c>
      <c r="N3163" t="s">
        <v>8271</v>
      </c>
      <c r="O3163">
        <f t="shared" si="296"/>
        <v>105.1</v>
      </c>
      <c r="P3163">
        <f t="shared" si="297"/>
        <v>-9121.5638454059226</v>
      </c>
      <c r="Q3163" t="str">
        <f t="shared" si="298"/>
        <v>theater</v>
      </c>
      <c r="R3163" t="str">
        <f t="shared" si="299"/>
        <v>plays</v>
      </c>
      <c r="S3163" s="11">
        <f t="shared" si="300"/>
        <v>41897.327800925923</v>
      </c>
      <c r="T3163" s="11">
        <f t="shared" si="301"/>
        <v>41927.327800925923</v>
      </c>
    </row>
    <row r="3164" spans="1:20" customFormat="1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0</v>
      </c>
      <c r="M3164" t="b">
        <v>1</v>
      </c>
      <c r="N3164" t="s">
        <v>8271</v>
      </c>
      <c r="O3164">
        <f t="shared" si="296"/>
        <v>127.15</v>
      </c>
      <c r="P3164">
        <f t="shared" si="297"/>
        <v>-6137.5638454059226</v>
      </c>
      <c r="Q3164" t="str">
        <f t="shared" si="298"/>
        <v>theater</v>
      </c>
      <c r="R3164" t="str">
        <f t="shared" si="299"/>
        <v>plays</v>
      </c>
      <c r="S3164" s="11">
        <f t="shared" si="300"/>
        <v>41799.47756944444</v>
      </c>
      <c r="T3164" s="11">
        <f t="shared" si="301"/>
        <v>41826.875</v>
      </c>
    </row>
    <row r="3165" spans="1:20" customFormat="1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0</v>
      </c>
      <c r="M3165" t="b">
        <v>1</v>
      </c>
      <c r="N3165" t="s">
        <v>8271</v>
      </c>
      <c r="O3165">
        <f t="shared" si="296"/>
        <v>111.15384615384616</v>
      </c>
      <c r="P3165">
        <f t="shared" si="297"/>
        <v>3226.4361545940774</v>
      </c>
      <c r="Q3165" t="str">
        <f t="shared" si="298"/>
        <v>theater</v>
      </c>
      <c r="R3165" t="str">
        <f t="shared" si="299"/>
        <v>plays</v>
      </c>
      <c r="S3165" s="11">
        <f t="shared" si="300"/>
        <v>41775.545428240737</v>
      </c>
      <c r="T3165" s="11">
        <f t="shared" si="301"/>
        <v>41805.545428240737</v>
      </c>
    </row>
    <row r="3166" spans="1:20" customFormat="1" ht="6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0</v>
      </c>
      <c r="M3166" t="b">
        <v>1</v>
      </c>
      <c r="N3166" t="s">
        <v>8271</v>
      </c>
      <c r="O3166">
        <f t="shared" si="296"/>
        <v>106.76</v>
      </c>
      <c r="P3166">
        <f t="shared" si="297"/>
        <v>-8554.5638454059226</v>
      </c>
      <c r="Q3166" t="str">
        <f t="shared" si="298"/>
        <v>theater</v>
      </c>
      <c r="R3166" t="str">
        <f t="shared" si="299"/>
        <v>plays</v>
      </c>
      <c r="S3166" s="11">
        <f t="shared" si="300"/>
        <v>41766.597395833327</v>
      </c>
      <c r="T3166" s="11">
        <f t="shared" si="301"/>
        <v>41799.597395833327</v>
      </c>
    </row>
    <row r="3167" spans="1:20" customFormat="1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0</v>
      </c>
      <c r="M3167" t="b">
        <v>1</v>
      </c>
      <c r="N3167" t="s">
        <v>8271</v>
      </c>
      <c r="O3167">
        <f t="shared" si="296"/>
        <v>162.66666666666666</v>
      </c>
      <c r="P3167">
        <f t="shared" si="297"/>
        <v>-10003.563845405923</v>
      </c>
      <c r="Q3167" t="str">
        <f t="shared" si="298"/>
        <v>theater</v>
      </c>
      <c r="R3167" t="str">
        <f t="shared" si="299"/>
        <v>plays</v>
      </c>
      <c r="S3167" s="11">
        <f t="shared" si="300"/>
        <v>40643.950925925921</v>
      </c>
      <c r="T3167" s="11">
        <f t="shared" si="301"/>
        <v>40665.957638888889</v>
      </c>
    </row>
    <row r="3168" spans="1:20" customFormat="1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0</v>
      </c>
      <c r="M3168" t="b">
        <v>1</v>
      </c>
      <c r="N3168" t="s">
        <v>8271</v>
      </c>
      <c r="O3168">
        <f t="shared" si="296"/>
        <v>160.22808571428573</v>
      </c>
      <c r="P3168">
        <f t="shared" si="297"/>
        <v>44856.266154594079</v>
      </c>
      <c r="Q3168" t="str">
        <f t="shared" si="298"/>
        <v>theater</v>
      </c>
      <c r="R3168" t="str">
        <f t="shared" si="299"/>
        <v>plays</v>
      </c>
      <c r="S3168" s="11">
        <f t="shared" si="300"/>
        <v>41940.483252314814</v>
      </c>
      <c r="T3168" s="11">
        <f t="shared" si="301"/>
        <v>41969.124305555553</v>
      </c>
    </row>
    <row r="3169" spans="1:20" customFormat="1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0</v>
      </c>
      <c r="M3169" t="b">
        <v>1</v>
      </c>
      <c r="N3169" t="s">
        <v>8271</v>
      </c>
      <c r="O3169">
        <f t="shared" si="296"/>
        <v>116.16666666666666</v>
      </c>
      <c r="P3169">
        <f t="shared" si="297"/>
        <v>-7738.5638454059226</v>
      </c>
      <c r="Q3169" t="str">
        <f t="shared" si="298"/>
        <v>theater</v>
      </c>
      <c r="R3169" t="str">
        <f t="shared" si="299"/>
        <v>plays</v>
      </c>
      <c r="S3169" s="11">
        <f t="shared" si="300"/>
        <v>41838.967372685183</v>
      </c>
      <c r="T3169" s="11">
        <f t="shared" si="301"/>
        <v>41852.967372685183</v>
      </c>
    </row>
    <row r="3170" spans="1:20" customFormat="1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0</v>
      </c>
      <c r="M3170" t="b">
        <v>1</v>
      </c>
      <c r="N3170" t="s">
        <v>8271</v>
      </c>
      <c r="O3170">
        <f t="shared" si="296"/>
        <v>124.2</v>
      </c>
      <c r="P3170">
        <f t="shared" si="297"/>
        <v>-8118.5638454059226</v>
      </c>
      <c r="Q3170" t="str">
        <f t="shared" si="298"/>
        <v>theater</v>
      </c>
      <c r="R3170" t="str">
        <f t="shared" si="299"/>
        <v>plays</v>
      </c>
      <c r="S3170" s="11">
        <f t="shared" si="300"/>
        <v>41771.897604166668</v>
      </c>
      <c r="T3170" s="11">
        <f t="shared" si="301"/>
        <v>41803.708333333328</v>
      </c>
    </row>
    <row r="3171" spans="1:20" customFormat="1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0</v>
      </c>
      <c r="M3171" t="b">
        <v>1</v>
      </c>
      <c r="N3171" t="s">
        <v>8271</v>
      </c>
      <c r="O3171">
        <f t="shared" si="296"/>
        <v>103.01249999999999</v>
      </c>
      <c r="P3171">
        <f t="shared" si="297"/>
        <v>-2982.5638454059226</v>
      </c>
      <c r="Q3171" t="str">
        <f t="shared" si="298"/>
        <v>theater</v>
      </c>
      <c r="R3171" t="str">
        <f t="shared" si="299"/>
        <v>plays</v>
      </c>
      <c r="S3171" s="11">
        <f t="shared" si="300"/>
        <v>41591.529641203699</v>
      </c>
      <c r="T3171" s="11">
        <f t="shared" si="301"/>
        <v>41620.999305555553</v>
      </c>
    </row>
    <row r="3172" spans="1:20" customFormat="1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0</v>
      </c>
      <c r="M3172" t="b">
        <v>1</v>
      </c>
      <c r="N3172" t="s">
        <v>8271</v>
      </c>
      <c r="O3172">
        <f t="shared" si="296"/>
        <v>112.25</v>
      </c>
      <c r="P3172">
        <f t="shared" si="297"/>
        <v>-8978.5638454059226</v>
      </c>
      <c r="Q3172" t="str">
        <f t="shared" si="298"/>
        <v>theater</v>
      </c>
      <c r="R3172" t="str">
        <f t="shared" si="299"/>
        <v>plays</v>
      </c>
      <c r="S3172" s="11">
        <f t="shared" si="300"/>
        <v>41788.872037037036</v>
      </c>
      <c r="T3172" s="11">
        <f t="shared" si="301"/>
        <v>41821.958333333328</v>
      </c>
    </row>
    <row r="3173" spans="1:20" customFormat="1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0</v>
      </c>
      <c r="M3173" t="b">
        <v>1</v>
      </c>
      <c r="N3173" t="s">
        <v>8271</v>
      </c>
      <c r="O3173">
        <f t="shared" si="296"/>
        <v>108.8142857142857</v>
      </c>
      <c r="P3173">
        <f t="shared" si="297"/>
        <v>-3606.5638454059226</v>
      </c>
      <c r="Q3173" t="str">
        <f t="shared" si="298"/>
        <v>theater</v>
      </c>
      <c r="R3173" t="str">
        <f t="shared" si="299"/>
        <v>plays</v>
      </c>
      <c r="S3173" s="11">
        <f t="shared" si="300"/>
        <v>42466.399976851848</v>
      </c>
      <c r="T3173" s="11">
        <f t="shared" si="301"/>
        <v>42496.399976851848</v>
      </c>
    </row>
    <row r="3174" spans="1:20" customFormat="1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0</v>
      </c>
      <c r="M3174" t="b">
        <v>1</v>
      </c>
      <c r="N3174" t="s">
        <v>8271</v>
      </c>
      <c r="O3174">
        <f t="shared" si="296"/>
        <v>114.99999999999999</v>
      </c>
      <c r="P3174">
        <f t="shared" si="297"/>
        <v>-8923.5638454059226</v>
      </c>
      <c r="Q3174" t="str">
        <f t="shared" si="298"/>
        <v>theater</v>
      </c>
      <c r="R3174" t="str">
        <f t="shared" si="299"/>
        <v>plays</v>
      </c>
      <c r="S3174" s="11">
        <f t="shared" si="300"/>
        <v>40923.521620370368</v>
      </c>
      <c r="T3174" s="11">
        <f t="shared" si="301"/>
        <v>40953.521620370368</v>
      </c>
    </row>
    <row r="3175" spans="1:20" customFormat="1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0</v>
      </c>
      <c r="M3175" t="b">
        <v>1</v>
      </c>
      <c r="N3175" t="s">
        <v>8271</v>
      </c>
      <c r="O3175">
        <f t="shared" si="296"/>
        <v>103</v>
      </c>
      <c r="P3175">
        <f t="shared" si="297"/>
        <v>-923.56384540592262</v>
      </c>
      <c r="Q3175" t="str">
        <f t="shared" si="298"/>
        <v>theater</v>
      </c>
      <c r="R3175" t="str">
        <f t="shared" si="299"/>
        <v>plays</v>
      </c>
      <c r="S3175" s="11">
        <f t="shared" si="300"/>
        <v>41878.670046296298</v>
      </c>
      <c r="T3175" s="11">
        <f t="shared" si="301"/>
        <v>41908.670046296298</v>
      </c>
    </row>
    <row r="3176" spans="1:20" customFormat="1" ht="6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0</v>
      </c>
      <c r="M3176" t="b">
        <v>1</v>
      </c>
      <c r="N3176" t="s">
        <v>8271</v>
      </c>
      <c r="O3176">
        <f t="shared" si="296"/>
        <v>101.13333333333334</v>
      </c>
      <c r="P3176">
        <f t="shared" si="297"/>
        <v>-8189.5638454059226</v>
      </c>
      <c r="Q3176" t="str">
        <f t="shared" si="298"/>
        <v>theater</v>
      </c>
      <c r="R3176" t="str">
        <f t="shared" si="299"/>
        <v>plays</v>
      </c>
      <c r="S3176" s="11">
        <f t="shared" si="300"/>
        <v>41862.656342592592</v>
      </c>
      <c r="T3176" s="11">
        <f t="shared" si="301"/>
        <v>41876.656342592592</v>
      </c>
    </row>
    <row r="3177" spans="1:20" customFormat="1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0</v>
      </c>
      <c r="M3177" t="b">
        <v>1</v>
      </c>
      <c r="N3177" t="s">
        <v>8271</v>
      </c>
      <c r="O3177">
        <f t="shared" si="296"/>
        <v>109.55999999999999</v>
      </c>
      <c r="P3177">
        <f t="shared" si="297"/>
        <v>-5745.5638454059226</v>
      </c>
      <c r="Q3177" t="str">
        <f t="shared" si="298"/>
        <v>theater</v>
      </c>
      <c r="R3177" t="str">
        <f t="shared" si="299"/>
        <v>plays</v>
      </c>
      <c r="S3177" s="11">
        <f t="shared" si="300"/>
        <v>40531.678553240738</v>
      </c>
      <c r="T3177" s="11">
        <f t="shared" si="301"/>
        <v>40591.678553240738</v>
      </c>
    </row>
    <row r="3178" spans="1:20" customFormat="1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0</v>
      </c>
      <c r="M3178" t="b">
        <v>1</v>
      </c>
      <c r="N3178" t="s">
        <v>8271</v>
      </c>
      <c r="O3178">
        <f t="shared" si="296"/>
        <v>114.8421052631579</v>
      </c>
      <c r="P3178">
        <f t="shared" si="297"/>
        <v>-9041.5638454059226</v>
      </c>
      <c r="Q3178" t="str">
        <f t="shared" si="298"/>
        <v>theater</v>
      </c>
      <c r="R3178" t="str">
        <f t="shared" si="299"/>
        <v>plays</v>
      </c>
      <c r="S3178" s="11">
        <f t="shared" si="300"/>
        <v>41477.722581018512</v>
      </c>
      <c r="T3178" s="11">
        <f t="shared" si="301"/>
        <v>41504.416666666664</v>
      </c>
    </row>
    <row r="3179" spans="1:20" customFormat="1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0</v>
      </c>
      <c r="M3179" t="b">
        <v>1</v>
      </c>
      <c r="N3179" t="s">
        <v>8271</v>
      </c>
      <c r="O3179">
        <f t="shared" si="296"/>
        <v>117.39999999999999</v>
      </c>
      <c r="P3179">
        <f t="shared" si="297"/>
        <v>-8288.5638454059226</v>
      </c>
      <c r="Q3179" t="str">
        <f t="shared" si="298"/>
        <v>theater</v>
      </c>
      <c r="R3179" t="str">
        <f t="shared" si="299"/>
        <v>plays</v>
      </c>
      <c r="S3179" s="11">
        <f t="shared" si="300"/>
        <v>41781.458437499998</v>
      </c>
      <c r="T3179" s="11">
        <f t="shared" si="301"/>
        <v>41811.458437499998</v>
      </c>
    </row>
    <row r="3180" spans="1:20" customFormat="1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0</v>
      </c>
      <c r="M3180" t="b">
        <v>1</v>
      </c>
      <c r="N3180" t="s">
        <v>8271</v>
      </c>
      <c r="O3180">
        <f t="shared" si="296"/>
        <v>171.73333333333335</v>
      </c>
      <c r="P3180">
        <f t="shared" si="297"/>
        <v>-8647.5638454059226</v>
      </c>
      <c r="Q3180" t="str">
        <f t="shared" si="298"/>
        <v>theater</v>
      </c>
      <c r="R3180" t="str">
        <f t="shared" si="299"/>
        <v>plays</v>
      </c>
      <c r="S3180" s="11">
        <f t="shared" si="300"/>
        <v>41806.396701388883</v>
      </c>
      <c r="T3180" s="11">
        <f t="shared" si="301"/>
        <v>41836.396701388883</v>
      </c>
    </row>
    <row r="3181" spans="1:20" customFormat="1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0</v>
      </c>
      <c r="M3181" t="b">
        <v>1</v>
      </c>
      <c r="N3181" t="s">
        <v>8271</v>
      </c>
      <c r="O3181">
        <f t="shared" si="296"/>
        <v>114.16238095238094</v>
      </c>
      <c r="P3181">
        <f t="shared" si="297"/>
        <v>-6428.7438454059229</v>
      </c>
      <c r="Q3181" t="str">
        <f t="shared" si="298"/>
        <v>theater</v>
      </c>
      <c r="R3181" t="str">
        <f t="shared" si="299"/>
        <v>plays</v>
      </c>
      <c r="S3181" s="11">
        <f t="shared" si="300"/>
        <v>41375.49387731481</v>
      </c>
      <c r="T3181" s="11">
        <f t="shared" si="301"/>
        <v>41400.49387731481</v>
      </c>
    </row>
    <row r="3182" spans="1:20" customFormat="1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0</v>
      </c>
      <c r="M3182" t="b">
        <v>1</v>
      </c>
      <c r="N3182" t="s">
        <v>8271</v>
      </c>
      <c r="O3182">
        <f t="shared" si="296"/>
        <v>119.75</v>
      </c>
      <c r="P3182">
        <f t="shared" si="297"/>
        <v>-9786.5638454059226</v>
      </c>
      <c r="Q3182" t="str">
        <f t="shared" si="298"/>
        <v>theater</v>
      </c>
      <c r="R3182" t="str">
        <f t="shared" si="299"/>
        <v>plays</v>
      </c>
      <c r="S3182" s="11">
        <f t="shared" si="300"/>
        <v>41780.204270833332</v>
      </c>
      <c r="T3182" s="11">
        <f t="shared" si="301"/>
        <v>41810.204270833332</v>
      </c>
    </row>
    <row r="3183" spans="1:20" customFormat="1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0</v>
      </c>
      <c r="M3183" t="b">
        <v>1</v>
      </c>
      <c r="N3183" t="s">
        <v>8271</v>
      </c>
      <c r="O3183">
        <f t="shared" si="296"/>
        <v>109.00000000000001</v>
      </c>
      <c r="P3183">
        <f t="shared" si="297"/>
        <v>-10678.563845405923</v>
      </c>
      <c r="Q3183" t="str">
        <f t="shared" si="298"/>
        <v>theater</v>
      </c>
      <c r="R3183" t="str">
        <f t="shared" si="299"/>
        <v>plays</v>
      </c>
      <c r="S3183" s="11">
        <f t="shared" si="300"/>
        <v>41779.101701388885</v>
      </c>
      <c r="T3183" s="11">
        <f t="shared" si="301"/>
        <v>41805.458333333328</v>
      </c>
    </row>
    <row r="3184" spans="1:20" customFormat="1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0</v>
      </c>
      <c r="M3184" t="b">
        <v>1</v>
      </c>
      <c r="N3184" t="s">
        <v>8271</v>
      </c>
      <c r="O3184">
        <f t="shared" si="296"/>
        <v>100.88571428571429</v>
      </c>
      <c r="P3184">
        <f t="shared" si="297"/>
        <v>-4161.5638454059226</v>
      </c>
      <c r="Q3184" t="str">
        <f t="shared" si="298"/>
        <v>theater</v>
      </c>
      <c r="R3184" t="str">
        <f t="shared" si="299"/>
        <v>plays</v>
      </c>
      <c r="S3184" s="11">
        <f t="shared" si="300"/>
        <v>40883.740983796291</v>
      </c>
      <c r="T3184" s="11">
        <f t="shared" si="301"/>
        <v>40939.5</v>
      </c>
    </row>
    <row r="3185" spans="1:20" customFormat="1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0</v>
      </c>
      <c r="M3185" t="b">
        <v>1</v>
      </c>
      <c r="N3185" t="s">
        <v>8271</v>
      </c>
      <c r="O3185">
        <f t="shared" si="296"/>
        <v>109.00000000000001</v>
      </c>
      <c r="P3185">
        <f t="shared" si="297"/>
        <v>-8498.5638454059226</v>
      </c>
      <c r="Q3185" t="str">
        <f t="shared" si="298"/>
        <v>theater</v>
      </c>
      <c r="R3185" t="str">
        <f t="shared" si="299"/>
        <v>plays</v>
      </c>
      <c r="S3185" s="11">
        <f t="shared" si="300"/>
        <v>41491.586446759255</v>
      </c>
      <c r="T3185" s="11">
        <f t="shared" si="301"/>
        <v>41509.586446759255</v>
      </c>
    </row>
    <row r="3186" spans="1:20" customFormat="1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0</v>
      </c>
      <c r="M3186" t="b">
        <v>1</v>
      </c>
      <c r="N3186" t="s">
        <v>8271</v>
      </c>
      <c r="O3186">
        <f t="shared" si="296"/>
        <v>107.20930232558139</v>
      </c>
      <c r="P3186">
        <f t="shared" si="297"/>
        <v>-6613.5638454059226</v>
      </c>
      <c r="Q3186" t="str">
        <f t="shared" si="298"/>
        <v>theater</v>
      </c>
      <c r="R3186" t="str">
        <f t="shared" si="299"/>
        <v>plays</v>
      </c>
      <c r="S3186" s="11">
        <f t="shared" si="300"/>
        <v>41791.785081018512</v>
      </c>
      <c r="T3186" s="11">
        <f t="shared" si="301"/>
        <v>41821.785081018512</v>
      </c>
    </row>
    <row r="3187" spans="1:20" customFormat="1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0</v>
      </c>
      <c r="M3187" t="b">
        <v>1</v>
      </c>
      <c r="N3187" t="s">
        <v>8271</v>
      </c>
      <c r="O3187">
        <f t="shared" si="296"/>
        <v>100</v>
      </c>
      <c r="P3187">
        <f t="shared" si="297"/>
        <v>-10223.563845405923</v>
      </c>
      <c r="Q3187" t="str">
        <f t="shared" si="298"/>
        <v>theater</v>
      </c>
      <c r="R3187" t="str">
        <f t="shared" si="299"/>
        <v>plays</v>
      </c>
      <c r="S3187" s="11">
        <f t="shared" si="300"/>
        <v>41829.768993055557</v>
      </c>
      <c r="T3187" s="11">
        <f t="shared" si="301"/>
        <v>41836.768993055557</v>
      </c>
    </row>
    <row r="3188" spans="1:20" customFormat="1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0</v>
      </c>
      <c r="M3188" t="b">
        <v>1</v>
      </c>
      <c r="N3188" t="s">
        <v>8271</v>
      </c>
      <c r="O3188">
        <f t="shared" si="296"/>
        <v>102.18750000000001</v>
      </c>
      <c r="P3188">
        <f t="shared" si="297"/>
        <v>-7953.5638454059226</v>
      </c>
      <c r="Q3188" t="str">
        <f t="shared" si="298"/>
        <v>theater</v>
      </c>
      <c r="R3188" t="str">
        <f t="shared" si="299"/>
        <v>plays</v>
      </c>
      <c r="S3188" s="11">
        <f t="shared" si="300"/>
        <v>41868.715717592589</v>
      </c>
      <c r="T3188" s="11">
        <f t="shared" si="301"/>
        <v>41898.666666666664</v>
      </c>
    </row>
    <row r="3189" spans="1:20" customFormat="1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0</v>
      </c>
      <c r="M3189" t="b">
        <v>1</v>
      </c>
      <c r="N3189" t="s">
        <v>8271</v>
      </c>
      <c r="O3189">
        <f t="shared" si="296"/>
        <v>116.29333333333334</v>
      </c>
      <c r="P3189">
        <f t="shared" si="297"/>
        <v>6220.4361545940774</v>
      </c>
      <c r="Q3189" t="str">
        <f t="shared" si="298"/>
        <v>theater</v>
      </c>
      <c r="R3189" t="str">
        <f t="shared" si="299"/>
        <v>plays</v>
      </c>
      <c r="S3189" s="11">
        <f t="shared" si="300"/>
        <v>41835.458020833328</v>
      </c>
      <c r="T3189" s="11">
        <f t="shared" si="301"/>
        <v>41855.458020833328</v>
      </c>
    </row>
    <row r="3190" spans="1:20" customFormat="1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0</v>
      </c>
      <c r="M3190" t="b">
        <v>0</v>
      </c>
      <c r="N3190" t="s">
        <v>8305</v>
      </c>
      <c r="O3190">
        <f t="shared" si="296"/>
        <v>65</v>
      </c>
      <c r="P3190">
        <f t="shared" si="297"/>
        <v>-11093.563845405923</v>
      </c>
      <c r="Q3190" t="str">
        <f t="shared" si="298"/>
        <v>music</v>
      </c>
      <c r="R3190" t="str">
        <f t="shared" si="299"/>
        <v>musical</v>
      </c>
      <c r="S3190" s="11">
        <f t="shared" si="300"/>
        <v>42144.207199074073</v>
      </c>
      <c r="T3190" s="11">
        <f t="shared" si="301"/>
        <v>42165.207199074073</v>
      </c>
    </row>
    <row r="3191" spans="1:20" customFormat="1" ht="6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0</v>
      </c>
      <c r="M3191" t="b">
        <v>0</v>
      </c>
      <c r="N3191" t="s">
        <v>8305</v>
      </c>
      <c r="O3191">
        <f t="shared" si="296"/>
        <v>12.327272727272726</v>
      </c>
      <c r="P3191">
        <f t="shared" si="297"/>
        <v>-4443.5638454059226</v>
      </c>
      <c r="Q3191" t="str">
        <f t="shared" si="298"/>
        <v>music</v>
      </c>
      <c r="R3191" t="str">
        <f t="shared" si="299"/>
        <v>musical</v>
      </c>
      <c r="S3191" s="11">
        <f t="shared" si="300"/>
        <v>42118.138101851851</v>
      </c>
      <c r="T3191" s="11">
        <f t="shared" si="301"/>
        <v>42148.138101851851</v>
      </c>
    </row>
    <row r="3192" spans="1:20" customFormat="1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6"/>
        <v>0</v>
      </c>
      <c r="P3192">
        <f t="shared" si="297"/>
        <v>-11223.563845405923</v>
      </c>
      <c r="Q3192" t="str">
        <f t="shared" si="298"/>
        <v>music</v>
      </c>
      <c r="R3192" t="str">
        <f t="shared" si="299"/>
        <v>musical</v>
      </c>
      <c r="S3192" s="11">
        <f t="shared" si="300"/>
        <v>42682.942997685182</v>
      </c>
      <c r="T3192" s="11">
        <f t="shared" si="301"/>
        <v>42712.984664351847</v>
      </c>
    </row>
    <row r="3193" spans="1:20" customFormat="1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0</v>
      </c>
      <c r="M3193" t="b">
        <v>0</v>
      </c>
      <c r="N3193" t="s">
        <v>8305</v>
      </c>
      <c r="O3193">
        <f t="shared" si="296"/>
        <v>4.0266666666666664</v>
      </c>
      <c r="P3193">
        <f t="shared" si="297"/>
        <v>-11072.563845405923</v>
      </c>
      <c r="Q3193" t="str">
        <f t="shared" si="298"/>
        <v>music</v>
      </c>
      <c r="R3193" t="str">
        <f t="shared" si="299"/>
        <v>musical</v>
      </c>
      <c r="S3193" s="11">
        <f t="shared" si="300"/>
        <v>42538.547094907401</v>
      </c>
      <c r="T3193" s="11">
        <f t="shared" si="301"/>
        <v>42598.547094907401</v>
      </c>
    </row>
    <row r="3194" spans="1:20" customFormat="1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0</v>
      </c>
      <c r="M3194" t="b">
        <v>0</v>
      </c>
      <c r="N3194" t="s">
        <v>8305</v>
      </c>
      <c r="O3194">
        <f t="shared" si="296"/>
        <v>1.02</v>
      </c>
      <c r="P3194">
        <f t="shared" si="297"/>
        <v>-11121.563845405923</v>
      </c>
      <c r="Q3194" t="str">
        <f t="shared" si="298"/>
        <v>music</v>
      </c>
      <c r="R3194" t="str">
        <f t="shared" si="299"/>
        <v>musical</v>
      </c>
      <c r="S3194" s="11">
        <f t="shared" si="300"/>
        <v>42018.732164351844</v>
      </c>
      <c r="T3194" s="11">
        <f t="shared" si="301"/>
        <v>42063.708333333336</v>
      </c>
    </row>
    <row r="3195" spans="1:20" customFormat="1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0</v>
      </c>
      <c r="M3195" t="b">
        <v>0</v>
      </c>
      <c r="N3195" t="s">
        <v>8305</v>
      </c>
      <c r="O3195">
        <f t="shared" si="296"/>
        <v>11.74</v>
      </c>
      <c r="P3195">
        <f t="shared" si="297"/>
        <v>-10636.563845405923</v>
      </c>
      <c r="Q3195" t="str">
        <f t="shared" si="298"/>
        <v>music</v>
      </c>
      <c r="R3195" t="str">
        <f t="shared" si="299"/>
        <v>musical</v>
      </c>
      <c r="S3195" s="11">
        <f t="shared" si="300"/>
        <v>42010.759907407402</v>
      </c>
      <c r="T3195" s="11">
        <f t="shared" si="301"/>
        <v>42055.759907407402</v>
      </c>
    </row>
    <row r="3196" spans="1:20" customFormat="1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6"/>
        <v>0</v>
      </c>
      <c r="P3196">
        <f t="shared" si="297"/>
        <v>-11223.563845405923</v>
      </c>
      <c r="Q3196" t="str">
        <f t="shared" si="298"/>
        <v>music</v>
      </c>
      <c r="R3196" t="str">
        <f t="shared" si="299"/>
        <v>musical</v>
      </c>
      <c r="S3196" s="11">
        <f t="shared" si="300"/>
        <v>42181.854143518511</v>
      </c>
      <c r="T3196" s="11">
        <f t="shared" si="301"/>
        <v>42211.854143518511</v>
      </c>
    </row>
    <row r="3197" spans="1:20" customFormat="1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0</v>
      </c>
      <c r="M3197" t="b">
        <v>0</v>
      </c>
      <c r="N3197" t="s">
        <v>8305</v>
      </c>
      <c r="O3197">
        <f t="shared" si="296"/>
        <v>59.142857142857139</v>
      </c>
      <c r="P3197">
        <f t="shared" si="297"/>
        <v>-9153.5638454059226</v>
      </c>
      <c r="Q3197" t="str">
        <f t="shared" si="298"/>
        <v>music</v>
      </c>
      <c r="R3197" t="str">
        <f t="shared" si="299"/>
        <v>musical</v>
      </c>
      <c r="S3197" s="11">
        <f t="shared" si="300"/>
        <v>42017.385902777773</v>
      </c>
      <c r="T3197" s="11">
        <f t="shared" si="301"/>
        <v>42047.385902777773</v>
      </c>
    </row>
    <row r="3198" spans="1:20" customFormat="1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0</v>
      </c>
      <c r="M3198" t="b">
        <v>0</v>
      </c>
      <c r="N3198" t="s">
        <v>8305</v>
      </c>
      <c r="O3198">
        <f t="shared" si="296"/>
        <v>0.06</v>
      </c>
      <c r="P3198">
        <f t="shared" si="297"/>
        <v>-9423.5638454059226</v>
      </c>
      <c r="Q3198" t="str">
        <f t="shared" si="298"/>
        <v>music</v>
      </c>
      <c r="R3198" t="str">
        <f t="shared" si="299"/>
        <v>musical</v>
      </c>
      <c r="S3198" s="11">
        <f t="shared" si="300"/>
        <v>42157.389756944445</v>
      </c>
      <c r="T3198" s="11">
        <f t="shared" si="301"/>
        <v>42217.374999999993</v>
      </c>
    </row>
    <row r="3199" spans="1:20" customFormat="1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0</v>
      </c>
      <c r="M3199" t="b">
        <v>0</v>
      </c>
      <c r="N3199" t="s">
        <v>8305</v>
      </c>
      <c r="O3199">
        <f t="shared" si="296"/>
        <v>11.450000000000001</v>
      </c>
      <c r="P3199">
        <f t="shared" si="297"/>
        <v>-10078.563845405923</v>
      </c>
      <c r="Q3199" t="str">
        <f t="shared" si="298"/>
        <v>music</v>
      </c>
      <c r="R3199" t="str">
        <f t="shared" si="299"/>
        <v>musical</v>
      </c>
      <c r="S3199" s="11">
        <f t="shared" si="300"/>
        <v>42009.28493055555</v>
      </c>
      <c r="T3199" s="11">
        <f t="shared" si="301"/>
        <v>42039.28493055555</v>
      </c>
    </row>
    <row r="3200" spans="1:20" customFormat="1" ht="6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0</v>
      </c>
      <c r="M3200" t="b">
        <v>0</v>
      </c>
      <c r="N3200" t="s">
        <v>8305</v>
      </c>
      <c r="O3200">
        <f t="shared" si="296"/>
        <v>0.36666666666666664</v>
      </c>
      <c r="P3200">
        <f t="shared" si="297"/>
        <v>-11113.563845405923</v>
      </c>
      <c r="Q3200" t="str">
        <f t="shared" si="298"/>
        <v>music</v>
      </c>
      <c r="R3200" t="str">
        <f t="shared" si="299"/>
        <v>musical</v>
      </c>
      <c r="S3200" s="11">
        <f t="shared" si="300"/>
        <v>42013.216168981475</v>
      </c>
      <c r="T3200" s="11">
        <f t="shared" si="301"/>
        <v>42051.216168981475</v>
      </c>
    </row>
    <row r="3201" spans="1:20" customFormat="1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0</v>
      </c>
      <c r="M3201" t="b">
        <v>0</v>
      </c>
      <c r="N3201" t="s">
        <v>8305</v>
      </c>
      <c r="O3201">
        <f t="shared" si="296"/>
        <v>52.16</v>
      </c>
      <c r="P3201">
        <f t="shared" si="297"/>
        <v>-8615.5638454059226</v>
      </c>
      <c r="Q3201" t="str">
        <f t="shared" si="298"/>
        <v>music</v>
      </c>
      <c r="R3201" t="str">
        <f t="shared" si="299"/>
        <v>musical</v>
      </c>
      <c r="S3201" s="11">
        <f t="shared" si="300"/>
        <v>41858.553449074076</v>
      </c>
      <c r="T3201" s="11">
        <f t="shared" si="301"/>
        <v>41888.666666666664</v>
      </c>
    </row>
    <row r="3202" spans="1:20" customFormat="1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0</v>
      </c>
      <c r="M3202" t="b">
        <v>0</v>
      </c>
      <c r="N3202" t="s">
        <v>8305</v>
      </c>
      <c r="O3202">
        <f t="shared" si="296"/>
        <v>2E-3</v>
      </c>
      <c r="P3202">
        <f t="shared" si="297"/>
        <v>-11222.563845405923</v>
      </c>
      <c r="Q3202" t="str">
        <f t="shared" si="298"/>
        <v>music</v>
      </c>
      <c r="R3202" t="str">
        <f t="shared" si="299"/>
        <v>musical</v>
      </c>
      <c r="S3202" s="11">
        <f t="shared" si="300"/>
        <v>42460.112280092588</v>
      </c>
      <c r="T3202" s="11">
        <f t="shared" si="301"/>
        <v>42490.023611111108</v>
      </c>
    </row>
    <row r="3203" spans="1:20" customFormat="1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0</v>
      </c>
      <c r="M3203" t="b">
        <v>0</v>
      </c>
      <c r="N3203" t="s">
        <v>8305</v>
      </c>
      <c r="O3203">
        <f t="shared" ref="O3203:O3266" si="302">E3203/D3203*100</f>
        <v>1.25</v>
      </c>
      <c r="P3203">
        <f t="shared" ref="P3203:P3266" si="303">E3203-$E$4116</f>
        <v>-11198.563845405923</v>
      </c>
      <c r="Q3203" t="str">
        <f t="shared" ref="Q3203:Q3266" si="304">IF(ISNUMBER(SEARCH("film &amp; video",N3203)),"film &amp; video",IF(ISNUMBER(SEARCH("food",N3203)),"food",IF(ISNUMBER(SEARCH("games",N3203)),"games",IF(ISNUMBER(SEARCH("journalism",N3203)),"journalism",IF(ISNUMBER(SEARCH("music",N3203)),"music",IF(ISNUMBER(SEARCH("photography",N3203)),"photography",IF(ISNUMBER(SEARCH("publishing",N3203)),"publishing",IF(ISNUMBER(SEARCH("technology",N3203)),"technology",IF(ISNUMBER(SEARCH("theater",N3203)),"theater",0)))))))))</f>
        <v>music</v>
      </c>
      <c r="R3203" t="str">
        <f t="shared" ref="R3203:R3266" si="305">IF(ISNUMBER(SEARCH("animation",N3203)),"animation",IF(ISNUMBER(SEARCH("art books",N3203)),"art books",IF(ISNUMBER(SEARCH("audio",N3203)),"audio",IF(ISNUMBER(SEARCH("children's books",N3203)),"children's books",IF(ISNUMBER(SEARCH("classical music",N3203)),"classical music",IF(ISNUMBER(SEARCH("documentary",N3203)),"documentary",IF(ISNUMBER(SEARCH("drama",N3203)),"drama",IF(ISNUMBER(SEARCH("electronic music",N3203)),"electronic music",IF(ISNUMBER(SEARCH("faith",N3203)),"faith",IF(ISNUMBER(SEARCH("fiction",N3203)),"fiction",IF(ISNUMBER(SEARCH("food trucks",N3203)),"food trucks",IF(ISNUMBER(SEARCH("gadgets",N3203)),"gadgets",IF(ISNUMBER(SEARCH("hardware",N3203)),"hardware",IF(ISNUMBER(SEARCH("indie rock",N3203)),"indie rock",IF(ISNUMBER(SEARCH("jazz",N3203)),"jazz",IF(ISNUMBER(SEARCH("makerspaces",N3203)),"makerspaces",IF(ISNUMBER(SEARCH("metal",N3203)),"metal",IF(ISNUMBER(SEARCH("mobile games",N3203)),"mobile games",IF(ISNUMBER(SEARCH("musical",N3203)),"musical",IF(ISNUMBER(SEARCH("nature",N3203)),"nature",IF(ISNUMBER(SEARCH("nonfiction",N3203)),"nonfiction",IF(ISNUMBER(SEARCH("people",N3203)),"people",IF(ISNUMBER(SEARCH("photobooks",N3203)),"photobooks",IF(ISNUMBER(SEARCH("places",N3203)),"places",IF(ISNUMBER(SEARCH("plays",N3203)),"plays",IF(ISNUMBER(SEARCH("pop",N3203)),"pop",IF(ISNUMBER(SEARCH("radio &amp; podcasts",N3203)),"radio &amp; podcasts",IF(ISNUMBER(SEARCH("restaurants",N3203)),"restaurants",IF(ISNUMBER(SEARCH("rock",N3203)),"rock",IF(ISNUMBER(SEARCH("science fiction",N3203)),"science fiction",IF(ISNUMBER(SEARCH("shorts",N3203)),"shorts",IF(ISNUMBER(SEARCH("small batch",N3203)),"small batch",IF(ISNUMBER(SEARCH("space exploration",N3203)),"space exploration",IF(ISNUMBER(SEARCH("spaces",N3203)),"spaces",IF(ISNUMBER(SEARCH("tabletop games",N3203)),"tabletop games",IF(ISNUMBER(SEARCH("television",N3203)),"television",IF(ISNUMBER(SEARCH("translations",N3203)),"translations",IF(ISNUMBER(SEARCH("video games",N3203)),"video games",IF(ISNUMBER(SEARCH("wearables",N3203)),"wearables",IF(ISNUMBER(SEARCH("web",N3203)),"web",IF(ISNUMBER(SEARCH("world music",N3203)),"world music",0)))))))))))))))))))))))))))))))))))))))))</f>
        <v>musical</v>
      </c>
      <c r="S3203" s="11">
        <f t="shared" si="300"/>
        <v>41861.558761574073</v>
      </c>
      <c r="T3203" s="11">
        <f t="shared" si="301"/>
        <v>41882.558761574073</v>
      </c>
    </row>
    <row r="3204" spans="1:20" customFormat="1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0</v>
      </c>
      <c r="M3204" t="b">
        <v>0</v>
      </c>
      <c r="N3204" t="s">
        <v>8305</v>
      </c>
      <c r="O3204">
        <f t="shared" si="302"/>
        <v>54.52</v>
      </c>
      <c r="P3204">
        <f t="shared" si="303"/>
        <v>-8497.5638454059226</v>
      </c>
      <c r="Q3204" t="str">
        <f t="shared" si="304"/>
        <v>music</v>
      </c>
      <c r="R3204" t="str">
        <f t="shared" si="305"/>
        <v>musical</v>
      </c>
      <c r="S3204" s="11">
        <f t="shared" si="300"/>
        <v>42293.645208333335</v>
      </c>
      <c r="T3204" s="11">
        <f t="shared" si="301"/>
        <v>42352.040972222218</v>
      </c>
    </row>
    <row r="3205" spans="1:20" customFormat="1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0</v>
      </c>
      <c r="M3205" t="b">
        <v>0</v>
      </c>
      <c r="N3205" t="s">
        <v>8305</v>
      </c>
      <c r="O3205">
        <f t="shared" si="302"/>
        <v>25</v>
      </c>
      <c r="P3205">
        <f t="shared" si="303"/>
        <v>-10973.563845405923</v>
      </c>
      <c r="Q3205" t="str">
        <f t="shared" si="304"/>
        <v>music</v>
      </c>
      <c r="R3205" t="str">
        <f t="shared" si="305"/>
        <v>musical</v>
      </c>
      <c r="S3205" s="11">
        <f t="shared" si="300"/>
        <v>42242.780347222222</v>
      </c>
      <c r="T3205" s="11">
        <f t="shared" si="301"/>
        <v>42272.780347222222</v>
      </c>
    </row>
    <row r="3206" spans="1:20" customFormat="1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2"/>
        <v>0</v>
      </c>
      <c r="P3206">
        <f t="shared" si="303"/>
        <v>-11223.563845405923</v>
      </c>
      <c r="Q3206" t="str">
        <f t="shared" si="304"/>
        <v>music</v>
      </c>
      <c r="R3206" t="str">
        <f t="shared" si="305"/>
        <v>musical</v>
      </c>
      <c r="S3206" s="11">
        <f t="shared" si="300"/>
        <v>42172.477766203701</v>
      </c>
      <c r="T3206" s="11">
        <f t="shared" si="301"/>
        <v>42202.468055555553</v>
      </c>
    </row>
    <row r="3207" spans="1:20" customFormat="1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0</v>
      </c>
      <c r="M3207" t="b">
        <v>0</v>
      </c>
      <c r="N3207" t="s">
        <v>8305</v>
      </c>
      <c r="O3207">
        <f t="shared" si="302"/>
        <v>3.4125000000000001</v>
      </c>
      <c r="P3207">
        <f t="shared" si="303"/>
        <v>-10950.563845405923</v>
      </c>
      <c r="Q3207" t="str">
        <f t="shared" si="304"/>
        <v>music</v>
      </c>
      <c r="R3207" t="str">
        <f t="shared" si="305"/>
        <v>musical</v>
      </c>
      <c r="S3207" s="11">
        <f t="shared" si="300"/>
        <v>42095.166342592587</v>
      </c>
      <c r="T3207" s="11">
        <f t="shared" si="301"/>
        <v>42125.166342592587</v>
      </c>
    </row>
    <row r="3208" spans="1:20" customFormat="1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2"/>
        <v>0</v>
      </c>
      <c r="P3208">
        <f t="shared" si="303"/>
        <v>-11223.563845405923</v>
      </c>
      <c r="Q3208" t="str">
        <f t="shared" si="304"/>
        <v>music</v>
      </c>
      <c r="R3208" t="str">
        <f t="shared" si="305"/>
        <v>musical</v>
      </c>
      <c r="S3208" s="11">
        <f t="shared" si="300"/>
        <v>42236.067719907405</v>
      </c>
      <c r="T3208" s="11">
        <f t="shared" si="301"/>
        <v>42266.067719907405</v>
      </c>
    </row>
    <row r="3209" spans="1:20" customFormat="1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0</v>
      </c>
      <c r="M3209" t="b">
        <v>0</v>
      </c>
      <c r="N3209" t="s">
        <v>8305</v>
      </c>
      <c r="O3209">
        <f t="shared" si="302"/>
        <v>46.36363636363636</v>
      </c>
      <c r="P3209">
        <f t="shared" si="303"/>
        <v>-8673.5638454059226</v>
      </c>
      <c r="Q3209" t="str">
        <f t="shared" si="304"/>
        <v>music</v>
      </c>
      <c r="R3209" t="str">
        <f t="shared" si="305"/>
        <v>musical</v>
      </c>
      <c r="S3209" s="11">
        <f t="shared" si="300"/>
        <v>42057.069525462961</v>
      </c>
      <c r="T3209" s="11">
        <f t="shared" si="301"/>
        <v>42117.027858796289</v>
      </c>
    </row>
    <row r="3210" spans="1:20" customFormat="1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0</v>
      </c>
      <c r="M3210" t="b">
        <v>1</v>
      </c>
      <c r="N3210" t="s">
        <v>8271</v>
      </c>
      <c r="O3210">
        <f t="shared" si="302"/>
        <v>103.49999999999999</v>
      </c>
      <c r="P3210">
        <f t="shared" si="303"/>
        <v>-6048.5638454059226</v>
      </c>
      <c r="Q3210" t="str">
        <f t="shared" si="304"/>
        <v>theater</v>
      </c>
      <c r="R3210" t="str">
        <f t="shared" si="305"/>
        <v>plays</v>
      </c>
      <c r="S3210" s="11">
        <f t="shared" si="300"/>
        <v>41827.396724537037</v>
      </c>
      <c r="T3210" s="11">
        <f t="shared" si="301"/>
        <v>41848.396724537037</v>
      </c>
    </row>
    <row r="3211" spans="1:20" customFormat="1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0</v>
      </c>
      <c r="M3211" t="b">
        <v>1</v>
      </c>
      <c r="N3211" t="s">
        <v>8271</v>
      </c>
      <c r="O3211">
        <f t="shared" si="302"/>
        <v>119.32315789473684</v>
      </c>
      <c r="P3211">
        <f t="shared" si="303"/>
        <v>112.13615459407811</v>
      </c>
      <c r="Q3211" t="str">
        <f t="shared" si="304"/>
        <v>theater</v>
      </c>
      <c r="R3211" t="str">
        <f t="shared" si="305"/>
        <v>plays</v>
      </c>
      <c r="S3211" s="11">
        <f t="shared" si="300"/>
        <v>41778.42891203703</v>
      </c>
      <c r="T3211" s="11">
        <f t="shared" si="301"/>
        <v>41810.75</v>
      </c>
    </row>
    <row r="3212" spans="1:20" customFormat="1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0</v>
      </c>
      <c r="M3212" t="b">
        <v>1</v>
      </c>
      <c r="N3212" t="s">
        <v>8271</v>
      </c>
      <c r="O3212">
        <f t="shared" si="302"/>
        <v>125.76666666666667</v>
      </c>
      <c r="P3212">
        <f t="shared" si="303"/>
        <v>-7450.5638454059226</v>
      </c>
      <c r="Q3212" t="str">
        <f t="shared" si="304"/>
        <v>theater</v>
      </c>
      <c r="R3212" t="str">
        <f t="shared" si="305"/>
        <v>plays</v>
      </c>
      <c r="S3212" s="11">
        <f t="shared" si="300"/>
        <v>41013.728229166663</v>
      </c>
      <c r="T3212" s="11">
        <f t="shared" si="301"/>
        <v>41060.957638888889</v>
      </c>
    </row>
    <row r="3213" spans="1:20" customFormat="1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0</v>
      </c>
      <c r="M3213" t="b">
        <v>1</v>
      </c>
      <c r="N3213" t="s">
        <v>8271</v>
      </c>
      <c r="O3213">
        <f t="shared" si="302"/>
        <v>119.74347826086958</v>
      </c>
      <c r="P3213">
        <f t="shared" si="303"/>
        <v>16317.436154594077</v>
      </c>
      <c r="Q3213" t="str">
        <f t="shared" si="304"/>
        <v>theater</v>
      </c>
      <c r="R3213" t="str">
        <f t="shared" si="305"/>
        <v>plays</v>
      </c>
      <c r="S3213" s="11">
        <f t="shared" si="300"/>
        <v>41834.378240740734</v>
      </c>
      <c r="T3213" s="11">
        <f t="shared" si="301"/>
        <v>41865.875</v>
      </c>
    </row>
    <row r="3214" spans="1:20" customFormat="1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0</v>
      </c>
      <c r="M3214" t="b">
        <v>1</v>
      </c>
      <c r="N3214" t="s">
        <v>8271</v>
      </c>
      <c r="O3214">
        <f t="shared" si="302"/>
        <v>126.25</v>
      </c>
      <c r="P3214">
        <f t="shared" si="303"/>
        <v>-6173.5638454059226</v>
      </c>
      <c r="Q3214" t="str">
        <f t="shared" si="304"/>
        <v>theater</v>
      </c>
      <c r="R3214" t="str">
        <f t="shared" si="305"/>
        <v>plays</v>
      </c>
      <c r="S3214" s="11">
        <f t="shared" si="300"/>
        <v>41829.587395833332</v>
      </c>
      <c r="T3214" s="11">
        <f t="shared" si="301"/>
        <v>41859.587395833332</v>
      </c>
    </row>
    <row r="3215" spans="1:20" customFormat="1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0</v>
      </c>
      <c r="M3215" t="b">
        <v>1</v>
      </c>
      <c r="N3215" t="s">
        <v>8271</v>
      </c>
      <c r="O3215">
        <f t="shared" si="302"/>
        <v>100.11666666666667</v>
      </c>
      <c r="P3215">
        <f t="shared" si="303"/>
        <v>-5216.5638454059226</v>
      </c>
      <c r="Q3215" t="str">
        <f t="shared" si="304"/>
        <v>theater</v>
      </c>
      <c r="R3215" t="str">
        <f t="shared" si="305"/>
        <v>plays</v>
      </c>
      <c r="S3215" s="11">
        <f t="shared" si="300"/>
        <v>42171.555081018516</v>
      </c>
      <c r="T3215" s="11">
        <f t="shared" si="301"/>
        <v>42211.555081018516</v>
      </c>
    </row>
    <row r="3216" spans="1:20" customFormat="1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0</v>
      </c>
      <c r="M3216" t="b">
        <v>1</v>
      </c>
      <c r="N3216" t="s">
        <v>8271</v>
      </c>
      <c r="O3216">
        <f t="shared" si="302"/>
        <v>102.13333333333334</v>
      </c>
      <c r="P3216">
        <f t="shared" si="303"/>
        <v>1032.4361545940774</v>
      </c>
      <c r="Q3216" t="str">
        <f t="shared" si="304"/>
        <v>theater</v>
      </c>
      <c r="R3216" t="str">
        <f t="shared" si="305"/>
        <v>plays</v>
      </c>
      <c r="S3216" s="11">
        <f t="shared" si="300"/>
        <v>42337.584178240737</v>
      </c>
      <c r="T3216" s="11">
        <f t="shared" si="301"/>
        <v>42374.788194444445</v>
      </c>
    </row>
    <row r="3217" spans="1:20" customFormat="1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0</v>
      </c>
      <c r="M3217" t="b">
        <v>1</v>
      </c>
      <c r="N3217" t="s">
        <v>8271</v>
      </c>
      <c r="O3217">
        <f t="shared" si="302"/>
        <v>100.35142857142858</v>
      </c>
      <c r="P3217">
        <f t="shared" si="303"/>
        <v>23899.436154594077</v>
      </c>
      <c r="Q3217" t="str">
        <f t="shared" si="304"/>
        <v>theater</v>
      </c>
      <c r="R3217" t="str">
        <f t="shared" si="305"/>
        <v>plays</v>
      </c>
      <c r="S3217" s="11">
        <f t="shared" si="300"/>
        <v>42219.456840277773</v>
      </c>
      <c r="T3217" s="11">
        <f t="shared" si="301"/>
        <v>42256.957638888889</v>
      </c>
    </row>
    <row r="3218" spans="1:20" customFormat="1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0</v>
      </c>
      <c r="M3218" t="b">
        <v>1</v>
      </c>
      <c r="N3218" t="s">
        <v>8271</v>
      </c>
      <c r="O3218">
        <f t="shared" si="302"/>
        <v>100.05</v>
      </c>
      <c r="P3218">
        <f t="shared" si="303"/>
        <v>-9222.5638454059226</v>
      </c>
      <c r="Q3218" t="str">
        <f t="shared" si="304"/>
        <v>theater</v>
      </c>
      <c r="R3218" t="str">
        <f t="shared" si="305"/>
        <v>plays</v>
      </c>
      <c r="S3218" s="11">
        <f t="shared" si="300"/>
        <v>42165.254293981481</v>
      </c>
      <c r="T3218" s="11">
        <f t="shared" si="301"/>
        <v>42196.395833333336</v>
      </c>
    </row>
    <row r="3219" spans="1:20" customFormat="1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0</v>
      </c>
      <c r="M3219" t="b">
        <v>1</v>
      </c>
      <c r="N3219" t="s">
        <v>8271</v>
      </c>
      <c r="O3219">
        <f t="shared" si="302"/>
        <v>116.02222222222223</v>
      </c>
      <c r="P3219">
        <f t="shared" si="303"/>
        <v>-6002.5638454059226</v>
      </c>
      <c r="Q3219" t="str">
        <f t="shared" si="304"/>
        <v>theater</v>
      </c>
      <c r="R3219" t="str">
        <f t="shared" si="305"/>
        <v>plays</v>
      </c>
      <c r="S3219" s="11">
        <f t="shared" si="300"/>
        <v>42648.337777777771</v>
      </c>
      <c r="T3219" s="11">
        <f t="shared" si="301"/>
        <v>42678.337777777771</v>
      </c>
    </row>
    <row r="3220" spans="1:20" customFormat="1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0</v>
      </c>
      <c r="M3220" t="b">
        <v>1</v>
      </c>
      <c r="N3220" t="s">
        <v>8271</v>
      </c>
      <c r="O3220">
        <f t="shared" si="302"/>
        <v>102.1</v>
      </c>
      <c r="P3220">
        <f t="shared" si="303"/>
        <v>1028.4361545940774</v>
      </c>
      <c r="Q3220" t="str">
        <f t="shared" si="304"/>
        <v>theater</v>
      </c>
      <c r="R3220" t="str">
        <f t="shared" si="305"/>
        <v>plays</v>
      </c>
      <c r="S3220" s="11">
        <f t="shared" si="300"/>
        <v>41970.793819444443</v>
      </c>
      <c r="T3220" s="11">
        <f t="shared" si="301"/>
        <v>42003.791666666664</v>
      </c>
    </row>
    <row r="3221" spans="1:20" customFormat="1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0</v>
      </c>
      <c r="M3221" t="b">
        <v>1</v>
      </c>
      <c r="N3221" t="s">
        <v>8271</v>
      </c>
      <c r="O3221">
        <f t="shared" si="302"/>
        <v>100.11000000000001</v>
      </c>
      <c r="P3221">
        <f t="shared" si="303"/>
        <v>8798.4361545940774</v>
      </c>
      <c r="Q3221" t="str">
        <f t="shared" si="304"/>
        <v>theater</v>
      </c>
      <c r="R3221" t="str">
        <f t="shared" si="305"/>
        <v>plays</v>
      </c>
      <c r="S3221" s="11">
        <f t="shared" si="300"/>
        <v>42050.77484953704</v>
      </c>
      <c r="T3221" s="11">
        <f t="shared" si="301"/>
        <v>42085.733182870368</v>
      </c>
    </row>
    <row r="3222" spans="1:20" customFormat="1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0</v>
      </c>
      <c r="M3222" t="b">
        <v>1</v>
      </c>
      <c r="N3222" t="s">
        <v>8271</v>
      </c>
      <c r="O3222">
        <f t="shared" si="302"/>
        <v>100.84</v>
      </c>
      <c r="P3222">
        <f t="shared" si="303"/>
        <v>3902.4361545940774</v>
      </c>
      <c r="Q3222" t="str">
        <f t="shared" si="304"/>
        <v>theater</v>
      </c>
      <c r="R3222" t="str">
        <f t="shared" si="305"/>
        <v>plays</v>
      </c>
      <c r="S3222" s="11">
        <f t="shared" si="300"/>
        <v>42772.625046296293</v>
      </c>
      <c r="T3222" s="11">
        <f t="shared" si="301"/>
        <v>42806.666666666664</v>
      </c>
    </row>
    <row r="3223" spans="1:20" customFormat="1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0</v>
      </c>
      <c r="M3223" t="b">
        <v>1</v>
      </c>
      <c r="N3223" t="s">
        <v>8271</v>
      </c>
      <c r="O3223">
        <f t="shared" si="302"/>
        <v>103.42499999999998</v>
      </c>
      <c r="P3223">
        <f t="shared" si="303"/>
        <v>-7086.5638454059226</v>
      </c>
      <c r="Q3223" t="str">
        <f t="shared" si="304"/>
        <v>theater</v>
      </c>
      <c r="R3223" t="str">
        <f t="shared" si="305"/>
        <v>plays</v>
      </c>
      <c r="S3223" s="11">
        <f t="shared" ref="S3223:S3286" si="306">(J3223/86400)+25569+(-5/24)</f>
        <v>42155.488460648143</v>
      </c>
      <c r="T3223" s="11">
        <f t="shared" ref="T3223:T3286" si="307">(I3223/86400)+25569+(-5/24)</f>
        <v>42190.488460648143</v>
      </c>
    </row>
    <row r="3224" spans="1:20" customFormat="1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0</v>
      </c>
      <c r="M3224" t="b">
        <v>1</v>
      </c>
      <c r="N3224" t="s">
        <v>8271</v>
      </c>
      <c r="O3224">
        <f t="shared" si="302"/>
        <v>124.8</v>
      </c>
      <c r="P3224">
        <f t="shared" si="303"/>
        <v>-8103.5638454059226</v>
      </c>
      <c r="Q3224" t="str">
        <f t="shared" si="304"/>
        <v>theater</v>
      </c>
      <c r="R3224" t="str">
        <f t="shared" si="305"/>
        <v>plays</v>
      </c>
      <c r="S3224" s="11">
        <f t="shared" si="306"/>
        <v>42270.373807870368</v>
      </c>
      <c r="T3224" s="11">
        <f t="shared" si="307"/>
        <v>42301.686805555553</v>
      </c>
    </row>
    <row r="3225" spans="1:20" customFormat="1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0</v>
      </c>
      <c r="M3225" t="b">
        <v>1</v>
      </c>
      <c r="N3225" t="s">
        <v>8271</v>
      </c>
      <c r="O3225">
        <f t="shared" si="302"/>
        <v>109.51612903225806</v>
      </c>
      <c r="P3225">
        <f t="shared" si="303"/>
        <v>-7828.5638454059226</v>
      </c>
      <c r="Q3225" t="str">
        <f t="shared" si="304"/>
        <v>theater</v>
      </c>
      <c r="R3225" t="str">
        <f t="shared" si="305"/>
        <v>plays</v>
      </c>
      <c r="S3225" s="11">
        <f t="shared" si="306"/>
        <v>42206.627037037033</v>
      </c>
      <c r="T3225" s="11">
        <f t="shared" si="307"/>
        <v>42236.627037037033</v>
      </c>
    </row>
    <row r="3226" spans="1:20" customFormat="1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0</v>
      </c>
      <c r="M3226" t="b">
        <v>1</v>
      </c>
      <c r="N3226" t="s">
        <v>8271</v>
      </c>
      <c r="O3226">
        <f t="shared" si="302"/>
        <v>102.03333333333333</v>
      </c>
      <c r="P3226">
        <f t="shared" si="303"/>
        <v>19386.436154594077</v>
      </c>
      <c r="Q3226" t="str">
        <f t="shared" si="304"/>
        <v>theater</v>
      </c>
      <c r="R3226" t="str">
        <f t="shared" si="305"/>
        <v>plays</v>
      </c>
      <c r="S3226" s="11">
        <f t="shared" si="306"/>
        <v>42697.642511574071</v>
      </c>
      <c r="T3226" s="11">
        <f t="shared" si="307"/>
        <v>42744.999999999993</v>
      </c>
    </row>
    <row r="3227" spans="1:20" customFormat="1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0</v>
      </c>
      <c r="M3227" t="b">
        <v>1</v>
      </c>
      <c r="N3227" t="s">
        <v>8271</v>
      </c>
      <c r="O3227">
        <f t="shared" si="302"/>
        <v>102.35000000000001</v>
      </c>
      <c r="P3227">
        <f t="shared" si="303"/>
        <v>-9176.5638454059226</v>
      </c>
      <c r="Q3227" t="str">
        <f t="shared" si="304"/>
        <v>theater</v>
      </c>
      <c r="R3227" t="str">
        <f t="shared" si="305"/>
        <v>plays</v>
      </c>
      <c r="S3227" s="11">
        <f t="shared" si="306"/>
        <v>42503.351134259261</v>
      </c>
      <c r="T3227" s="11">
        <f t="shared" si="307"/>
        <v>42524.666666666664</v>
      </c>
    </row>
    <row r="3228" spans="1:20" customFormat="1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0</v>
      </c>
      <c r="M3228" t="b">
        <v>1</v>
      </c>
      <c r="N3228" t="s">
        <v>8271</v>
      </c>
      <c r="O3228">
        <f t="shared" si="302"/>
        <v>104.16666666666667</v>
      </c>
      <c r="P3228">
        <f t="shared" si="303"/>
        <v>-9973.5638454059226</v>
      </c>
      <c r="Q3228" t="str">
        <f t="shared" si="304"/>
        <v>theater</v>
      </c>
      <c r="R3228" t="str">
        <f t="shared" si="305"/>
        <v>plays</v>
      </c>
      <c r="S3228" s="11">
        <f t="shared" si="306"/>
        <v>42277.375138888885</v>
      </c>
      <c r="T3228" s="11">
        <f t="shared" si="307"/>
        <v>42307.375138888885</v>
      </c>
    </row>
    <row r="3229" spans="1:20" customFormat="1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0</v>
      </c>
      <c r="M3229" t="b">
        <v>1</v>
      </c>
      <c r="N3229" t="s">
        <v>8271</v>
      </c>
      <c r="O3229">
        <f t="shared" si="302"/>
        <v>125</v>
      </c>
      <c r="P3229">
        <f t="shared" si="303"/>
        <v>-9723.5638454059226</v>
      </c>
      <c r="Q3229" t="str">
        <f t="shared" si="304"/>
        <v>theater</v>
      </c>
      <c r="R3229" t="str">
        <f t="shared" si="305"/>
        <v>plays</v>
      </c>
      <c r="S3229" s="11">
        <f t="shared" si="306"/>
        <v>42722.674027777779</v>
      </c>
      <c r="T3229" s="11">
        <f t="shared" si="307"/>
        <v>42752.674027777779</v>
      </c>
    </row>
    <row r="3230" spans="1:20" customFormat="1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0</v>
      </c>
      <c r="M3230" t="b">
        <v>1</v>
      </c>
      <c r="N3230" t="s">
        <v>8271</v>
      </c>
      <c r="O3230">
        <f t="shared" si="302"/>
        <v>102.34285714285714</v>
      </c>
      <c r="P3230">
        <f t="shared" si="303"/>
        <v>-4059.5638454059226</v>
      </c>
      <c r="Q3230" t="str">
        <f t="shared" si="304"/>
        <v>theater</v>
      </c>
      <c r="R3230" t="str">
        <f t="shared" si="305"/>
        <v>plays</v>
      </c>
      <c r="S3230" s="11">
        <f t="shared" si="306"/>
        <v>42323.500972222224</v>
      </c>
      <c r="T3230" s="11">
        <f t="shared" si="307"/>
        <v>42354.999305555553</v>
      </c>
    </row>
    <row r="3231" spans="1:20" customFormat="1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0</v>
      </c>
      <c r="M3231" t="b">
        <v>1</v>
      </c>
      <c r="N3231" t="s">
        <v>8271</v>
      </c>
      <c r="O3231">
        <f t="shared" si="302"/>
        <v>107.86500000000001</v>
      </c>
      <c r="P3231">
        <f t="shared" si="303"/>
        <v>10349.436154594077</v>
      </c>
      <c r="Q3231" t="str">
        <f t="shared" si="304"/>
        <v>theater</v>
      </c>
      <c r="R3231" t="str">
        <f t="shared" si="305"/>
        <v>plays</v>
      </c>
      <c r="S3231" s="11">
        <f t="shared" si="306"/>
        <v>41933.083310185182</v>
      </c>
      <c r="T3231" s="11">
        <f t="shared" si="307"/>
        <v>41963.124976851854</v>
      </c>
    </row>
    <row r="3232" spans="1:20" customFormat="1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0</v>
      </c>
      <c r="M3232" t="b">
        <v>1</v>
      </c>
      <c r="N3232" t="s">
        <v>8271</v>
      </c>
      <c r="O3232">
        <f t="shared" si="302"/>
        <v>109.88461538461539</v>
      </c>
      <c r="P3232">
        <f t="shared" si="303"/>
        <v>-8366.5638454059226</v>
      </c>
      <c r="Q3232" t="str">
        <f t="shared" si="304"/>
        <v>theater</v>
      </c>
      <c r="R3232" t="str">
        <f t="shared" si="305"/>
        <v>plays</v>
      </c>
      <c r="S3232" s="11">
        <f t="shared" si="306"/>
        <v>41897.959791666661</v>
      </c>
      <c r="T3232" s="11">
        <f t="shared" si="307"/>
        <v>41912.957638888889</v>
      </c>
    </row>
    <row r="3233" spans="1:20" customFormat="1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0</v>
      </c>
      <c r="M3233" t="b">
        <v>1</v>
      </c>
      <c r="N3233" t="s">
        <v>8271</v>
      </c>
      <c r="O3233">
        <f t="shared" si="302"/>
        <v>161</v>
      </c>
      <c r="P3233">
        <f t="shared" si="303"/>
        <v>-9613.5638454059226</v>
      </c>
      <c r="Q3233" t="str">
        <f t="shared" si="304"/>
        <v>theater</v>
      </c>
      <c r="R3233" t="str">
        <f t="shared" si="305"/>
        <v>plays</v>
      </c>
      <c r="S3233" s="11">
        <f t="shared" si="306"/>
        <v>42446.735497685186</v>
      </c>
      <c r="T3233" s="11">
        <f t="shared" si="307"/>
        <v>42476.735497685186</v>
      </c>
    </row>
    <row r="3234" spans="1:20" customFormat="1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0</v>
      </c>
      <c r="M3234" t="b">
        <v>1</v>
      </c>
      <c r="N3234" t="s">
        <v>8271</v>
      </c>
      <c r="O3234">
        <f t="shared" si="302"/>
        <v>131.20000000000002</v>
      </c>
      <c r="P3234">
        <f t="shared" si="303"/>
        <v>-9911.5638454059226</v>
      </c>
      <c r="Q3234" t="str">
        <f t="shared" si="304"/>
        <v>theater</v>
      </c>
      <c r="R3234" t="str">
        <f t="shared" si="305"/>
        <v>plays</v>
      </c>
      <c r="S3234" s="11">
        <f t="shared" si="306"/>
        <v>42463.605520833335</v>
      </c>
      <c r="T3234" s="11">
        <f t="shared" si="307"/>
        <v>42493.957638888889</v>
      </c>
    </row>
    <row r="3235" spans="1:20" customFormat="1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0</v>
      </c>
      <c r="M3235" t="b">
        <v>1</v>
      </c>
      <c r="N3235" t="s">
        <v>8271</v>
      </c>
      <c r="O3235">
        <f t="shared" si="302"/>
        <v>118.8</v>
      </c>
      <c r="P3235">
        <f t="shared" si="303"/>
        <v>-5283.5638454059226</v>
      </c>
      <c r="Q3235" t="str">
        <f t="shared" si="304"/>
        <v>theater</v>
      </c>
      <c r="R3235" t="str">
        <f t="shared" si="305"/>
        <v>plays</v>
      </c>
      <c r="S3235" s="11">
        <f t="shared" si="306"/>
        <v>42766.596701388888</v>
      </c>
      <c r="T3235" s="11">
        <f t="shared" si="307"/>
        <v>42796.596701388888</v>
      </c>
    </row>
    <row r="3236" spans="1:20" customFormat="1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0</v>
      </c>
      <c r="M3236" t="b">
        <v>1</v>
      </c>
      <c r="N3236" t="s">
        <v>8271</v>
      </c>
      <c r="O3236">
        <f t="shared" si="302"/>
        <v>100.39275000000001</v>
      </c>
      <c r="P3236">
        <f t="shared" si="303"/>
        <v>-7207.8538454059226</v>
      </c>
      <c r="Q3236" t="str">
        <f t="shared" si="304"/>
        <v>theater</v>
      </c>
      <c r="R3236" t="str">
        <f t="shared" si="305"/>
        <v>plays</v>
      </c>
      <c r="S3236" s="11">
        <f t="shared" si="306"/>
        <v>42734.581111111103</v>
      </c>
      <c r="T3236" s="11">
        <f t="shared" si="307"/>
        <v>42767.771527777775</v>
      </c>
    </row>
    <row r="3237" spans="1:20" customFormat="1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0</v>
      </c>
      <c r="M3237" t="b">
        <v>1</v>
      </c>
      <c r="N3237" t="s">
        <v>8271</v>
      </c>
      <c r="O3237">
        <f t="shared" si="302"/>
        <v>103.20666666666666</v>
      </c>
      <c r="P3237">
        <f t="shared" si="303"/>
        <v>4257.4361545940774</v>
      </c>
      <c r="Q3237" t="str">
        <f t="shared" si="304"/>
        <v>theater</v>
      </c>
      <c r="R3237" t="str">
        <f t="shared" si="305"/>
        <v>plays</v>
      </c>
      <c r="S3237" s="11">
        <f t="shared" si="306"/>
        <v>42522.139479166661</v>
      </c>
      <c r="T3237" s="11">
        <f t="shared" si="307"/>
        <v>42552.139479166661</v>
      </c>
    </row>
    <row r="3238" spans="1:20" customFormat="1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0</v>
      </c>
      <c r="M3238" t="b">
        <v>1</v>
      </c>
      <c r="N3238" t="s">
        <v>8271</v>
      </c>
      <c r="O3238">
        <f t="shared" si="302"/>
        <v>100.6</v>
      </c>
      <c r="P3238">
        <f t="shared" si="303"/>
        <v>8896.4361545940774</v>
      </c>
      <c r="Q3238" t="str">
        <f t="shared" si="304"/>
        <v>theater</v>
      </c>
      <c r="R3238" t="str">
        <f t="shared" si="305"/>
        <v>plays</v>
      </c>
      <c r="S3238" s="11">
        <f t="shared" si="306"/>
        <v>42702.708715277775</v>
      </c>
      <c r="T3238" s="11">
        <f t="shared" si="307"/>
        <v>42732.708715277775</v>
      </c>
    </row>
    <row r="3239" spans="1:20" customFormat="1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0</v>
      </c>
      <c r="M3239" t="b">
        <v>1</v>
      </c>
      <c r="N3239" t="s">
        <v>8271</v>
      </c>
      <c r="O3239">
        <f t="shared" si="302"/>
        <v>100.78754285714287</v>
      </c>
      <c r="P3239">
        <f t="shared" si="303"/>
        <v>24052.076154594077</v>
      </c>
      <c r="Q3239" t="str">
        <f t="shared" si="304"/>
        <v>theater</v>
      </c>
      <c r="R3239" t="str">
        <f t="shared" si="305"/>
        <v>plays</v>
      </c>
      <c r="S3239" s="11">
        <f t="shared" si="306"/>
        <v>42252.266018518516</v>
      </c>
      <c r="T3239" s="11">
        <f t="shared" si="307"/>
        <v>42275.957638888889</v>
      </c>
    </row>
    <row r="3240" spans="1:20" customFormat="1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0</v>
      </c>
      <c r="M3240" t="b">
        <v>1</v>
      </c>
      <c r="N3240" t="s">
        <v>8271</v>
      </c>
      <c r="O3240">
        <f t="shared" si="302"/>
        <v>112.32142857142857</v>
      </c>
      <c r="P3240">
        <f t="shared" si="303"/>
        <v>-8078.5638454059226</v>
      </c>
      <c r="Q3240" t="str">
        <f t="shared" si="304"/>
        <v>theater</v>
      </c>
      <c r="R3240" t="str">
        <f t="shared" si="305"/>
        <v>plays</v>
      </c>
      <c r="S3240" s="11">
        <f t="shared" si="306"/>
        <v>42156.302060185182</v>
      </c>
      <c r="T3240" s="11">
        <f t="shared" si="307"/>
        <v>42186.302060185182</v>
      </c>
    </row>
    <row r="3241" spans="1:20" customFormat="1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0</v>
      </c>
      <c r="M3241" t="b">
        <v>1</v>
      </c>
      <c r="N3241" t="s">
        <v>8271</v>
      </c>
      <c r="O3241">
        <f t="shared" si="302"/>
        <v>105.91914022517912</v>
      </c>
      <c r="P3241">
        <f t="shared" si="303"/>
        <v>-5014.5838454059231</v>
      </c>
      <c r="Q3241" t="str">
        <f t="shared" si="304"/>
        <v>theater</v>
      </c>
      <c r="R3241" t="str">
        <f t="shared" si="305"/>
        <v>plays</v>
      </c>
      <c r="S3241" s="11">
        <f t="shared" si="306"/>
        <v>42277.880706018514</v>
      </c>
      <c r="T3241" s="11">
        <f t="shared" si="307"/>
        <v>42302.790972222218</v>
      </c>
    </row>
    <row r="3242" spans="1:20" customFormat="1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0</v>
      </c>
      <c r="M3242" t="b">
        <v>1</v>
      </c>
      <c r="N3242" t="s">
        <v>8271</v>
      </c>
      <c r="O3242">
        <f t="shared" si="302"/>
        <v>100.56666666666668</v>
      </c>
      <c r="P3242">
        <f t="shared" si="303"/>
        <v>-8206.5638454059226</v>
      </c>
      <c r="Q3242" t="str">
        <f t="shared" si="304"/>
        <v>theater</v>
      </c>
      <c r="R3242" t="str">
        <f t="shared" si="305"/>
        <v>plays</v>
      </c>
      <c r="S3242" s="11">
        <f t="shared" si="306"/>
        <v>42754.485509259255</v>
      </c>
      <c r="T3242" s="11">
        <f t="shared" si="307"/>
        <v>42782.749999999993</v>
      </c>
    </row>
    <row r="3243" spans="1:20" customFormat="1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0</v>
      </c>
      <c r="M3243" t="b">
        <v>1</v>
      </c>
      <c r="N3243" t="s">
        <v>8271</v>
      </c>
      <c r="O3243">
        <f t="shared" si="302"/>
        <v>115.30588235294117</v>
      </c>
      <c r="P3243">
        <f t="shared" si="303"/>
        <v>-1422.5638454059226</v>
      </c>
      <c r="Q3243" t="str">
        <f t="shared" si="304"/>
        <v>theater</v>
      </c>
      <c r="R3243" t="str">
        <f t="shared" si="305"/>
        <v>plays</v>
      </c>
      <c r="S3243" s="11">
        <f t="shared" si="306"/>
        <v>41893.116550925923</v>
      </c>
      <c r="T3243" s="11">
        <f t="shared" si="307"/>
        <v>41926.082638888889</v>
      </c>
    </row>
    <row r="3244" spans="1:20" customFormat="1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0</v>
      </c>
      <c r="M3244" t="b">
        <v>1</v>
      </c>
      <c r="N3244" t="s">
        <v>8271</v>
      </c>
      <c r="O3244">
        <f t="shared" si="302"/>
        <v>127.30419999999999</v>
      </c>
      <c r="P3244">
        <f t="shared" si="303"/>
        <v>1506.8561545940775</v>
      </c>
      <c r="Q3244" t="str">
        <f t="shared" si="304"/>
        <v>theater</v>
      </c>
      <c r="R3244" t="str">
        <f t="shared" si="305"/>
        <v>plays</v>
      </c>
      <c r="S3244" s="11">
        <f t="shared" si="306"/>
        <v>41871.547361111108</v>
      </c>
      <c r="T3244" s="11">
        <f t="shared" si="307"/>
        <v>41901.547361111108</v>
      </c>
    </row>
    <row r="3245" spans="1:20" customFormat="1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0</v>
      </c>
      <c r="M3245" t="b">
        <v>1</v>
      </c>
      <c r="N3245" t="s">
        <v>8271</v>
      </c>
      <c r="O3245">
        <f t="shared" si="302"/>
        <v>102.83750000000001</v>
      </c>
      <c r="P3245">
        <f t="shared" si="303"/>
        <v>-2996.5638454059226</v>
      </c>
      <c r="Q3245" t="str">
        <f t="shared" si="304"/>
        <v>theater</v>
      </c>
      <c r="R3245" t="str">
        <f t="shared" si="305"/>
        <v>plays</v>
      </c>
      <c r="S3245" s="11">
        <f t="shared" si="306"/>
        <v>42261.888449074067</v>
      </c>
      <c r="T3245" s="11">
        <f t="shared" si="307"/>
        <v>42285.791666666664</v>
      </c>
    </row>
    <row r="3246" spans="1:20" customFormat="1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0</v>
      </c>
      <c r="M3246" t="b">
        <v>1</v>
      </c>
      <c r="N3246" t="s">
        <v>8271</v>
      </c>
      <c r="O3246">
        <f t="shared" si="302"/>
        <v>102.9375</v>
      </c>
      <c r="P3246">
        <f t="shared" si="303"/>
        <v>-9576.5638454059226</v>
      </c>
      <c r="Q3246" t="str">
        <f t="shared" si="304"/>
        <v>theater</v>
      </c>
      <c r="R3246" t="str">
        <f t="shared" si="305"/>
        <v>plays</v>
      </c>
      <c r="S3246" s="11">
        <f t="shared" si="306"/>
        <v>42675.485902777778</v>
      </c>
      <c r="T3246" s="11">
        <f t="shared" si="307"/>
        <v>42705.527569444443</v>
      </c>
    </row>
    <row r="3247" spans="1:20" customFormat="1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0</v>
      </c>
      <c r="M3247" t="b">
        <v>1</v>
      </c>
      <c r="N3247" t="s">
        <v>8271</v>
      </c>
      <c r="O3247">
        <f t="shared" si="302"/>
        <v>104.3047619047619</v>
      </c>
      <c r="P3247">
        <f t="shared" si="303"/>
        <v>10680.436154594077</v>
      </c>
      <c r="Q3247" t="str">
        <f t="shared" si="304"/>
        <v>theater</v>
      </c>
      <c r="R3247" t="str">
        <f t="shared" si="305"/>
        <v>plays</v>
      </c>
      <c r="S3247" s="11">
        <f t="shared" si="306"/>
        <v>42135.391874999994</v>
      </c>
      <c r="T3247" s="11">
        <f t="shared" si="307"/>
        <v>42166.874999999993</v>
      </c>
    </row>
    <row r="3248" spans="1:20" customFormat="1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0</v>
      </c>
      <c r="M3248" t="b">
        <v>1</v>
      </c>
      <c r="N3248" t="s">
        <v>8271</v>
      </c>
      <c r="O3248">
        <f t="shared" si="302"/>
        <v>111.22000000000001</v>
      </c>
      <c r="P3248">
        <f t="shared" si="303"/>
        <v>-101.56384540592262</v>
      </c>
      <c r="Q3248" t="str">
        <f t="shared" si="304"/>
        <v>theater</v>
      </c>
      <c r="R3248" t="str">
        <f t="shared" si="305"/>
        <v>plays</v>
      </c>
      <c r="S3248" s="11">
        <f t="shared" si="306"/>
        <v>42230.263888888883</v>
      </c>
      <c r="T3248" s="11">
        <f t="shared" si="307"/>
        <v>42258.957638888889</v>
      </c>
    </row>
    <row r="3249" spans="1:20" customFormat="1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0</v>
      </c>
      <c r="M3249" t="b">
        <v>1</v>
      </c>
      <c r="N3249" t="s">
        <v>8271</v>
      </c>
      <c r="O3249">
        <f t="shared" si="302"/>
        <v>105.86</v>
      </c>
      <c r="P3249">
        <f t="shared" si="303"/>
        <v>-8577.0638454059226</v>
      </c>
      <c r="Q3249" t="str">
        <f t="shared" si="304"/>
        <v>theater</v>
      </c>
      <c r="R3249" t="str">
        <f t="shared" si="305"/>
        <v>plays</v>
      </c>
      <c r="S3249" s="11">
        <f t="shared" si="306"/>
        <v>42167.22583333333</v>
      </c>
      <c r="T3249" s="11">
        <f t="shared" si="307"/>
        <v>42197.22583333333</v>
      </c>
    </row>
    <row r="3250" spans="1:20" customFormat="1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0</v>
      </c>
      <c r="M3250" t="b">
        <v>1</v>
      </c>
      <c r="N3250" t="s">
        <v>8271</v>
      </c>
      <c r="O3250">
        <f t="shared" si="302"/>
        <v>100.79166666666666</v>
      </c>
      <c r="P3250">
        <f t="shared" si="303"/>
        <v>871.43615459407738</v>
      </c>
      <c r="Q3250" t="str">
        <f t="shared" si="304"/>
        <v>theater</v>
      </c>
      <c r="R3250" t="str">
        <f t="shared" si="305"/>
        <v>plays</v>
      </c>
      <c r="S3250" s="11">
        <f t="shared" si="306"/>
        <v>42068.68005787037</v>
      </c>
      <c r="T3250" s="11">
        <f t="shared" si="307"/>
        <v>42098.638391203705</v>
      </c>
    </row>
    <row r="3251" spans="1:20" customFormat="1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0</v>
      </c>
      <c r="M3251" t="b">
        <v>1</v>
      </c>
      <c r="N3251" t="s">
        <v>8271</v>
      </c>
      <c r="O3251">
        <f t="shared" si="302"/>
        <v>104.92727272727274</v>
      </c>
      <c r="P3251">
        <f t="shared" si="303"/>
        <v>-5452.5638454059226</v>
      </c>
      <c r="Q3251" t="str">
        <f t="shared" si="304"/>
        <v>theater</v>
      </c>
      <c r="R3251" t="str">
        <f t="shared" si="305"/>
        <v>plays</v>
      </c>
      <c r="S3251" s="11">
        <f t="shared" si="306"/>
        <v>42145.538356481477</v>
      </c>
      <c r="T3251" s="11">
        <f t="shared" si="307"/>
        <v>42175.538356481477</v>
      </c>
    </row>
    <row r="3252" spans="1:20" customFormat="1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0</v>
      </c>
      <c r="M3252" t="b">
        <v>1</v>
      </c>
      <c r="N3252" t="s">
        <v>8271</v>
      </c>
      <c r="O3252">
        <f t="shared" si="302"/>
        <v>101.55199999999999</v>
      </c>
      <c r="P3252">
        <f t="shared" si="303"/>
        <v>14164.436154594077</v>
      </c>
      <c r="Q3252" t="str">
        <f t="shared" si="304"/>
        <v>theater</v>
      </c>
      <c r="R3252" t="str">
        <f t="shared" si="305"/>
        <v>plays</v>
      </c>
      <c r="S3252" s="11">
        <f t="shared" si="306"/>
        <v>41918.533842592587</v>
      </c>
      <c r="T3252" s="11">
        <f t="shared" si="307"/>
        <v>41948.575509259259</v>
      </c>
    </row>
    <row r="3253" spans="1:20" customFormat="1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0</v>
      </c>
      <c r="M3253" t="b">
        <v>1</v>
      </c>
      <c r="N3253" t="s">
        <v>8271</v>
      </c>
      <c r="O3253">
        <f t="shared" si="302"/>
        <v>110.73333333333333</v>
      </c>
      <c r="P3253">
        <f t="shared" si="303"/>
        <v>-9562.5638454059226</v>
      </c>
      <c r="Q3253" t="str">
        <f t="shared" si="304"/>
        <v>theater</v>
      </c>
      <c r="R3253" t="str">
        <f t="shared" si="305"/>
        <v>plays</v>
      </c>
      <c r="S3253" s="11">
        <f t="shared" si="306"/>
        <v>42146.52275462963</v>
      </c>
      <c r="T3253" s="11">
        <f t="shared" si="307"/>
        <v>42176.52275462963</v>
      </c>
    </row>
    <row r="3254" spans="1:20" customFormat="1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0</v>
      </c>
      <c r="M3254" t="b">
        <v>1</v>
      </c>
      <c r="N3254" t="s">
        <v>8271</v>
      </c>
      <c r="O3254">
        <f t="shared" si="302"/>
        <v>127.82222222222221</v>
      </c>
      <c r="P3254">
        <f t="shared" si="303"/>
        <v>-8347.5638454059226</v>
      </c>
      <c r="Q3254" t="str">
        <f t="shared" si="304"/>
        <v>theater</v>
      </c>
      <c r="R3254" t="str">
        <f t="shared" si="305"/>
        <v>plays</v>
      </c>
      <c r="S3254" s="11">
        <f t="shared" si="306"/>
        <v>42590.264351851853</v>
      </c>
      <c r="T3254" s="11">
        <f t="shared" si="307"/>
        <v>42620.264351851853</v>
      </c>
    </row>
    <row r="3255" spans="1:20" customFormat="1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0</v>
      </c>
      <c r="M3255" t="b">
        <v>1</v>
      </c>
      <c r="N3255" t="s">
        <v>8271</v>
      </c>
      <c r="O3255">
        <f t="shared" si="302"/>
        <v>101.82500000000002</v>
      </c>
      <c r="P3255">
        <f t="shared" si="303"/>
        <v>9141.4361545940774</v>
      </c>
      <c r="Q3255" t="str">
        <f t="shared" si="304"/>
        <v>theater</v>
      </c>
      <c r="R3255" t="str">
        <f t="shared" si="305"/>
        <v>plays</v>
      </c>
      <c r="S3255" s="11">
        <f t="shared" si="306"/>
        <v>42602.368379629632</v>
      </c>
      <c r="T3255" s="11">
        <f t="shared" si="307"/>
        <v>42620.947916666664</v>
      </c>
    </row>
    <row r="3256" spans="1:20" customFormat="1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0</v>
      </c>
      <c r="M3256" t="b">
        <v>1</v>
      </c>
      <c r="N3256" t="s">
        <v>8271</v>
      </c>
      <c r="O3256">
        <f t="shared" si="302"/>
        <v>101.25769230769231</v>
      </c>
      <c r="P3256">
        <f t="shared" si="303"/>
        <v>1939.9361545940774</v>
      </c>
      <c r="Q3256" t="str">
        <f t="shared" si="304"/>
        <v>theater</v>
      </c>
      <c r="R3256" t="str">
        <f t="shared" si="305"/>
        <v>plays</v>
      </c>
      <c r="S3256" s="11">
        <f t="shared" si="306"/>
        <v>42058.877418981479</v>
      </c>
      <c r="T3256" s="11">
        <f t="shared" si="307"/>
        <v>42088.835752314808</v>
      </c>
    </row>
    <row r="3257" spans="1:20" customFormat="1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0</v>
      </c>
      <c r="M3257" t="b">
        <v>1</v>
      </c>
      <c r="N3257" t="s">
        <v>8271</v>
      </c>
      <c r="O3257">
        <f t="shared" si="302"/>
        <v>175</v>
      </c>
      <c r="P3257">
        <f t="shared" si="303"/>
        <v>-10698.563845405923</v>
      </c>
      <c r="Q3257" t="str">
        <f t="shared" si="304"/>
        <v>theater</v>
      </c>
      <c r="R3257" t="str">
        <f t="shared" si="305"/>
        <v>plays</v>
      </c>
      <c r="S3257" s="11">
        <f t="shared" si="306"/>
        <v>41889.559895833328</v>
      </c>
      <c r="T3257" s="11">
        <f t="shared" si="307"/>
        <v>41919.559895833328</v>
      </c>
    </row>
    <row r="3258" spans="1:20" customFormat="1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0</v>
      </c>
      <c r="M3258" t="b">
        <v>1</v>
      </c>
      <c r="N3258" t="s">
        <v>8271</v>
      </c>
      <c r="O3258">
        <f t="shared" si="302"/>
        <v>128.06</v>
      </c>
      <c r="P3258">
        <f t="shared" si="303"/>
        <v>1582.4361545940774</v>
      </c>
      <c r="Q3258" t="str">
        <f t="shared" si="304"/>
        <v>theater</v>
      </c>
      <c r="R3258" t="str">
        <f t="shared" si="305"/>
        <v>plays</v>
      </c>
      <c r="S3258" s="11">
        <f t="shared" si="306"/>
        <v>42144.365474537037</v>
      </c>
      <c r="T3258" s="11">
        <f t="shared" si="307"/>
        <v>42165.957638888889</v>
      </c>
    </row>
    <row r="3259" spans="1:20" customFormat="1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0</v>
      </c>
      <c r="M3259" t="b">
        <v>1</v>
      </c>
      <c r="N3259" t="s">
        <v>8271</v>
      </c>
      <c r="O3259">
        <f t="shared" si="302"/>
        <v>106.29949999999999</v>
      </c>
      <c r="P3259">
        <f t="shared" si="303"/>
        <v>-9097.5738454059228</v>
      </c>
      <c r="Q3259" t="str">
        <f t="shared" si="304"/>
        <v>theater</v>
      </c>
      <c r="R3259" t="str">
        <f t="shared" si="305"/>
        <v>plays</v>
      </c>
      <c r="S3259" s="11">
        <f t="shared" si="306"/>
        <v>42758.351296296292</v>
      </c>
      <c r="T3259" s="11">
        <f t="shared" si="307"/>
        <v>42788.351296296292</v>
      </c>
    </row>
    <row r="3260" spans="1:20" customFormat="1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0</v>
      </c>
      <c r="M3260" t="b">
        <v>1</v>
      </c>
      <c r="N3260" t="s">
        <v>8271</v>
      </c>
      <c r="O3260">
        <f t="shared" si="302"/>
        <v>105.21428571428571</v>
      </c>
      <c r="P3260">
        <f t="shared" si="303"/>
        <v>-3858.5638454059226</v>
      </c>
      <c r="Q3260" t="str">
        <f t="shared" si="304"/>
        <v>theater</v>
      </c>
      <c r="R3260" t="str">
        <f t="shared" si="305"/>
        <v>plays</v>
      </c>
      <c r="S3260" s="11">
        <f t="shared" si="306"/>
        <v>41982.678946759253</v>
      </c>
      <c r="T3260" s="11">
        <f t="shared" si="307"/>
        <v>42012.678946759253</v>
      </c>
    </row>
    <row r="3261" spans="1:20" customFormat="1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0</v>
      </c>
      <c r="M3261" t="b">
        <v>1</v>
      </c>
      <c r="N3261" t="s">
        <v>8271</v>
      </c>
      <c r="O3261">
        <f t="shared" si="302"/>
        <v>106.16782608695652</v>
      </c>
      <c r="P3261">
        <f t="shared" si="303"/>
        <v>13195.036154594076</v>
      </c>
      <c r="Q3261" t="str">
        <f t="shared" si="304"/>
        <v>theater</v>
      </c>
      <c r="R3261" t="str">
        <f t="shared" si="305"/>
        <v>plays</v>
      </c>
      <c r="S3261" s="11">
        <f t="shared" si="306"/>
        <v>42614.552604166667</v>
      </c>
      <c r="T3261" s="11">
        <f t="shared" si="307"/>
        <v>42643.957638888889</v>
      </c>
    </row>
    <row r="3262" spans="1:20" customFormat="1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0</v>
      </c>
      <c r="M3262" t="b">
        <v>1</v>
      </c>
      <c r="N3262" t="s">
        <v>8271</v>
      </c>
      <c r="O3262">
        <f t="shared" si="302"/>
        <v>109.24000000000001</v>
      </c>
      <c r="P3262">
        <f t="shared" si="303"/>
        <v>-5761.5638454059226</v>
      </c>
      <c r="Q3262" t="str">
        <f t="shared" si="304"/>
        <v>theater</v>
      </c>
      <c r="R3262" t="str">
        <f t="shared" si="305"/>
        <v>plays</v>
      </c>
      <c r="S3262" s="11">
        <f t="shared" si="306"/>
        <v>42303.464328703696</v>
      </c>
      <c r="T3262" s="11">
        <f t="shared" si="307"/>
        <v>42338.505995370368</v>
      </c>
    </row>
    <row r="3263" spans="1:20" customFormat="1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0</v>
      </c>
      <c r="M3263" t="b">
        <v>1</v>
      </c>
      <c r="N3263" t="s">
        <v>8271</v>
      </c>
      <c r="O3263">
        <f t="shared" si="302"/>
        <v>100.45454545454547</v>
      </c>
      <c r="P3263">
        <f t="shared" si="303"/>
        <v>-7908.5638454059226</v>
      </c>
      <c r="Q3263" t="str">
        <f t="shared" si="304"/>
        <v>theater</v>
      </c>
      <c r="R3263" t="str">
        <f t="shared" si="305"/>
        <v>plays</v>
      </c>
      <c r="S3263" s="11">
        <f t="shared" si="306"/>
        <v>42171.517083333332</v>
      </c>
      <c r="T3263" s="11">
        <f t="shared" si="307"/>
        <v>42201.517083333332</v>
      </c>
    </row>
    <row r="3264" spans="1:20" customFormat="1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0</v>
      </c>
      <c r="M3264" t="b">
        <v>1</v>
      </c>
      <c r="N3264" t="s">
        <v>8271</v>
      </c>
      <c r="O3264">
        <f t="shared" si="302"/>
        <v>103.04098360655738</v>
      </c>
      <c r="P3264">
        <f t="shared" si="303"/>
        <v>1347.4361545940774</v>
      </c>
      <c r="Q3264" t="str">
        <f t="shared" si="304"/>
        <v>theater</v>
      </c>
      <c r="R3264" t="str">
        <f t="shared" si="305"/>
        <v>plays</v>
      </c>
      <c r="S3264" s="11">
        <f t="shared" si="306"/>
        <v>41964.107199074067</v>
      </c>
      <c r="T3264" s="11">
        <f t="shared" si="307"/>
        <v>41994.958333333336</v>
      </c>
    </row>
    <row r="3265" spans="1:20" customFormat="1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0</v>
      </c>
      <c r="M3265" t="b">
        <v>1</v>
      </c>
      <c r="N3265" t="s">
        <v>8271</v>
      </c>
      <c r="O3265">
        <f t="shared" si="302"/>
        <v>112.1664</v>
      </c>
      <c r="P3265">
        <f t="shared" si="303"/>
        <v>-8419.4038454059228</v>
      </c>
      <c r="Q3265" t="str">
        <f t="shared" si="304"/>
        <v>theater</v>
      </c>
      <c r="R3265" t="str">
        <f t="shared" si="305"/>
        <v>plays</v>
      </c>
      <c r="S3265" s="11">
        <f t="shared" si="306"/>
        <v>42284.30773148148</v>
      </c>
      <c r="T3265" s="11">
        <f t="shared" si="307"/>
        <v>42307.666666666664</v>
      </c>
    </row>
    <row r="3266" spans="1:20" customFormat="1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0</v>
      </c>
      <c r="M3266" t="b">
        <v>1</v>
      </c>
      <c r="N3266" t="s">
        <v>8271</v>
      </c>
      <c r="O3266">
        <f t="shared" si="302"/>
        <v>103</v>
      </c>
      <c r="P3266">
        <f t="shared" si="303"/>
        <v>-8648.5638454059226</v>
      </c>
      <c r="Q3266" t="str">
        <f t="shared" si="304"/>
        <v>theater</v>
      </c>
      <c r="R3266" t="str">
        <f t="shared" si="305"/>
        <v>plays</v>
      </c>
      <c r="S3266" s="11">
        <f t="shared" si="306"/>
        <v>42016.591874999998</v>
      </c>
      <c r="T3266" s="11">
        <f t="shared" si="307"/>
        <v>42032.708333333336</v>
      </c>
    </row>
    <row r="3267" spans="1:20" customFormat="1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0</v>
      </c>
      <c r="M3267" t="b">
        <v>1</v>
      </c>
      <c r="N3267" t="s">
        <v>8271</v>
      </c>
      <c r="O3267">
        <f t="shared" ref="O3267:O3330" si="308">E3267/D3267*100</f>
        <v>164</v>
      </c>
      <c r="P3267">
        <f t="shared" ref="P3267:P3330" si="309">E3267-$E$4116</f>
        <v>-6795.5638454059226</v>
      </c>
      <c r="Q3267" t="str">
        <f t="shared" ref="Q3267:Q3330" si="310">IF(ISNUMBER(SEARCH("film &amp; video",N3267)),"film &amp; video",IF(ISNUMBER(SEARCH("food",N3267)),"food",IF(ISNUMBER(SEARCH("games",N3267)),"games",IF(ISNUMBER(SEARCH("journalism",N3267)),"journalism",IF(ISNUMBER(SEARCH("music",N3267)),"music",IF(ISNUMBER(SEARCH("photography",N3267)),"photography",IF(ISNUMBER(SEARCH("publishing",N3267)),"publishing",IF(ISNUMBER(SEARCH("technology",N3267)),"technology",IF(ISNUMBER(SEARCH("theater",N3267)),"theater",0)))))))))</f>
        <v>theater</v>
      </c>
      <c r="R3267" t="str">
        <f t="shared" ref="R3267:R3330" si="311">IF(ISNUMBER(SEARCH("animation",N3267)),"animation",IF(ISNUMBER(SEARCH("art books",N3267)),"art books",IF(ISNUMBER(SEARCH("audio",N3267)),"audio",IF(ISNUMBER(SEARCH("children's books",N3267)),"children's books",IF(ISNUMBER(SEARCH("classical music",N3267)),"classical music",IF(ISNUMBER(SEARCH("documentary",N3267)),"documentary",IF(ISNUMBER(SEARCH("drama",N3267)),"drama",IF(ISNUMBER(SEARCH("electronic music",N3267)),"electronic music",IF(ISNUMBER(SEARCH("faith",N3267)),"faith",IF(ISNUMBER(SEARCH("fiction",N3267)),"fiction",IF(ISNUMBER(SEARCH("food trucks",N3267)),"food trucks",IF(ISNUMBER(SEARCH("gadgets",N3267)),"gadgets",IF(ISNUMBER(SEARCH("hardware",N3267)),"hardware",IF(ISNUMBER(SEARCH("indie rock",N3267)),"indie rock",IF(ISNUMBER(SEARCH("jazz",N3267)),"jazz",IF(ISNUMBER(SEARCH("makerspaces",N3267)),"makerspaces",IF(ISNUMBER(SEARCH("metal",N3267)),"metal",IF(ISNUMBER(SEARCH("mobile games",N3267)),"mobile games",IF(ISNUMBER(SEARCH("musical",N3267)),"musical",IF(ISNUMBER(SEARCH("nature",N3267)),"nature",IF(ISNUMBER(SEARCH("nonfiction",N3267)),"nonfiction",IF(ISNUMBER(SEARCH("people",N3267)),"people",IF(ISNUMBER(SEARCH("photobooks",N3267)),"photobooks",IF(ISNUMBER(SEARCH("places",N3267)),"places",IF(ISNUMBER(SEARCH("plays",N3267)),"plays",IF(ISNUMBER(SEARCH("pop",N3267)),"pop",IF(ISNUMBER(SEARCH("radio &amp; podcasts",N3267)),"radio &amp; podcasts",IF(ISNUMBER(SEARCH("restaurants",N3267)),"restaurants",IF(ISNUMBER(SEARCH("rock",N3267)),"rock",IF(ISNUMBER(SEARCH("science fiction",N3267)),"science fiction",IF(ISNUMBER(SEARCH("shorts",N3267)),"shorts",IF(ISNUMBER(SEARCH("small batch",N3267)),"small batch",IF(ISNUMBER(SEARCH("space exploration",N3267)),"space exploration",IF(ISNUMBER(SEARCH("spaces",N3267)),"spaces",IF(ISNUMBER(SEARCH("tabletop games",N3267)),"tabletop games",IF(ISNUMBER(SEARCH("television",N3267)),"television",IF(ISNUMBER(SEARCH("translations",N3267)),"translations",IF(ISNUMBER(SEARCH("video games",N3267)),"video games",IF(ISNUMBER(SEARCH("wearables",N3267)),"wearables",IF(ISNUMBER(SEARCH("web",N3267)),"web",IF(ISNUMBER(SEARCH("world music",N3267)),"world music",0)))))))))))))))))))))))))))))))))))))))))</f>
        <v>plays</v>
      </c>
      <c r="S3267" s="11">
        <f t="shared" si="306"/>
        <v>42311.503645833327</v>
      </c>
      <c r="T3267" s="11">
        <f t="shared" si="307"/>
        <v>42341.499999999993</v>
      </c>
    </row>
    <row r="3268" spans="1:20" customFormat="1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0</v>
      </c>
      <c r="M3268" t="b">
        <v>1</v>
      </c>
      <c r="N3268" t="s">
        <v>8271</v>
      </c>
      <c r="O3268">
        <f t="shared" si="308"/>
        <v>131.28333333333333</v>
      </c>
      <c r="P3268">
        <f t="shared" si="309"/>
        <v>-3346.5638454059226</v>
      </c>
      <c r="Q3268" t="str">
        <f t="shared" si="310"/>
        <v>theater</v>
      </c>
      <c r="R3268" t="str">
        <f t="shared" si="311"/>
        <v>plays</v>
      </c>
      <c r="S3268" s="11">
        <f t="shared" si="306"/>
        <v>42136.327800925923</v>
      </c>
      <c r="T3268" s="11">
        <f t="shared" si="307"/>
        <v>42167.666666666664</v>
      </c>
    </row>
    <row r="3269" spans="1:20" customFormat="1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0</v>
      </c>
      <c r="M3269" t="b">
        <v>1</v>
      </c>
      <c r="N3269" t="s">
        <v>8271</v>
      </c>
      <c r="O3269">
        <f t="shared" si="308"/>
        <v>102.1</v>
      </c>
      <c r="P3269">
        <f t="shared" si="309"/>
        <v>4091.4361545940774</v>
      </c>
      <c r="Q3269" t="str">
        <f t="shared" si="310"/>
        <v>theater</v>
      </c>
      <c r="R3269" t="str">
        <f t="shared" si="311"/>
        <v>plays</v>
      </c>
      <c r="S3269" s="11">
        <f t="shared" si="306"/>
        <v>42172.549305555549</v>
      </c>
      <c r="T3269" s="11">
        <f t="shared" si="307"/>
        <v>42202.549305555549</v>
      </c>
    </row>
    <row r="3270" spans="1:20" customFormat="1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0</v>
      </c>
      <c r="M3270" t="b">
        <v>1</v>
      </c>
      <c r="N3270" t="s">
        <v>8271</v>
      </c>
      <c r="O3270">
        <f t="shared" si="308"/>
        <v>128</v>
      </c>
      <c r="P3270">
        <f t="shared" si="309"/>
        <v>-8663.5638454059226</v>
      </c>
      <c r="Q3270" t="str">
        <f t="shared" si="310"/>
        <v>theater</v>
      </c>
      <c r="R3270" t="str">
        <f t="shared" si="311"/>
        <v>plays</v>
      </c>
      <c r="S3270" s="11">
        <f t="shared" si="306"/>
        <v>42590.695925925924</v>
      </c>
      <c r="T3270" s="11">
        <f t="shared" si="307"/>
        <v>42606.695925925924</v>
      </c>
    </row>
    <row r="3271" spans="1:20" customFormat="1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0</v>
      </c>
      <c r="M3271" t="b">
        <v>1</v>
      </c>
      <c r="N3271" t="s">
        <v>8271</v>
      </c>
      <c r="O3271">
        <f t="shared" si="308"/>
        <v>101.49999999999999</v>
      </c>
      <c r="P3271">
        <f t="shared" si="309"/>
        <v>-3103.5638454059226</v>
      </c>
      <c r="Q3271" t="str">
        <f t="shared" si="310"/>
        <v>theater</v>
      </c>
      <c r="R3271" t="str">
        <f t="shared" si="311"/>
        <v>plays</v>
      </c>
      <c r="S3271" s="11">
        <f t="shared" si="306"/>
        <v>42137.187465277777</v>
      </c>
      <c r="T3271" s="11">
        <f t="shared" si="307"/>
        <v>42171.249999999993</v>
      </c>
    </row>
    <row r="3272" spans="1:20" customFormat="1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0</v>
      </c>
      <c r="M3272" t="b">
        <v>1</v>
      </c>
      <c r="N3272" t="s">
        <v>8271</v>
      </c>
      <c r="O3272">
        <f t="shared" si="308"/>
        <v>101.66666666666666</v>
      </c>
      <c r="P3272">
        <f t="shared" si="309"/>
        <v>-9393.5638454059226</v>
      </c>
      <c r="Q3272" t="str">
        <f t="shared" si="310"/>
        <v>theater</v>
      </c>
      <c r="R3272" t="str">
        <f t="shared" si="311"/>
        <v>plays</v>
      </c>
      <c r="S3272" s="11">
        <f t="shared" si="306"/>
        <v>42167.324826388889</v>
      </c>
      <c r="T3272" s="11">
        <f t="shared" si="307"/>
        <v>42197.324826388889</v>
      </c>
    </row>
    <row r="3273" spans="1:20" customFormat="1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0</v>
      </c>
      <c r="M3273" t="b">
        <v>1</v>
      </c>
      <c r="N3273" t="s">
        <v>8271</v>
      </c>
      <c r="O3273">
        <f t="shared" si="308"/>
        <v>130</v>
      </c>
      <c r="P3273">
        <f t="shared" si="309"/>
        <v>-9273.5638454059226</v>
      </c>
      <c r="Q3273" t="str">
        <f t="shared" si="310"/>
        <v>theater</v>
      </c>
      <c r="R3273" t="str">
        <f t="shared" si="311"/>
        <v>plays</v>
      </c>
      <c r="S3273" s="11">
        <f t="shared" si="306"/>
        <v>41915.22887731481</v>
      </c>
      <c r="T3273" s="11">
        <f t="shared" si="307"/>
        <v>41945.270543981482</v>
      </c>
    </row>
    <row r="3274" spans="1:20" customFormat="1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0</v>
      </c>
      <c r="M3274" t="b">
        <v>1</v>
      </c>
      <c r="N3274" t="s">
        <v>8271</v>
      </c>
      <c r="O3274">
        <f t="shared" si="308"/>
        <v>154.43</v>
      </c>
      <c r="P3274">
        <f t="shared" si="309"/>
        <v>4219.4361545940774</v>
      </c>
      <c r="Q3274" t="str">
        <f t="shared" si="310"/>
        <v>theater</v>
      </c>
      <c r="R3274" t="str">
        <f t="shared" si="311"/>
        <v>plays</v>
      </c>
      <c r="S3274" s="11">
        <f t="shared" si="306"/>
        <v>42284.291770833333</v>
      </c>
      <c r="T3274" s="11">
        <f t="shared" si="307"/>
        <v>42314.333437499998</v>
      </c>
    </row>
    <row r="3275" spans="1:20" customFormat="1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0</v>
      </c>
      <c r="M3275" t="b">
        <v>1</v>
      </c>
      <c r="N3275" t="s">
        <v>8271</v>
      </c>
      <c r="O3275">
        <f t="shared" si="308"/>
        <v>107.4</v>
      </c>
      <c r="P3275">
        <f t="shared" si="309"/>
        <v>-6927.5638454059226</v>
      </c>
      <c r="Q3275" t="str">
        <f t="shared" si="310"/>
        <v>theater</v>
      </c>
      <c r="R3275" t="str">
        <f t="shared" si="311"/>
        <v>plays</v>
      </c>
      <c r="S3275" s="11">
        <f t="shared" si="306"/>
        <v>42611.5930787037</v>
      </c>
      <c r="T3275" s="11">
        <f t="shared" si="307"/>
        <v>42627.583333333336</v>
      </c>
    </row>
    <row r="3276" spans="1:20" customFormat="1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0</v>
      </c>
      <c r="M3276" t="b">
        <v>1</v>
      </c>
      <c r="N3276" t="s">
        <v>8271</v>
      </c>
      <c r="O3276">
        <f t="shared" si="308"/>
        <v>101.32258064516128</v>
      </c>
      <c r="P3276">
        <f t="shared" si="309"/>
        <v>4481.4361545940774</v>
      </c>
      <c r="Q3276" t="str">
        <f t="shared" si="310"/>
        <v>theater</v>
      </c>
      <c r="R3276" t="str">
        <f t="shared" si="311"/>
        <v>plays</v>
      </c>
      <c r="S3276" s="11">
        <f t="shared" si="306"/>
        <v>42400.496203703697</v>
      </c>
      <c r="T3276" s="11">
        <f t="shared" si="307"/>
        <v>42444.666666666664</v>
      </c>
    </row>
    <row r="3277" spans="1:20" customFormat="1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0</v>
      </c>
      <c r="M3277" t="b">
        <v>1</v>
      </c>
      <c r="N3277" t="s">
        <v>8271</v>
      </c>
      <c r="O3277">
        <f t="shared" si="308"/>
        <v>100.27777777777777</v>
      </c>
      <c r="P3277">
        <f t="shared" si="309"/>
        <v>-9418.5638454059226</v>
      </c>
      <c r="Q3277" t="str">
        <f t="shared" si="310"/>
        <v>theater</v>
      </c>
      <c r="R3277" t="str">
        <f t="shared" si="311"/>
        <v>plays</v>
      </c>
      <c r="S3277" s="11">
        <f t="shared" si="306"/>
        <v>42017.672118055554</v>
      </c>
      <c r="T3277" s="11">
        <f t="shared" si="307"/>
        <v>42043.979166666664</v>
      </c>
    </row>
    <row r="3278" spans="1:20" customFormat="1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0</v>
      </c>
      <c r="M3278" t="b">
        <v>1</v>
      </c>
      <c r="N3278" t="s">
        <v>8271</v>
      </c>
      <c r="O3278">
        <f t="shared" si="308"/>
        <v>116.84444444444443</v>
      </c>
      <c r="P3278">
        <f t="shared" si="309"/>
        <v>-5965.5638454059226</v>
      </c>
      <c r="Q3278" t="str">
        <f t="shared" si="310"/>
        <v>theater</v>
      </c>
      <c r="R3278" t="str">
        <f t="shared" si="311"/>
        <v>plays</v>
      </c>
      <c r="S3278" s="11">
        <f t="shared" si="306"/>
        <v>42426.741655092592</v>
      </c>
      <c r="T3278" s="11">
        <f t="shared" si="307"/>
        <v>42460.957638888889</v>
      </c>
    </row>
    <row r="3279" spans="1:20" customFormat="1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0</v>
      </c>
      <c r="M3279" t="b">
        <v>1</v>
      </c>
      <c r="N3279" t="s">
        <v>8271</v>
      </c>
      <c r="O3279">
        <f t="shared" si="308"/>
        <v>108.60000000000001</v>
      </c>
      <c r="P3279">
        <f t="shared" si="309"/>
        <v>-5793.5638454059226</v>
      </c>
      <c r="Q3279" t="str">
        <f t="shared" si="310"/>
        <v>theater</v>
      </c>
      <c r="R3279" t="str">
        <f t="shared" si="311"/>
        <v>plays</v>
      </c>
      <c r="S3279" s="11">
        <f t="shared" si="306"/>
        <v>41931.474606481475</v>
      </c>
      <c r="T3279" s="11">
        <f t="shared" si="307"/>
        <v>41961.516273148147</v>
      </c>
    </row>
    <row r="3280" spans="1:20" customFormat="1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0</v>
      </c>
      <c r="M3280" t="b">
        <v>1</v>
      </c>
      <c r="N3280" t="s">
        <v>8271</v>
      </c>
      <c r="O3280">
        <f t="shared" si="308"/>
        <v>103.4</v>
      </c>
      <c r="P3280">
        <f t="shared" si="309"/>
        <v>-8638.5638454059226</v>
      </c>
      <c r="Q3280" t="str">
        <f t="shared" si="310"/>
        <v>theater</v>
      </c>
      <c r="R3280" t="str">
        <f t="shared" si="311"/>
        <v>plays</v>
      </c>
      <c r="S3280" s="11">
        <f t="shared" si="306"/>
        <v>42124.640081018515</v>
      </c>
      <c r="T3280" s="11">
        <f t="shared" si="307"/>
        <v>42154.640081018515</v>
      </c>
    </row>
    <row r="3281" spans="1:20" customFormat="1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0</v>
      </c>
      <c r="M3281" t="b">
        <v>1</v>
      </c>
      <c r="N3281" t="s">
        <v>8271</v>
      </c>
      <c r="O3281">
        <f t="shared" si="308"/>
        <v>114.27586206896552</v>
      </c>
      <c r="P3281">
        <f t="shared" si="309"/>
        <v>-4595.5638454059226</v>
      </c>
      <c r="Q3281" t="str">
        <f t="shared" si="310"/>
        <v>theater</v>
      </c>
      <c r="R3281" t="str">
        <f t="shared" si="311"/>
        <v>plays</v>
      </c>
      <c r="S3281" s="11">
        <f t="shared" si="306"/>
        <v>42430.894201388888</v>
      </c>
      <c r="T3281" s="11">
        <f t="shared" si="307"/>
        <v>42460.852534722224</v>
      </c>
    </row>
    <row r="3282" spans="1:20" customFormat="1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0</v>
      </c>
      <c r="M3282" t="b">
        <v>1</v>
      </c>
      <c r="N3282" t="s">
        <v>8271</v>
      </c>
      <c r="O3282">
        <f t="shared" si="308"/>
        <v>103</v>
      </c>
      <c r="P3282">
        <f t="shared" si="309"/>
        <v>-9163.5638454059226</v>
      </c>
      <c r="Q3282" t="str">
        <f t="shared" si="310"/>
        <v>theater</v>
      </c>
      <c r="R3282" t="str">
        <f t="shared" si="311"/>
        <v>plays</v>
      </c>
      <c r="S3282" s="11">
        <f t="shared" si="306"/>
        <v>42121.548587962963</v>
      </c>
      <c r="T3282" s="11">
        <f t="shared" si="307"/>
        <v>42155.999999999993</v>
      </c>
    </row>
    <row r="3283" spans="1:20" customFormat="1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0</v>
      </c>
      <c r="M3283" t="b">
        <v>1</v>
      </c>
      <c r="N3283" t="s">
        <v>8271</v>
      </c>
      <c r="O3283">
        <f t="shared" si="308"/>
        <v>121.6</v>
      </c>
      <c r="P3283">
        <f t="shared" si="309"/>
        <v>-5143.5638454059226</v>
      </c>
      <c r="Q3283" t="str">
        <f t="shared" si="310"/>
        <v>theater</v>
      </c>
      <c r="R3283" t="str">
        <f t="shared" si="311"/>
        <v>plays</v>
      </c>
      <c r="S3283" s="11">
        <f t="shared" si="306"/>
        <v>42218.811400462961</v>
      </c>
      <c r="T3283" s="11">
        <f t="shared" si="307"/>
        <v>42248.811400462961</v>
      </c>
    </row>
    <row r="3284" spans="1:20" customFormat="1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0</v>
      </c>
      <c r="M3284" t="b">
        <v>1</v>
      </c>
      <c r="N3284" t="s">
        <v>8271</v>
      </c>
      <c r="O3284">
        <f t="shared" si="308"/>
        <v>102.6467741935484</v>
      </c>
      <c r="P3284">
        <f t="shared" si="309"/>
        <v>20596.936154594077</v>
      </c>
      <c r="Q3284" t="str">
        <f t="shared" si="310"/>
        <v>theater</v>
      </c>
      <c r="R3284" t="str">
        <f t="shared" si="311"/>
        <v>plays</v>
      </c>
      <c r="S3284" s="11">
        <f t="shared" si="306"/>
        <v>42444.985972222225</v>
      </c>
      <c r="T3284" s="11">
        <f t="shared" si="307"/>
        <v>42488.985972222225</v>
      </c>
    </row>
    <row r="3285" spans="1:20" customFormat="1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0</v>
      </c>
      <c r="M3285" t="b">
        <v>1</v>
      </c>
      <c r="N3285" t="s">
        <v>8271</v>
      </c>
      <c r="O3285">
        <f t="shared" si="308"/>
        <v>104.75000000000001</v>
      </c>
      <c r="P3285">
        <f t="shared" si="309"/>
        <v>-10385.563845405923</v>
      </c>
      <c r="Q3285" t="str">
        <f t="shared" si="310"/>
        <v>theater</v>
      </c>
      <c r="R3285" t="str">
        <f t="shared" si="311"/>
        <v>plays</v>
      </c>
      <c r="S3285" s="11">
        <f t="shared" si="306"/>
        <v>42379.535856481474</v>
      </c>
      <c r="T3285" s="11">
        <f t="shared" si="307"/>
        <v>42410.666666666664</v>
      </c>
    </row>
    <row r="3286" spans="1:20" customFormat="1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0</v>
      </c>
      <c r="M3286" t="b">
        <v>1</v>
      </c>
      <c r="N3286" t="s">
        <v>8271</v>
      </c>
      <c r="O3286">
        <f t="shared" si="308"/>
        <v>101.6</v>
      </c>
      <c r="P3286">
        <f t="shared" si="309"/>
        <v>-8175.5638454059226</v>
      </c>
      <c r="Q3286" t="str">
        <f t="shared" si="310"/>
        <v>theater</v>
      </c>
      <c r="R3286" t="str">
        <f t="shared" si="311"/>
        <v>plays</v>
      </c>
      <c r="S3286" s="11">
        <f t="shared" si="306"/>
        <v>42380.676539351851</v>
      </c>
      <c r="T3286" s="11">
        <f t="shared" si="307"/>
        <v>42398.040972222218</v>
      </c>
    </row>
    <row r="3287" spans="1:20" customFormat="1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0</v>
      </c>
      <c r="M3287" t="b">
        <v>1</v>
      </c>
      <c r="N3287" t="s">
        <v>8271</v>
      </c>
      <c r="O3287">
        <f t="shared" si="308"/>
        <v>112.10242048409683</v>
      </c>
      <c r="P3287">
        <f t="shared" si="309"/>
        <v>-5619.5638454059226</v>
      </c>
      <c r="Q3287" t="str">
        <f t="shared" si="310"/>
        <v>theater</v>
      </c>
      <c r="R3287" t="str">
        <f t="shared" si="311"/>
        <v>plays</v>
      </c>
      <c r="S3287" s="11">
        <f t="shared" ref="S3287:S3350" si="312">(J3287/86400)+25569+(-5/24)</f>
        <v>42762.734097222223</v>
      </c>
      <c r="T3287" s="11">
        <f t="shared" ref="T3287:T3350" si="313">(I3287/86400)+25569+(-5/24)</f>
        <v>42793.999999999993</v>
      </c>
    </row>
    <row r="3288" spans="1:20" customFormat="1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0</v>
      </c>
      <c r="M3288" t="b">
        <v>1</v>
      </c>
      <c r="N3288" t="s">
        <v>8271</v>
      </c>
      <c r="O3288">
        <f t="shared" si="308"/>
        <v>101.76666666666667</v>
      </c>
      <c r="P3288">
        <f t="shared" si="309"/>
        <v>4041.4361545940774</v>
      </c>
      <c r="Q3288" t="str">
        <f t="shared" si="310"/>
        <v>theater</v>
      </c>
      <c r="R3288" t="str">
        <f t="shared" si="311"/>
        <v>plays</v>
      </c>
      <c r="S3288" s="11">
        <f t="shared" si="312"/>
        <v>42567.631736111107</v>
      </c>
      <c r="T3288" s="11">
        <f t="shared" si="313"/>
        <v>42597.631736111107</v>
      </c>
    </row>
    <row r="3289" spans="1:20" customFormat="1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0</v>
      </c>
      <c r="M3289" t="b">
        <v>1</v>
      </c>
      <c r="N3289" t="s">
        <v>8271</v>
      </c>
      <c r="O3289">
        <f t="shared" si="308"/>
        <v>100</v>
      </c>
      <c r="P3289">
        <f t="shared" si="309"/>
        <v>-8723.5638454059226</v>
      </c>
      <c r="Q3289" t="str">
        <f t="shared" si="310"/>
        <v>theater</v>
      </c>
      <c r="R3289" t="str">
        <f t="shared" si="311"/>
        <v>plays</v>
      </c>
      <c r="S3289" s="11">
        <f t="shared" si="312"/>
        <v>42311.541990740741</v>
      </c>
      <c r="T3289" s="11">
        <f t="shared" si="313"/>
        <v>42336.541990740741</v>
      </c>
    </row>
    <row r="3290" spans="1:20" customFormat="1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0</v>
      </c>
      <c r="M3290" t="b">
        <v>1</v>
      </c>
      <c r="N3290" t="s">
        <v>8271</v>
      </c>
      <c r="O3290">
        <f t="shared" si="308"/>
        <v>100.26489999999998</v>
      </c>
      <c r="P3290">
        <f t="shared" si="309"/>
        <v>-1197.0738454059228</v>
      </c>
      <c r="Q3290" t="str">
        <f t="shared" si="310"/>
        <v>theater</v>
      </c>
      <c r="R3290" t="str">
        <f t="shared" si="311"/>
        <v>plays</v>
      </c>
      <c r="S3290" s="11">
        <f t="shared" si="312"/>
        <v>42505.566145833327</v>
      </c>
      <c r="T3290" s="11">
        <f t="shared" si="313"/>
        <v>42541.749999999993</v>
      </c>
    </row>
    <row r="3291" spans="1:20" customFormat="1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0</v>
      </c>
      <c r="M3291" t="b">
        <v>1</v>
      </c>
      <c r="N3291" t="s">
        <v>8271</v>
      </c>
      <c r="O3291">
        <f t="shared" si="308"/>
        <v>133.04200000000003</v>
      </c>
      <c r="P3291">
        <f t="shared" si="309"/>
        <v>-10558.353845405923</v>
      </c>
      <c r="Q3291" t="str">
        <f t="shared" si="310"/>
        <v>theater</v>
      </c>
      <c r="R3291" t="str">
        <f t="shared" si="311"/>
        <v>plays</v>
      </c>
      <c r="S3291" s="11">
        <f t="shared" si="312"/>
        <v>42758.159745370365</v>
      </c>
      <c r="T3291" s="11">
        <f t="shared" si="313"/>
        <v>42786.159745370365</v>
      </c>
    </row>
    <row r="3292" spans="1:20" customFormat="1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0</v>
      </c>
      <c r="M3292" t="b">
        <v>1</v>
      </c>
      <c r="N3292" t="s">
        <v>8271</v>
      </c>
      <c r="O3292">
        <f t="shared" si="308"/>
        <v>121.2</v>
      </c>
      <c r="P3292">
        <f t="shared" si="309"/>
        <v>-8799.5638454059226</v>
      </c>
      <c r="Q3292" t="str">
        <f t="shared" si="310"/>
        <v>theater</v>
      </c>
      <c r="R3292" t="str">
        <f t="shared" si="311"/>
        <v>plays</v>
      </c>
      <c r="S3292" s="11">
        <f t="shared" si="312"/>
        <v>42775.306608796294</v>
      </c>
      <c r="T3292" s="11">
        <f t="shared" si="313"/>
        <v>42805.306608796294</v>
      </c>
    </row>
    <row r="3293" spans="1:20" customFormat="1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0</v>
      </c>
      <c r="M3293" t="b">
        <v>1</v>
      </c>
      <c r="N3293" t="s">
        <v>8271</v>
      </c>
      <c r="O3293">
        <f t="shared" si="308"/>
        <v>113.99999999999999</v>
      </c>
      <c r="P3293">
        <f t="shared" si="309"/>
        <v>-10653.563845405923</v>
      </c>
      <c r="Q3293" t="str">
        <f t="shared" si="310"/>
        <v>theater</v>
      </c>
      <c r="R3293" t="str">
        <f t="shared" si="311"/>
        <v>plays</v>
      </c>
      <c r="S3293" s="11">
        <f t="shared" si="312"/>
        <v>42232.494212962956</v>
      </c>
      <c r="T3293" s="11">
        <f t="shared" si="313"/>
        <v>42263.957638888889</v>
      </c>
    </row>
    <row r="3294" spans="1:20" customFormat="1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0</v>
      </c>
      <c r="M3294" t="b">
        <v>1</v>
      </c>
      <c r="N3294" t="s">
        <v>8271</v>
      </c>
      <c r="O3294">
        <f t="shared" si="308"/>
        <v>286.13861386138615</v>
      </c>
      <c r="P3294">
        <f t="shared" si="309"/>
        <v>-10934.563845405923</v>
      </c>
      <c r="Q3294" t="str">
        <f t="shared" si="310"/>
        <v>theater</v>
      </c>
      <c r="R3294" t="str">
        <f t="shared" si="311"/>
        <v>plays</v>
      </c>
      <c r="S3294" s="11">
        <f t="shared" si="312"/>
        <v>42282.561898148146</v>
      </c>
      <c r="T3294" s="11">
        <f t="shared" si="313"/>
        <v>42342.603564814817</v>
      </c>
    </row>
    <row r="3295" spans="1:20" customFormat="1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0</v>
      </c>
      <c r="M3295" t="b">
        <v>1</v>
      </c>
      <c r="N3295" t="s">
        <v>8271</v>
      </c>
      <c r="O3295">
        <f t="shared" si="308"/>
        <v>170.44444444444446</v>
      </c>
      <c r="P3295">
        <f t="shared" si="309"/>
        <v>-3553.5638454059226</v>
      </c>
      <c r="Q3295" t="str">
        <f t="shared" si="310"/>
        <v>theater</v>
      </c>
      <c r="R3295" t="str">
        <f t="shared" si="311"/>
        <v>plays</v>
      </c>
      <c r="S3295" s="11">
        <f t="shared" si="312"/>
        <v>42768.217037037037</v>
      </c>
      <c r="T3295" s="11">
        <f t="shared" si="313"/>
        <v>42798.217037037037</v>
      </c>
    </row>
    <row r="3296" spans="1:20" customFormat="1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0</v>
      </c>
      <c r="M3296" t="b">
        <v>1</v>
      </c>
      <c r="N3296" t="s">
        <v>8271</v>
      </c>
      <c r="O3296">
        <f t="shared" si="308"/>
        <v>118.33333333333333</v>
      </c>
      <c r="P3296">
        <f t="shared" si="309"/>
        <v>-10513.563845405923</v>
      </c>
      <c r="Q3296" t="str">
        <f t="shared" si="310"/>
        <v>theater</v>
      </c>
      <c r="R3296" t="str">
        <f t="shared" si="311"/>
        <v>plays</v>
      </c>
      <c r="S3296" s="11">
        <f t="shared" si="312"/>
        <v>42141.33280092592</v>
      </c>
      <c r="T3296" s="11">
        <f t="shared" si="313"/>
        <v>42171.33280092592</v>
      </c>
    </row>
    <row r="3297" spans="1:20" customFormat="1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0</v>
      </c>
      <c r="M3297" t="b">
        <v>1</v>
      </c>
      <c r="N3297" t="s">
        <v>8271</v>
      </c>
      <c r="O3297">
        <f t="shared" si="308"/>
        <v>102.85857142857142</v>
      </c>
      <c r="P3297">
        <f t="shared" si="309"/>
        <v>-10503.553845405922</v>
      </c>
      <c r="Q3297" t="str">
        <f t="shared" si="310"/>
        <v>theater</v>
      </c>
      <c r="R3297" t="str">
        <f t="shared" si="311"/>
        <v>plays</v>
      </c>
      <c r="S3297" s="11">
        <f t="shared" si="312"/>
        <v>42609.234131944446</v>
      </c>
      <c r="T3297" s="11">
        <f t="shared" si="313"/>
        <v>42639.234131944446</v>
      </c>
    </row>
    <row r="3298" spans="1:20" customFormat="1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0</v>
      </c>
      <c r="M3298" t="b">
        <v>1</v>
      </c>
      <c r="N3298" t="s">
        <v>8271</v>
      </c>
      <c r="O3298">
        <f t="shared" si="308"/>
        <v>144.06666666666666</v>
      </c>
      <c r="P3298">
        <f t="shared" si="309"/>
        <v>-9062.5638454059226</v>
      </c>
      <c r="Q3298" t="str">
        <f t="shared" si="310"/>
        <v>theater</v>
      </c>
      <c r="R3298" t="str">
        <f t="shared" si="311"/>
        <v>plays</v>
      </c>
      <c r="S3298" s="11">
        <f t="shared" si="312"/>
        <v>42309.54828703704</v>
      </c>
      <c r="T3298" s="11">
        <f t="shared" si="313"/>
        <v>42330.708333333336</v>
      </c>
    </row>
    <row r="3299" spans="1:20" customFormat="1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0</v>
      </c>
      <c r="M3299" t="b">
        <v>1</v>
      </c>
      <c r="N3299" t="s">
        <v>8271</v>
      </c>
      <c r="O3299">
        <f t="shared" si="308"/>
        <v>100.07272727272726</v>
      </c>
      <c r="P3299">
        <f t="shared" si="309"/>
        <v>-5719.5638454059226</v>
      </c>
      <c r="Q3299" t="str">
        <f t="shared" si="310"/>
        <v>theater</v>
      </c>
      <c r="R3299" t="str">
        <f t="shared" si="311"/>
        <v>plays</v>
      </c>
      <c r="S3299" s="11">
        <f t="shared" si="312"/>
        <v>42193.563148148147</v>
      </c>
      <c r="T3299" s="11">
        <f t="shared" si="313"/>
        <v>42212.749305555553</v>
      </c>
    </row>
    <row r="3300" spans="1:20" customFormat="1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0</v>
      </c>
      <c r="M3300" t="b">
        <v>1</v>
      </c>
      <c r="N3300" t="s">
        <v>8271</v>
      </c>
      <c r="O3300">
        <f t="shared" si="308"/>
        <v>101.73</v>
      </c>
      <c r="P3300">
        <f t="shared" si="309"/>
        <v>-1050.5638454059226</v>
      </c>
      <c r="Q3300" t="str">
        <f t="shared" si="310"/>
        <v>theater</v>
      </c>
      <c r="R3300" t="str">
        <f t="shared" si="311"/>
        <v>plays</v>
      </c>
      <c r="S3300" s="11">
        <f t="shared" si="312"/>
        <v>42239.749629629623</v>
      </c>
      <c r="T3300" s="11">
        <f t="shared" si="313"/>
        <v>42259.791666666664</v>
      </c>
    </row>
    <row r="3301" spans="1:20" customFormat="1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0</v>
      </c>
      <c r="M3301" t="b">
        <v>1</v>
      </c>
      <c r="N3301" t="s">
        <v>8271</v>
      </c>
      <c r="O3301">
        <f t="shared" si="308"/>
        <v>116.19999999999999</v>
      </c>
      <c r="P3301">
        <f t="shared" si="309"/>
        <v>-7737.5638454059226</v>
      </c>
      <c r="Q3301" t="str">
        <f t="shared" si="310"/>
        <v>theater</v>
      </c>
      <c r="R3301" t="str">
        <f t="shared" si="311"/>
        <v>plays</v>
      </c>
      <c r="S3301" s="11">
        <f t="shared" si="312"/>
        <v>42261.709062499998</v>
      </c>
      <c r="T3301" s="11">
        <f t="shared" si="313"/>
        <v>42291.709062499998</v>
      </c>
    </row>
    <row r="3302" spans="1:20" customFormat="1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0</v>
      </c>
      <c r="M3302" t="b">
        <v>1</v>
      </c>
      <c r="N3302" t="s">
        <v>8271</v>
      </c>
      <c r="O3302">
        <f t="shared" si="308"/>
        <v>136.16666666666666</v>
      </c>
      <c r="P3302">
        <f t="shared" si="309"/>
        <v>-7138.5638454059226</v>
      </c>
      <c r="Q3302" t="str">
        <f t="shared" si="310"/>
        <v>theater</v>
      </c>
      <c r="R3302" t="str">
        <f t="shared" si="311"/>
        <v>plays</v>
      </c>
      <c r="S3302" s="11">
        <f t="shared" si="312"/>
        <v>42102.535439814812</v>
      </c>
      <c r="T3302" s="11">
        <f t="shared" si="313"/>
        <v>42123.535439814812</v>
      </c>
    </row>
    <row r="3303" spans="1:20" customFormat="1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0</v>
      </c>
      <c r="M3303" t="b">
        <v>1</v>
      </c>
      <c r="N3303" t="s">
        <v>8271</v>
      </c>
      <c r="O3303">
        <f t="shared" si="308"/>
        <v>133.46666666666667</v>
      </c>
      <c r="P3303">
        <f t="shared" si="309"/>
        <v>-7219.5638454059226</v>
      </c>
      <c r="Q3303" t="str">
        <f t="shared" si="310"/>
        <v>theater</v>
      </c>
      <c r="R3303" t="str">
        <f t="shared" si="311"/>
        <v>plays</v>
      </c>
      <c r="S3303" s="11">
        <f t="shared" si="312"/>
        <v>42538.527499999997</v>
      </c>
      <c r="T3303" s="11">
        <f t="shared" si="313"/>
        <v>42583.082638888889</v>
      </c>
    </row>
    <row r="3304" spans="1:20" customFormat="1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0</v>
      </c>
      <c r="M3304" t="b">
        <v>1</v>
      </c>
      <c r="N3304" t="s">
        <v>8271</v>
      </c>
      <c r="O3304">
        <f t="shared" si="308"/>
        <v>103.39285714285715</v>
      </c>
      <c r="P3304">
        <f t="shared" si="309"/>
        <v>-2538.5638454059226</v>
      </c>
      <c r="Q3304" t="str">
        <f t="shared" si="310"/>
        <v>theater</v>
      </c>
      <c r="R3304" t="str">
        <f t="shared" si="311"/>
        <v>plays</v>
      </c>
      <c r="S3304" s="11">
        <f t="shared" si="312"/>
        <v>42681.143240740734</v>
      </c>
      <c r="T3304" s="11">
        <f t="shared" si="313"/>
        <v>42711.143240740734</v>
      </c>
    </row>
    <row r="3305" spans="1:20" customFormat="1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0</v>
      </c>
      <c r="M3305" t="b">
        <v>1</v>
      </c>
      <c r="N3305" t="s">
        <v>8271</v>
      </c>
      <c r="O3305">
        <f t="shared" si="308"/>
        <v>115.88888888888889</v>
      </c>
      <c r="P3305">
        <f t="shared" si="309"/>
        <v>-9137.5638454059226</v>
      </c>
      <c r="Q3305" t="str">
        <f t="shared" si="310"/>
        <v>theater</v>
      </c>
      <c r="R3305" t="str">
        <f t="shared" si="311"/>
        <v>plays</v>
      </c>
      <c r="S3305" s="11">
        <f t="shared" si="312"/>
        <v>42056.443101851844</v>
      </c>
      <c r="T3305" s="11">
        <f t="shared" si="313"/>
        <v>42091.401435185187</v>
      </c>
    </row>
    <row r="3306" spans="1:20" customFormat="1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0</v>
      </c>
      <c r="M3306" t="b">
        <v>1</v>
      </c>
      <c r="N3306" t="s">
        <v>8271</v>
      </c>
      <c r="O3306">
        <f t="shared" si="308"/>
        <v>104.51666666666665</v>
      </c>
      <c r="P3306">
        <f t="shared" si="309"/>
        <v>4453.9361545940774</v>
      </c>
      <c r="Q3306" t="str">
        <f t="shared" si="310"/>
        <v>theater</v>
      </c>
      <c r="R3306" t="str">
        <f t="shared" si="311"/>
        <v>plays</v>
      </c>
      <c r="S3306" s="11">
        <f t="shared" si="312"/>
        <v>42696.41611111111</v>
      </c>
      <c r="T3306" s="11">
        <f t="shared" si="313"/>
        <v>42726.41611111111</v>
      </c>
    </row>
    <row r="3307" spans="1:20" customFormat="1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0</v>
      </c>
      <c r="M3307" t="b">
        <v>1</v>
      </c>
      <c r="N3307" t="s">
        <v>8271</v>
      </c>
      <c r="O3307">
        <f t="shared" si="308"/>
        <v>102.02500000000001</v>
      </c>
      <c r="P3307">
        <f t="shared" si="309"/>
        <v>-7142.5638454059226</v>
      </c>
      <c r="Q3307" t="str">
        <f t="shared" si="310"/>
        <v>theater</v>
      </c>
      <c r="R3307" t="str">
        <f t="shared" si="311"/>
        <v>plays</v>
      </c>
      <c r="S3307" s="11">
        <f t="shared" si="312"/>
        <v>42186.647546296292</v>
      </c>
      <c r="T3307" s="11">
        <f t="shared" si="313"/>
        <v>42216.647546296292</v>
      </c>
    </row>
    <row r="3308" spans="1:20" customFormat="1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0</v>
      </c>
      <c r="M3308" t="b">
        <v>1</v>
      </c>
      <c r="N3308" t="s">
        <v>8271</v>
      </c>
      <c r="O3308">
        <f t="shared" si="308"/>
        <v>175.33333333333334</v>
      </c>
      <c r="P3308">
        <f t="shared" si="309"/>
        <v>-8593.5638454059226</v>
      </c>
      <c r="Q3308" t="str">
        <f t="shared" si="310"/>
        <v>theater</v>
      </c>
      <c r="R3308" t="str">
        <f t="shared" si="311"/>
        <v>plays</v>
      </c>
      <c r="S3308" s="11">
        <f t="shared" si="312"/>
        <v>42493.010902777773</v>
      </c>
      <c r="T3308" s="11">
        <f t="shared" si="313"/>
        <v>42530.916666666664</v>
      </c>
    </row>
    <row r="3309" spans="1:20" customFormat="1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0</v>
      </c>
      <c r="M3309" t="b">
        <v>1</v>
      </c>
      <c r="N3309" t="s">
        <v>8271</v>
      </c>
      <c r="O3309">
        <f t="shared" si="308"/>
        <v>106.67999999999999</v>
      </c>
      <c r="P3309">
        <f t="shared" si="309"/>
        <v>-10156.763845405923</v>
      </c>
      <c r="Q3309" t="str">
        <f t="shared" si="310"/>
        <v>theater</v>
      </c>
      <c r="R3309" t="str">
        <f t="shared" si="311"/>
        <v>plays</v>
      </c>
      <c r="S3309" s="11">
        <f t="shared" si="312"/>
        <v>42474.848831018513</v>
      </c>
      <c r="T3309" s="11">
        <f t="shared" si="313"/>
        <v>42504.848831018513</v>
      </c>
    </row>
    <row r="3310" spans="1:20" customFormat="1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0</v>
      </c>
      <c r="M3310" t="b">
        <v>1</v>
      </c>
      <c r="N3310" t="s">
        <v>8271</v>
      </c>
      <c r="O3310">
        <f t="shared" si="308"/>
        <v>122.28571428571429</v>
      </c>
      <c r="P3310">
        <f t="shared" si="309"/>
        <v>-6943.5638454059226</v>
      </c>
      <c r="Q3310" t="str">
        <f t="shared" si="310"/>
        <v>theater</v>
      </c>
      <c r="R3310" t="str">
        <f t="shared" si="311"/>
        <v>plays</v>
      </c>
      <c r="S3310" s="11">
        <f t="shared" si="312"/>
        <v>42452.668576388889</v>
      </c>
      <c r="T3310" s="11">
        <f t="shared" si="313"/>
        <v>42473.668576388889</v>
      </c>
    </row>
    <row r="3311" spans="1:20" customFormat="1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0</v>
      </c>
      <c r="M3311" t="b">
        <v>1</v>
      </c>
      <c r="N3311" t="s">
        <v>8271</v>
      </c>
      <c r="O3311">
        <f t="shared" si="308"/>
        <v>159.42857142857144</v>
      </c>
      <c r="P3311">
        <f t="shared" si="309"/>
        <v>-10665.563845405923</v>
      </c>
      <c r="Q3311" t="str">
        <f t="shared" si="310"/>
        <v>theater</v>
      </c>
      <c r="R3311" t="str">
        <f t="shared" si="311"/>
        <v>plays</v>
      </c>
      <c r="S3311" s="11">
        <f t="shared" si="312"/>
        <v>42628.441874999997</v>
      </c>
      <c r="T3311" s="11">
        <f t="shared" si="313"/>
        <v>42659.441874999997</v>
      </c>
    </row>
    <row r="3312" spans="1:20" customFormat="1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0</v>
      </c>
      <c r="M3312" t="b">
        <v>1</v>
      </c>
      <c r="N3312" t="s">
        <v>8271</v>
      </c>
      <c r="O3312">
        <f t="shared" si="308"/>
        <v>100.07692307692308</v>
      </c>
      <c r="P3312">
        <f t="shared" si="309"/>
        <v>-4718.5638454059226</v>
      </c>
      <c r="Q3312" t="str">
        <f t="shared" si="310"/>
        <v>theater</v>
      </c>
      <c r="R3312" t="str">
        <f t="shared" si="311"/>
        <v>plays</v>
      </c>
      <c r="S3312" s="11">
        <f t="shared" si="312"/>
        <v>42253.720196759255</v>
      </c>
      <c r="T3312" s="11">
        <f t="shared" si="313"/>
        <v>42283.720196759255</v>
      </c>
    </row>
    <row r="3313" spans="1:20" customFormat="1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0</v>
      </c>
      <c r="M3313" t="b">
        <v>1</v>
      </c>
      <c r="N3313" t="s">
        <v>8271</v>
      </c>
      <c r="O3313">
        <f t="shared" si="308"/>
        <v>109.84</v>
      </c>
      <c r="P3313">
        <f t="shared" si="309"/>
        <v>-8477.5638454059226</v>
      </c>
      <c r="Q3313" t="str">
        <f t="shared" si="310"/>
        <v>theater</v>
      </c>
      <c r="R3313" t="str">
        <f t="shared" si="311"/>
        <v>plays</v>
      </c>
      <c r="S3313" s="11">
        <f t="shared" si="312"/>
        <v>42264.083449074074</v>
      </c>
      <c r="T3313" s="11">
        <f t="shared" si="313"/>
        <v>42294.083449074074</v>
      </c>
    </row>
    <row r="3314" spans="1:20" customFormat="1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0</v>
      </c>
      <c r="M3314" t="b">
        <v>1</v>
      </c>
      <c r="N3314" t="s">
        <v>8271</v>
      </c>
      <c r="O3314">
        <f t="shared" si="308"/>
        <v>100.03999999999999</v>
      </c>
      <c r="P3314">
        <f t="shared" si="309"/>
        <v>-8722.5638454059226</v>
      </c>
      <c r="Q3314" t="str">
        <f t="shared" si="310"/>
        <v>theater</v>
      </c>
      <c r="R3314" t="str">
        <f t="shared" si="311"/>
        <v>plays</v>
      </c>
      <c r="S3314" s="11">
        <f t="shared" si="312"/>
        <v>42664.601226851846</v>
      </c>
      <c r="T3314" s="11">
        <f t="shared" si="313"/>
        <v>42685.708333333336</v>
      </c>
    </row>
    <row r="3315" spans="1:20" customFormat="1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0</v>
      </c>
      <c r="M3315" t="b">
        <v>1</v>
      </c>
      <c r="N3315" t="s">
        <v>8271</v>
      </c>
      <c r="O3315">
        <f t="shared" si="308"/>
        <v>116.05000000000001</v>
      </c>
      <c r="P3315">
        <f t="shared" si="309"/>
        <v>-8902.5638454059226</v>
      </c>
      <c r="Q3315" t="str">
        <f t="shared" si="310"/>
        <v>theater</v>
      </c>
      <c r="R3315" t="str">
        <f t="shared" si="311"/>
        <v>plays</v>
      </c>
      <c r="S3315" s="11">
        <f t="shared" si="312"/>
        <v>42382.036076388882</v>
      </c>
      <c r="T3315" s="11">
        <f t="shared" si="313"/>
        <v>42395.833333333336</v>
      </c>
    </row>
    <row r="3316" spans="1:20" customFormat="1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0</v>
      </c>
      <c r="M3316" t="b">
        <v>1</v>
      </c>
      <c r="N3316" t="s">
        <v>8271</v>
      </c>
      <c r="O3316">
        <f t="shared" si="308"/>
        <v>210.75</v>
      </c>
      <c r="P3316">
        <f t="shared" si="309"/>
        <v>-9537.5638454059226</v>
      </c>
      <c r="Q3316" t="str">
        <f t="shared" si="310"/>
        <v>theater</v>
      </c>
      <c r="R3316" t="str">
        <f t="shared" si="311"/>
        <v>plays</v>
      </c>
      <c r="S3316" s="11">
        <f t="shared" si="312"/>
        <v>42105.059155092589</v>
      </c>
      <c r="T3316" s="11">
        <f t="shared" si="313"/>
        <v>42132.628472222219</v>
      </c>
    </row>
    <row r="3317" spans="1:20" customFormat="1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0</v>
      </c>
      <c r="M3317" t="b">
        <v>1</v>
      </c>
      <c r="N3317" t="s">
        <v>8271</v>
      </c>
      <c r="O3317">
        <f t="shared" si="308"/>
        <v>110.00000000000001</v>
      </c>
      <c r="P3317">
        <f t="shared" si="309"/>
        <v>-6823.5638454059226</v>
      </c>
      <c r="Q3317" t="str">
        <f t="shared" si="310"/>
        <v>theater</v>
      </c>
      <c r="R3317" t="str">
        <f t="shared" si="311"/>
        <v>plays</v>
      </c>
      <c r="S3317" s="11">
        <f t="shared" si="312"/>
        <v>42466.09538194444</v>
      </c>
      <c r="T3317" s="11">
        <f t="shared" si="313"/>
        <v>42496.09538194444</v>
      </c>
    </row>
    <row r="3318" spans="1:20" customFormat="1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0</v>
      </c>
      <c r="M3318" t="b">
        <v>1</v>
      </c>
      <c r="N3318" t="s">
        <v>8271</v>
      </c>
      <c r="O3318">
        <f t="shared" si="308"/>
        <v>100.08673425918037</v>
      </c>
      <c r="P3318">
        <f t="shared" si="309"/>
        <v>523.61615459407767</v>
      </c>
      <c r="Q3318" t="str">
        <f t="shared" si="310"/>
        <v>theater</v>
      </c>
      <c r="R3318" t="str">
        <f t="shared" si="311"/>
        <v>plays</v>
      </c>
      <c r="S3318" s="11">
        <f t="shared" si="312"/>
        <v>41826.662905092591</v>
      </c>
      <c r="T3318" s="11">
        <f t="shared" si="313"/>
        <v>41859.370833333327</v>
      </c>
    </row>
    <row r="3319" spans="1:20" customFormat="1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0</v>
      </c>
      <c r="M3319" t="b">
        <v>1</v>
      </c>
      <c r="N3319" t="s">
        <v>8271</v>
      </c>
      <c r="O3319">
        <f t="shared" si="308"/>
        <v>106.19047619047619</v>
      </c>
      <c r="P3319">
        <f t="shared" si="309"/>
        <v>-10108.563845405923</v>
      </c>
      <c r="Q3319" t="str">
        <f t="shared" si="310"/>
        <v>theater</v>
      </c>
      <c r="R3319" t="str">
        <f t="shared" si="311"/>
        <v>plays</v>
      </c>
      <c r="S3319" s="11">
        <f t="shared" si="312"/>
        <v>42498.831296296295</v>
      </c>
      <c r="T3319" s="11">
        <f t="shared" si="313"/>
        <v>42528.831296296295</v>
      </c>
    </row>
    <row r="3320" spans="1:20" customFormat="1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0</v>
      </c>
      <c r="M3320" t="b">
        <v>1</v>
      </c>
      <c r="N3320" t="s">
        <v>8271</v>
      </c>
      <c r="O3320">
        <f t="shared" si="308"/>
        <v>125.6</v>
      </c>
      <c r="P3320">
        <f t="shared" si="309"/>
        <v>-8711.5638454059226</v>
      </c>
      <c r="Q3320" t="str">
        <f t="shared" si="310"/>
        <v>theater</v>
      </c>
      <c r="R3320" t="str">
        <f t="shared" si="311"/>
        <v>plays</v>
      </c>
      <c r="S3320" s="11">
        <f t="shared" si="312"/>
        <v>42431.093668981477</v>
      </c>
      <c r="T3320" s="11">
        <f t="shared" si="313"/>
        <v>42470.895833333336</v>
      </c>
    </row>
    <row r="3321" spans="1:20" customFormat="1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0</v>
      </c>
      <c r="M3321" t="b">
        <v>1</v>
      </c>
      <c r="N3321" t="s">
        <v>8271</v>
      </c>
      <c r="O3321">
        <f t="shared" si="308"/>
        <v>108</v>
      </c>
      <c r="P3321">
        <f t="shared" si="309"/>
        <v>-10683.563845405923</v>
      </c>
      <c r="Q3321" t="str">
        <f t="shared" si="310"/>
        <v>theater</v>
      </c>
      <c r="R3321" t="str">
        <f t="shared" si="311"/>
        <v>plays</v>
      </c>
      <c r="S3321" s="11">
        <f t="shared" si="312"/>
        <v>41990.377152777779</v>
      </c>
      <c r="T3321" s="11">
        <f t="shared" si="313"/>
        <v>42035.377152777779</v>
      </c>
    </row>
    <row r="3322" spans="1:20" customFormat="1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0</v>
      </c>
      <c r="M3322" t="b">
        <v>1</v>
      </c>
      <c r="N3322" t="s">
        <v>8271</v>
      </c>
      <c r="O3322">
        <f t="shared" si="308"/>
        <v>101</v>
      </c>
      <c r="P3322">
        <f t="shared" si="309"/>
        <v>-8698.5638454059226</v>
      </c>
      <c r="Q3322" t="str">
        <f t="shared" si="310"/>
        <v>theater</v>
      </c>
      <c r="R3322" t="str">
        <f t="shared" si="311"/>
        <v>plays</v>
      </c>
      <c r="S3322" s="11">
        <f t="shared" si="312"/>
        <v>42512.837465277778</v>
      </c>
      <c r="T3322" s="11">
        <f t="shared" si="313"/>
        <v>42542.837465277778</v>
      </c>
    </row>
    <row r="3323" spans="1:20" customFormat="1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0</v>
      </c>
      <c r="M3323" t="b">
        <v>1</v>
      </c>
      <c r="N3323" t="s">
        <v>8271</v>
      </c>
      <c r="O3323">
        <f t="shared" si="308"/>
        <v>107.4</v>
      </c>
      <c r="P3323">
        <f t="shared" si="309"/>
        <v>-10686.563845405923</v>
      </c>
      <c r="Q3323" t="str">
        <f t="shared" si="310"/>
        <v>theater</v>
      </c>
      <c r="R3323" t="str">
        <f t="shared" si="311"/>
        <v>plays</v>
      </c>
      <c r="S3323" s="11">
        <f t="shared" si="312"/>
        <v>41913.891956018517</v>
      </c>
      <c r="T3323" s="11">
        <f t="shared" si="313"/>
        <v>41927.957638888889</v>
      </c>
    </row>
    <row r="3324" spans="1:20" customFormat="1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0</v>
      </c>
      <c r="M3324" t="b">
        <v>1</v>
      </c>
      <c r="N3324" t="s">
        <v>8271</v>
      </c>
      <c r="O3324">
        <f t="shared" si="308"/>
        <v>101.51515151515152</v>
      </c>
      <c r="P3324">
        <f t="shared" si="309"/>
        <v>-7873.5638454059226</v>
      </c>
      <c r="Q3324" t="str">
        <f t="shared" si="310"/>
        <v>theater</v>
      </c>
      <c r="R3324" t="str">
        <f t="shared" si="311"/>
        <v>plays</v>
      </c>
      <c r="S3324" s="11">
        <f t="shared" si="312"/>
        <v>42520.802037037036</v>
      </c>
      <c r="T3324" s="11">
        <f t="shared" si="313"/>
        <v>42542.954861111109</v>
      </c>
    </row>
    <row r="3325" spans="1:20" customFormat="1" ht="6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0</v>
      </c>
      <c r="M3325" t="b">
        <v>1</v>
      </c>
      <c r="N3325" t="s">
        <v>8271</v>
      </c>
      <c r="O3325">
        <f t="shared" si="308"/>
        <v>125.89999999999999</v>
      </c>
      <c r="P3325">
        <f t="shared" si="309"/>
        <v>-9964.5638454059226</v>
      </c>
      <c r="Q3325" t="str">
        <f t="shared" si="310"/>
        <v>theater</v>
      </c>
      <c r="R3325" t="str">
        <f t="shared" si="311"/>
        <v>plays</v>
      </c>
      <c r="S3325" s="11">
        <f t="shared" si="312"/>
        <v>42608.157499999994</v>
      </c>
      <c r="T3325" s="11">
        <f t="shared" si="313"/>
        <v>42638.157499999994</v>
      </c>
    </row>
    <row r="3326" spans="1:20" customFormat="1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0</v>
      </c>
      <c r="M3326" t="b">
        <v>1</v>
      </c>
      <c r="N3326" t="s">
        <v>8271</v>
      </c>
      <c r="O3326">
        <f t="shared" si="308"/>
        <v>101.66666666666666</v>
      </c>
      <c r="P3326">
        <f t="shared" si="309"/>
        <v>-9698.5638454059226</v>
      </c>
      <c r="Q3326" t="str">
        <f t="shared" si="310"/>
        <v>theater</v>
      </c>
      <c r="R3326" t="str">
        <f t="shared" si="311"/>
        <v>plays</v>
      </c>
      <c r="S3326" s="11">
        <f t="shared" si="312"/>
        <v>42512.374884259254</v>
      </c>
      <c r="T3326" s="11">
        <f t="shared" si="313"/>
        <v>42526.374884259254</v>
      </c>
    </row>
    <row r="3327" spans="1:20" customFormat="1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0</v>
      </c>
      <c r="M3327" t="b">
        <v>1</v>
      </c>
      <c r="N3327" t="s">
        <v>8271</v>
      </c>
      <c r="O3327">
        <f t="shared" si="308"/>
        <v>112.5</v>
      </c>
      <c r="P3327">
        <f t="shared" si="309"/>
        <v>-10773.563845405923</v>
      </c>
      <c r="Q3327" t="str">
        <f t="shared" si="310"/>
        <v>theater</v>
      </c>
      <c r="R3327" t="str">
        <f t="shared" si="311"/>
        <v>plays</v>
      </c>
      <c r="S3327" s="11">
        <f t="shared" si="312"/>
        <v>42064.577280092592</v>
      </c>
      <c r="T3327" s="11">
        <f t="shared" si="313"/>
        <v>42099.535613425927</v>
      </c>
    </row>
    <row r="3328" spans="1:20" customFormat="1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0</v>
      </c>
      <c r="M3328" t="b">
        <v>1</v>
      </c>
      <c r="N3328" t="s">
        <v>8271</v>
      </c>
      <c r="O3328">
        <f t="shared" si="308"/>
        <v>101.375</v>
      </c>
      <c r="P3328">
        <f t="shared" si="309"/>
        <v>-3113.5638454059226</v>
      </c>
      <c r="Q3328" t="str">
        <f t="shared" si="310"/>
        <v>theater</v>
      </c>
      <c r="R3328" t="str">
        <f t="shared" si="311"/>
        <v>plays</v>
      </c>
      <c r="S3328" s="11">
        <f t="shared" si="312"/>
        <v>42041.505844907406</v>
      </c>
      <c r="T3328" s="11">
        <f t="shared" si="313"/>
        <v>42071.464178240734</v>
      </c>
    </row>
    <row r="3329" spans="1:20" customFormat="1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0</v>
      </c>
      <c r="M3329" t="b">
        <v>1</v>
      </c>
      <c r="N3329" t="s">
        <v>8271</v>
      </c>
      <c r="O3329">
        <f t="shared" si="308"/>
        <v>101.25</v>
      </c>
      <c r="P3329">
        <f t="shared" si="309"/>
        <v>-10413.563845405923</v>
      </c>
      <c r="Q3329" t="str">
        <f t="shared" si="310"/>
        <v>theater</v>
      </c>
      <c r="R3329" t="str">
        <f t="shared" si="311"/>
        <v>plays</v>
      </c>
      <c r="S3329" s="11">
        <f t="shared" si="312"/>
        <v>42468.166273148141</v>
      </c>
      <c r="T3329" s="11">
        <f t="shared" si="313"/>
        <v>42498.166273148141</v>
      </c>
    </row>
    <row r="3330" spans="1:20" customFormat="1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0</v>
      </c>
      <c r="M3330" t="b">
        <v>1</v>
      </c>
      <c r="N3330" t="s">
        <v>8271</v>
      </c>
      <c r="O3330">
        <f t="shared" si="308"/>
        <v>146.38888888888889</v>
      </c>
      <c r="P3330">
        <f t="shared" si="309"/>
        <v>-8588.5638454059226</v>
      </c>
      <c r="Q3330" t="str">
        <f t="shared" si="310"/>
        <v>theater</v>
      </c>
      <c r="R3330" t="str">
        <f t="shared" si="311"/>
        <v>plays</v>
      </c>
      <c r="S3330" s="11">
        <f t="shared" si="312"/>
        <v>41822.366701388884</v>
      </c>
      <c r="T3330" s="11">
        <f t="shared" si="313"/>
        <v>41824.833333333328</v>
      </c>
    </row>
    <row r="3331" spans="1:20" customFormat="1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0</v>
      </c>
      <c r="M3331" t="b">
        <v>1</v>
      </c>
      <c r="N3331" t="s">
        <v>8271</v>
      </c>
      <c r="O3331">
        <f t="shared" ref="O3331:O3394" si="314">E3331/D3331*100</f>
        <v>116.8</v>
      </c>
      <c r="P3331">
        <f t="shared" ref="P3331:P3394" si="315">E3331-$E$4116</f>
        <v>-10055.563845405923</v>
      </c>
      <c r="Q3331" t="str">
        <f t="shared" ref="Q3331:Q3394" si="316">IF(ISNUMBER(SEARCH("film &amp; video",N3331)),"film &amp; video",IF(ISNUMBER(SEARCH("food",N3331)),"food",IF(ISNUMBER(SEARCH("games",N3331)),"games",IF(ISNUMBER(SEARCH("journalism",N3331)),"journalism",IF(ISNUMBER(SEARCH("music",N3331)),"music",IF(ISNUMBER(SEARCH("photography",N3331)),"photography",IF(ISNUMBER(SEARCH("publishing",N3331)),"publishing",IF(ISNUMBER(SEARCH("technology",N3331)),"technology",IF(ISNUMBER(SEARCH("theater",N3331)),"theater",0)))))))))</f>
        <v>theater</v>
      </c>
      <c r="R3331" t="str">
        <f t="shared" ref="R3331:R3394" si="317">IF(ISNUMBER(SEARCH("animation",N3331)),"animation",IF(ISNUMBER(SEARCH("art books",N3331)),"art books",IF(ISNUMBER(SEARCH("audio",N3331)),"audio",IF(ISNUMBER(SEARCH("children's books",N3331)),"children's books",IF(ISNUMBER(SEARCH("classical music",N3331)),"classical music",IF(ISNUMBER(SEARCH("documentary",N3331)),"documentary",IF(ISNUMBER(SEARCH("drama",N3331)),"drama",IF(ISNUMBER(SEARCH("electronic music",N3331)),"electronic music",IF(ISNUMBER(SEARCH("faith",N3331)),"faith",IF(ISNUMBER(SEARCH("fiction",N3331)),"fiction",IF(ISNUMBER(SEARCH("food trucks",N3331)),"food trucks",IF(ISNUMBER(SEARCH("gadgets",N3331)),"gadgets",IF(ISNUMBER(SEARCH("hardware",N3331)),"hardware",IF(ISNUMBER(SEARCH("indie rock",N3331)),"indie rock",IF(ISNUMBER(SEARCH("jazz",N3331)),"jazz",IF(ISNUMBER(SEARCH("makerspaces",N3331)),"makerspaces",IF(ISNUMBER(SEARCH("metal",N3331)),"metal",IF(ISNUMBER(SEARCH("mobile games",N3331)),"mobile games",IF(ISNUMBER(SEARCH("musical",N3331)),"musical",IF(ISNUMBER(SEARCH("nature",N3331)),"nature",IF(ISNUMBER(SEARCH("nonfiction",N3331)),"nonfiction",IF(ISNUMBER(SEARCH("people",N3331)),"people",IF(ISNUMBER(SEARCH("photobooks",N3331)),"photobooks",IF(ISNUMBER(SEARCH("places",N3331)),"places",IF(ISNUMBER(SEARCH("plays",N3331)),"plays",IF(ISNUMBER(SEARCH("pop",N3331)),"pop",IF(ISNUMBER(SEARCH("radio &amp; podcasts",N3331)),"radio &amp; podcasts",IF(ISNUMBER(SEARCH("restaurants",N3331)),"restaurants",IF(ISNUMBER(SEARCH("rock",N3331)),"rock",IF(ISNUMBER(SEARCH("science fiction",N3331)),"science fiction",IF(ISNUMBER(SEARCH("shorts",N3331)),"shorts",IF(ISNUMBER(SEARCH("small batch",N3331)),"small batch",IF(ISNUMBER(SEARCH("space exploration",N3331)),"space exploration",IF(ISNUMBER(SEARCH("spaces",N3331)),"spaces",IF(ISNUMBER(SEARCH("tabletop games",N3331)),"tabletop games",IF(ISNUMBER(SEARCH("television",N3331)),"television",IF(ISNUMBER(SEARCH("translations",N3331)),"translations",IF(ISNUMBER(SEARCH("video games",N3331)),"video games",IF(ISNUMBER(SEARCH("wearables",N3331)),"wearables",IF(ISNUMBER(SEARCH("web",N3331)),"web",IF(ISNUMBER(SEARCH("world music",N3331)),"world music",0)))))))))))))))))))))))))))))))))))))))))</f>
        <v>plays</v>
      </c>
      <c r="S3331" s="11">
        <f t="shared" si="312"/>
        <v>41837.114675925921</v>
      </c>
      <c r="T3331" s="11">
        <f t="shared" si="313"/>
        <v>41847.75</v>
      </c>
    </row>
    <row r="3332" spans="1:20" customFormat="1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0</v>
      </c>
      <c r="M3332" t="b">
        <v>1</v>
      </c>
      <c r="N3332" t="s">
        <v>8271</v>
      </c>
      <c r="O3332">
        <f t="shared" si="314"/>
        <v>106.26666666666667</v>
      </c>
      <c r="P3332">
        <f t="shared" si="315"/>
        <v>-9629.5638454059226</v>
      </c>
      <c r="Q3332" t="str">
        <f t="shared" si="316"/>
        <v>theater</v>
      </c>
      <c r="R3332" t="str">
        <f t="shared" si="317"/>
        <v>plays</v>
      </c>
      <c r="S3332" s="11">
        <f t="shared" si="312"/>
        <v>42065.679027777776</v>
      </c>
      <c r="T3332" s="11">
        <f t="shared" si="313"/>
        <v>42095.637361111112</v>
      </c>
    </row>
    <row r="3333" spans="1:20" customFormat="1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0</v>
      </c>
      <c r="M3333" t="b">
        <v>1</v>
      </c>
      <c r="N3333" t="s">
        <v>8271</v>
      </c>
      <c r="O3333">
        <f t="shared" si="314"/>
        <v>104.52</v>
      </c>
      <c r="P3333">
        <f t="shared" si="315"/>
        <v>-5997.5638454059226</v>
      </c>
      <c r="Q3333" t="str">
        <f t="shared" si="316"/>
        <v>theater</v>
      </c>
      <c r="R3333" t="str">
        <f t="shared" si="317"/>
        <v>plays</v>
      </c>
      <c r="S3333" s="11">
        <f t="shared" si="312"/>
        <v>42248.48942129629</v>
      </c>
      <c r="T3333" s="11">
        <f t="shared" si="313"/>
        <v>42283.48942129629</v>
      </c>
    </row>
    <row r="3334" spans="1:20" customFormat="1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0</v>
      </c>
      <c r="M3334" t="b">
        <v>1</v>
      </c>
      <c r="N3334" t="s">
        <v>8271</v>
      </c>
      <c r="O3334">
        <f t="shared" si="314"/>
        <v>100</v>
      </c>
      <c r="P3334">
        <f t="shared" si="315"/>
        <v>-5223.5638454059226</v>
      </c>
      <c r="Q3334" t="str">
        <f t="shared" si="316"/>
        <v>theater</v>
      </c>
      <c r="R3334" t="str">
        <f t="shared" si="317"/>
        <v>plays</v>
      </c>
      <c r="S3334" s="11">
        <f t="shared" si="312"/>
        <v>41809.651967592588</v>
      </c>
      <c r="T3334" s="11">
        <f t="shared" si="313"/>
        <v>41839.651967592588</v>
      </c>
    </row>
    <row r="3335" spans="1:20" customFormat="1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0</v>
      </c>
      <c r="M3335" t="b">
        <v>1</v>
      </c>
      <c r="N3335" t="s">
        <v>8271</v>
      </c>
      <c r="O3335">
        <f t="shared" si="314"/>
        <v>104.57142857142858</v>
      </c>
      <c r="P3335">
        <f t="shared" si="315"/>
        <v>-7563.5638454059226</v>
      </c>
      <c r="Q3335" t="str">
        <f t="shared" si="316"/>
        <v>theater</v>
      </c>
      <c r="R3335" t="str">
        <f t="shared" si="317"/>
        <v>plays</v>
      </c>
      <c r="S3335" s="11">
        <f t="shared" si="312"/>
        <v>42148.468518518515</v>
      </c>
      <c r="T3335" s="11">
        <f t="shared" si="313"/>
        <v>42170.468518518515</v>
      </c>
    </row>
    <row r="3336" spans="1:20" customFormat="1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0</v>
      </c>
      <c r="M3336" t="b">
        <v>1</v>
      </c>
      <c r="N3336" t="s">
        <v>8271</v>
      </c>
      <c r="O3336">
        <f t="shared" si="314"/>
        <v>138.62051149573753</v>
      </c>
      <c r="P3336">
        <f t="shared" si="315"/>
        <v>-5857.5638454059226</v>
      </c>
      <c r="Q3336" t="str">
        <f t="shared" si="316"/>
        <v>theater</v>
      </c>
      <c r="R3336" t="str">
        <f t="shared" si="317"/>
        <v>plays</v>
      </c>
      <c r="S3336" s="11">
        <f t="shared" si="312"/>
        <v>42185.312754629624</v>
      </c>
      <c r="T3336" s="11">
        <f t="shared" si="313"/>
        <v>42215.312754629624</v>
      </c>
    </row>
    <row r="3337" spans="1:20" customFormat="1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0</v>
      </c>
      <c r="M3337" t="b">
        <v>1</v>
      </c>
      <c r="N3337" t="s">
        <v>8271</v>
      </c>
      <c r="O3337">
        <f t="shared" si="314"/>
        <v>100.32000000000001</v>
      </c>
      <c r="P3337">
        <f t="shared" si="315"/>
        <v>-6207.5638454059226</v>
      </c>
      <c r="Q3337" t="str">
        <f t="shared" si="316"/>
        <v>theater</v>
      </c>
      <c r="R3337" t="str">
        <f t="shared" si="317"/>
        <v>plays</v>
      </c>
      <c r="S3337" s="11">
        <f t="shared" si="312"/>
        <v>41827.465810185182</v>
      </c>
      <c r="T3337" s="11">
        <f t="shared" si="313"/>
        <v>41854.75</v>
      </c>
    </row>
    <row r="3338" spans="1:20" customFormat="1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0</v>
      </c>
      <c r="M3338" t="b">
        <v>1</v>
      </c>
      <c r="N3338" t="s">
        <v>8271</v>
      </c>
      <c r="O3338">
        <f t="shared" si="314"/>
        <v>100</v>
      </c>
      <c r="P3338">
        <f t="shared" si="315"/>
        <v>-10973.563845405923</v>
      </c>
      <c r="Q3338" t="str">
        <f t="shared" si="316"/>
        <v>theater</v>
      </c>
      <c r="R3338" t="str">
        <f t="shared" si="317"/>
        <v>plays</v>
      </c>
      <c r="S3338" s="11">
        <f t="shared" si="312"/>
        <v>42437.190347222218</v>
      </c>
      <c r="T3338" s="11">
        <f t="shared" si="313"/>
        <v>42465.148680555554</v>
      </c>
    </row>
    <row r="3339" spans="1:20" customFormat="1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0</v>
      </c>
      <c r="M3339" t="b">
        <v>1</v>
      </c>
      <c r="N3339" t="s">
        <v>8271</v>
      </c>
      <c r="O3339">
        <f t="shared" si="314"/>
        <v>110.2</v>
      </c>
      <c r="P3339">
        <f t="shared" si="315"/>
        <v>-8468.5638454059226</v>
      </c>
      <c r="Q3339" t="str">
        <f t="shared" si="316"/>
        <v>theater</v>
      </c>
      <c r="R3339" t="str">
        <f t="shared" si="317"/>
        <v>plays</v>
      </c>
      <c r="S3339" s="11">
        <f t="shared" si="312"/>
        <v>41901.073692129627</v>
      </c>
      <c r="T3339" s="11">
        <f t="shared" si="313"/>
        <v>41922.666666666664</v>
      </c>
    </row>
    <row r="3340" spans="1:20" customFormat="1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0</v>
      </c>
      <c r="M3340" t="b">
        <v>1</v>
      </c>
      <c r="N3340" t="s">
        <v>8271</v>
      </c>
      <c r="O3340">
        <f t="shared" si="314"/>
        <v>102.18</v>
      </c>
      <c r="P3340">
        <f t="shared" si="315"/>
        <v>4103.4361545940774</v>
      </c>
      <c r="Q3340" t="str">
        <f t="shared" si="316"/>
        <v>theater</v>
      </c>
      <c r="R3340" t="str">
        <f t="shared" si="317"/>
        <v>plays</v>
      </c>
      <c r="S3340" s="11">
        <f t="shared" si="312"/>
        <v>42769.366666666661</v>
      </c>
      <c r="T3340" s="11">
        <f t="shared" si="313"/>
        <v>42790.366666666661</v>
      </c>
    </row>
    <row r="3341" spans="1:20" customFormat="1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0</v>
      </c>
      <c r="M3341" t="b">
        <v>1</v>
      </c>
      <c r="N3341" t="s">
        <v>8271</v>
      </c>
      <c r="O3341">
        <f t="shared" si="314"/>
        <v>104.35000000000001</v>
      </c>
      <c r="P3341">
        <f t="shared" si="315"/>
        <v>-2875.5638454059226</v>
      </c>
      <c r="Q3341" t="str">
        <f t="shared" si="316"/>
        <v>theater</v>
      </c>
      <c r="R3341" t="str">
        <f t="shared" si="317"/>
        <v>plays</v>
      </c>
      <c r="S3341" s="11">
        <f t="shared" si="312"/>
        <v>42549.457384259258</v>
      </c>
      <c r="T3341" s="11">
        <f t="shared" si="313"/>
        <v>42579.457384259258</v>
      </c>
    </row>
    <row r="3342" spans="1:20" customFormat="1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0</v>
      </c>
      <c r="M3342" t="b">
        <v>1</v>
      </c>
      <c r="N3342" t="s">
        <v>8271</v>
      </c>
      <c r="O3342">
        <f t="shared" si="314"/>
        <v>138.16666666666666</v>
      </c>
      <c r="P3342">
        <f t="shared" si="315"/>
        <v>-7078.5638454059226</v>
      </c>
      <c r="Q3342" t="str">
        <f t="shared" si="316"/>
        <v>theater</v>
      </c>
      <c r="R3342" t="str">
        <f t="shared" si="317"/>
        <v>plays</v>
      </c>
      <c r="S3342" s="11">
        <f t="shared" si="312"/>
        <v>42685.765671296293</v>
      </c>
      <c r="T3342" s="11">
        <f t="shared" si="313"/>
        <v>42710.765671296293</v>
      </c>
    </row>
    <row r="3343" spans="1:20" customFormat="1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0</v>
      </c>
      <c r="M3343" t="b">
        <v>1</v>
      </c>
      <c r="N3343" t="s">
        <v>8271</v>
      </c>
      <c r="O3343">
        <f t="shared" si="314"/>
        <v>100</v>
      </c>
      <c r="P3343">
        <f t="shared" si="315"/>
        <v>-7873.5638454059226</v>
      </c>
      <c r="Q3343" t="str">
        <f t="shared" si="316"/>
        <v>theater</v>
      </c>
      <c r="R3343" t="str">
        <f t="shared" si="317"/>
        <v>plays</v>
      </c>
      <c r="S3343" s="11">
        <f t="shared" si="312"/>
        <v>42510.590520833335</v>
      </c>
      <c r="T3343" s="11">
        <f t="shared" si="313"/>
        <v>42533.499999999993</v>
      </c>
    </row>
    <row r="3344" spans="1:20" customFormat="1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0</v>
      </c>
      <c r="M3344" t="b">
        <v>1</v>
      </c>
      <c r="N3344" t="s">
        <v>8271</v>
      </c>
      <c r="O3344">
        <f t="shared" si="314"/>
        <v>101.66666666666666</v>
      </c>
      <c r="P3344">
        <f t="shared" si="315"/>
        <v>-5123.5638454059226</v>
      </c>
      <c r="Q3344" t="str">
        <f t="shared" si="316"/>
        <v>theater</v>
      </c>
      <c r="R3344" t="str">
        <f t="shared" si="317"/>
        <v>plays</v>
      </c>
      <c r="S3344" s="11">
        <f t="shared" si="312"/>
        <v>42062.088078703702</v>
      </c>
      <c r="T3344" s="11">
        <f t="shared" si="313"/>
        <v>42094.999305555553</v>
      </c>
    </row>
    <row r="3345" spans="1:20" customFormat="1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0</v>
      </c>
      <c r="M3345" t="b">
        <v>1</v>
      </c>
      <c r="N3345" t="s">
        <v>8271</v>
      </c>
      <c r="O3345">
        <f t="shared" si="314"/>
        <v>171.42857142857142</v>
      </c>
      <c r="P3345">
        <f t="shared" si="315"/>
        <v>-10023.563845405923</v>
      </c>
      <c r="Q3345" t="str">
        <f t="shared" si="316"/>
        <v>theater</v>
      </c>
      <c r="R3345" t="str">
        <f t="shared" si="317"/>
        <v>plays</v>
      </c>
      <c r="S3345" s="11">
        <f t="shared" si="312"/>
        <v>42452.708148148151</v>
      </c>
      <c r="T3345" s="11">
        <f t="shared" si="313"/>
        <v>42473.345833333333</v>
      </c>
    </row>
    <row r="3346" spans="1:20" customFormat="1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0</v>
      </c>
      <c r="M3346" t="b">
        <v>1</v>
      </c>
      <c r="N3346" t="s">
        <v>8271</v>
      </c>
      <c r="O3346">
        <f t="shared" si="314"/>
        <v>101.44444444444444</v>
      </c>
      <c r="P3346">
        <f t="shared" si="315"/>
        <v>-6658.5638454059226</v>
      </c>
      <c r="Q3346" t="str">
        <f t="shared" si="316"/>
        <v>theater</v>
      </c>
      <c r="R3346" t="str">
        <f t="shared" si="317"/>
        <v>plays</v>
      </c>
      <c r="S3346" s="11">
        <f t="shared" si="312"/>
        <v>41850.991817129623</v>
      </c>
      <c r="T3346" s="11">
        <f t="shared" si="313"/>
        <v>41880.991817129623</v>
      </c>
    </row>
    <row r="3347" spans="1:20" customFormat="1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0</v>
      </c>
      <c r="M3347" t="b">
        <v>1</v>
      </c>
      <c r="N3347" t="s">
        <v>8271</v>
      </c>
      <c r="O3347">
        <f t="shared" si="314"/>
        <v>130</v>
      </c>
      <c r="P3347">
        <f t="shared" si="315"/>
        <v>-10573.563845405923</v>
      </c>
      <c r="Q3347" t="str">
        <f t="shared" si="316"/>
        <v>theater</v>
      </c>
      <c r="R3347" t="str">
        <f t="shared" si="317"/>
        <v>plays</v>
      </c>
      <c r="S3347" s="11">
        <f t="shared" si="312"/>
        <v>42052.897777777776</v>
      </c>
      <c r="T3347" s="11">
        <f t="shared" si="313"/>
        <v>42111.817361111105</v>
      </c>
    </row>
    <row r="3348" spans="1:20" customFormat="1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0</v>
      </c>
      <c r="M3348" t="b">
        <v>1</v>
      </c>
      <c r="N3348" t="s">
        <v>8271</v>
      </c>
      <c r="O3348">
        <f t="shared" si="314"/>
        <v>110.00000000000001</v>
      </c>
      <c r="P3348">
        <f t="shared" si="315"/>
        <v>-9573.5638454059226</v>
      </c>
      <c r="Q3348" t="str">
        <f t="shared" si="316"/>
        <v>theater</v>
      </c>
      <c r="R3348" t="str">
        <f t="shared" si="317"/>
        <v>plays</v>
      </c>
      <c r="S3348" s="11">
        <f t="shared" si="312"/>
        <v>42053.816087962965</v>
      </c>
      <c r="T3348" s="11">
        <f t="shared" si="313"/>
        <v>42060.816087962965</v>
      </c>
    </row>
    <row r="3349" spans="1:20" customFormat="1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0</v>
      </c>
      <c r="M3349" t="b">
        <v>1</v>
      </c>
      <c r="N3349" t="s">
        <v>8271</v>
      </c>
      <c r="O3349">
        <f t="shared" si="314"/>
        <v>119.44999999999999</v>
      </c>
      <c r="P3349">
        <f t="shared" si="315"/>
        <v>-8834.5638454059226</v>
      </c>
      <c r="Q3349" t="str">
        <f t="shared" si="316"/>
        <v>theater</v>
      </c>
      <c r="R3349" t="str">
        <f t="shared" si="317"/>
        <v>plays</v>
      </c>
      <c r="S3349" s="11">
        <f t="shared" si="312"/>
        <v>42484.343217592592</v>
      </c>
      <c r="T3349" s="11">
        <f t="shared" si="313"/>
        <v>42498.666666666664</v>
      </c>
    </row>
    <row r="3350" spans="1:20" customFormat="1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0</v>
      </c>
      <c r="M3350" t="b">
        <v>1</v>
      </c>
      <c r="N3350" t="s">
        <v>8271</v>
      </c>
      <c r="O3350">
        <f t="shared" si="314"/>
        <v>100.2909090909091</v>
      </c>
      <c r="P3350">
        <f t="shared" si="315"/>
        <v>-5707.5638454059226</v>
      </c>
      <c r="Q3350" t="str">
        <f t="shared" si="316"/>
        <v>theater</v>
      </c>
      <c r="R3350" t="str">
        <f t="shared" si="317"/>
        <v>plays</v>
      </c>
      <c r="S3350" s="11">
        <f t="shared" si="312"/>
        <v>42466.350462962961</v>
      </c>
      <c r="T3350" s="11">
        <f t="shared" si="313"/>
        <v>42489.957638888889</v>
      </c>
    </row>
    <row r="3351" spans="1:20" customFormat="1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0</v>
      </c>
      <c r="M3351" t="b">
        <v>1</v>
      </c>
      <c r="N3351" t="s">
        <v>8271</v>
      </c>
      <c r="O3351">
        <f t="shared" si="314"/>
        <v>153.4</v>
      </c>
      <c r="P3351">
        <f t="shared" si="315"/>
        <v>-9689.5638454059226</v>
      </c>
      <c r="Q3351" t="str">
        <f t="shared" si="316"/>
        <v>theater</v>
      </c>
      <c r="R3351" t="str">
        <f t="shared" si="317"/>
        <v>plays</v>
      </c>
      <c r="S3351" s="11">
        <f t="shared" ref="S3351:S3414" si="318">(J3351/86400)+25569+(-5/24)</f>
        <v>42512.902453703697</v>
      </c>
      <c r="T3351" s="11">
        <f t="shared" ref="T3351:T3414" si="319">(I3351/86400)+25569+(-5/24)</f>
        <v>42534.499999999993</v>
      </c>
    </row>
    <row r="3352" spans="1:20" customFormat="1" ht="8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0</v>
      </c>
      <c r="M3352" t="b">
        <v>1</v>
      </c>
      <c r="N3352" t="s">
        <v>8271</v>
      </c>
      <c r="O3352">
        <f t="shared" si="314"/>
        <v>104.42857142857143</v>
      </c>
      <c r="P3352">
        <f t="shared" si="315"/>
        <v>-7568.5638454059226</v>
      </c>
      <c r="Q3352" t="str">
        <f t="shared" si="316"/>
        <v>theater</v>
      </c>
      <c r="R3352" t="str">
        <f t="shared" si="317"/>
        <v>plays</v>
      </c>
      <c r="S3352" s="11">
        <f t="shared" si="318"/>
        <v>42302.493182870363</v>
      </c>
      <c r="T3352" s="11">
        <f t="shared" si="319"/>
        <v>42337.749999999993</v>
      </c>
    </row>
    <row r="3353" spans="1:20" customFormat="1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0</v>
      </c>
      <c r="M3353" t="b">
        <v>1</v>
      </c>
      <c r="N3353" t="s">
        <v>8271</v>
      </c>
      <c r="O3353">
        <f t="shared" si="314"/>
        <v>101.1</v>
      </c>
      <c r="P3353">
        <f t="shared" si="315"/>
        <v>-6168.5638454059226</v>
      </c>
      <c r="Q3353" t="str">
        <f t="shared" si="316"/>
        <v>theater</v>
      </c>
      <c r="R3353" t="str">
        <f t="shared" si="317"/>
        <v>plays</v>
      </c>
      <c r="S3353" s="11">
        <f t="shared" si="318"/>
        <v>41806.187094907407</v>
      </c>
      <c r="T3353" s="11">
        <f t="shared" si="319"/>
        <v>41843.25</v>
      </c>
    </row>
    <row r="3354" spans="1:20" customFormat="1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0</v>
      </c>
      <c r="M3354" t="b">
        <v>1</v>
      </c>
      <c r="N3354" t="s">
        <v>8271</v>
      </c>
      <c r="O3354">
        <f t="shared" si="314"/>
        <v>107.52</v>
      </c>
      <c r="P3354">
        <f t="shared" si="315"/>
        <v>-5847.5638454059226</v>
      </c>
      <c r="Q3354" t="str">
        <f t="shared" si="316"/>
        <v>theater</v>
      </c>
      <c r="R3354" t="str">
        <f t="shared" si="317"/>
        <v>plays</v>
      </c>
      <c r="S3354" s="11">
        <f t="shared" si="318"/>
        <v>42495.784467592595</v>
      </c>
      <c r="T3354" s="11">
        <f t="shared" si="319"/>
        <v>42552.749999999993</v>
      </c>
    </row>
    <row r="3355" spans="1:20" customFormat="1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0</v>
      </c>
      <c r="M3355" t="b">
        <v>1</v>
      </c>
      <c r="N3355" t="s">
        <v>8271</v>
      </c>
      <c r="O3355">
        <f t="shared" si="314"/>
        <v>315</v>
      </c>
      <c r="P3355">
        <f t="shared" si="315"/>
        <v>-9648.5638454059226</v>
      </c>
      <c r="Q3355" t="str">
        <f t="shared" si="316"/>
        <v>theater</v>
      </c>
      <c r="R3355" t="str">
        <f t="shared" si="317"/>
        <v>plays</v>
      </c>
      <c r="S3355" s="11">
        <f t="shared" si="318"/>
        <v>42479.223958333336</v>
      </c>
      <c r="T3355" s="11">
        <f t="shared" si="319"/>
        <v>42492.749999999993</v>
      </c>
    </row>
    <row r="3356" spans="1:20" customFormat="1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0</v>
      </c>
      <c r="M3356" t="b">
        <v>1</v>
      </c>
      <c r="N3356" t="s">
        <v>8271</v>
      </c>
      <c r="O3356">
        <f t="shared" si="314"/>
        <v>101.93333333333334</v>
      </c>
      <c r="P3356">
        <f t="shared" si="315"/>
        <v>-8165.5638454059226</v>
      </c>
      <c r="Q3356" t="str">
        <f t="shared" si="316"/>
        <v>theater</v>
      </c>
      <c r="R3356" t="str">
        <f t="shared" si="317"/>
        <v>plays</v>
      </c>
      <c r="S3356" s="11">
        <f t="shared" si="318"/>
        <v>42270.518587962964</v>
      </c>
      <c r="T3356" s="11">
        <f t="shared" si="319"/>
        <v>42305.959027777775</v>
      </c>
    </row>
    <row r="3357" spans="1:20" customFormat="1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0</v>
      </c>
      <c r="M3357" t="b">
        <v>1</v>
      </c>
      <c r="N3357" t="s">
        <v>8271</v>
      </c>
      <c r="O3357">
        <f t="shared" si="314"/>
        <v>126.28571428571429</v>
      </c>
      <c r="P3357">
        <f t="shared" si="315"/>
        <v>-9013.5638454059226</v>
      </c>
      <c r="Q3357" t="str">
        <f t="shared" si="316"/>
        <v>theater</v>
      </c>
      <c r="R3357" t="str">
        <f t="shared" si="317"/>
        <v>plays</v>
      </c>
      <c r="S3357" s="11">
        <f t="shared" si="318"/>
        <v>42489.411192129628</v>
      </c>
      <c r="T3357" s="11">
        <f t="shared" si="319"/>
        <v>42500.261805555558</v>
      </c>
    </row>
    <row r="3358" spans="1:20" customFormat="1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0</v>
      </c>
      <c r="M3358" t="b">
        <v>1</v>
      </c>
      <c r="N3358" t="s">
        <v>8271</v>
      </c>
      <c r="O3358">
        <f t="shared" si="314"/>
        <v>101.4</v>
      </c>
      <c r="P3358">
        <f t="shared" si="315"/>
        <v>-9702.5638454059226</v>
      </c>
      <c r="Q3358" t="str">
        <f t="shared" si="316"/>
        <v>theater</v>
      </c>
      <c r="R3358" t="str">
        <f t="shared" si="317"/>
        <v>plays</v>
      </c>
      <c r="S3358" s="11">
        <f t="shared" si="318"/>
        <v>42536.607314814813</v>
      </c>
      <c r="T3358" s="11">
        <f t="shared" si="319"/>
        <v>42566.607314814813</v>
      </c>
    </row>
    <row r="3359" spans="1:20" customFormat="1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0</v>
      </c>
      <c r="M3359" t="b">
        <v>1</v>
      </c>
      <c r="N3359" t="s">
        <v>8271</v>
      </c>
      <c r="O3359">
        <f t="shared" si="314"/>
        <v>101</v>
      </c>
      <c r="P3359">
        <f t="shared" si="315"/>
        <v>-9203.5638454059226</v>
      </c>
      <c r="Q3359" t="str">
        <f t="shared" si="316"/>
        <v>theater</v>
      </c>
      <c r="R3359" t="str">
        <f t="shared" si="317"/>
        <v>plays</v>
      </c>
      <c r="S3359" s="11">
        <f t="shared" si="318"/>
        <v>41822.209606481476</v>
      </c>
      <c r="T3359" s="11">
        <f t="shared" si="319"/>
        <v>41852.209606481476</v>
      </c>
    </row>
    <row r="3360" spans="1:20" customFormat="1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0</v>
      </c>
      <c r="M3360" t="b">
        <v>1</v>
      </c>
      <c r="N3360" t="s">
        <v>8271</v>
      </c>
      <c r="O3360">
        <f t="shared" si="314"/>
        <v>102.99000000000001</v>
      </c>
      <c r="P3360">
        <f t="shared" si="315"/>
        <v>-924.56384540592262</v>
      </c>
      <c r="Q3360" t="str">
        <f t="shared" si="316"/>
        <v>theater</v>
      </c>
      <c r="R3360" t="str">
        <f t="shared" si="317"/>
        <v>plays</v>
      </c>
      <c r="S3360" s="11">
        <f t="shared" si="318"/>
        <v>41932.102766203701</v>
      </c>
      <c r="T3360" s="11">
        <f t="shared" si="319"/>
        <v>41962.144432870373</v>
      </c>
    </row>
    <row r="3361" spans="1:20" customFormat="1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0</v>
      </c>
      <c r="M3361" t="b">
        <v>1</v>
      </c>
      <c r="N3361" t="s">
        <v>8271</v>
      </c>
      <c r="O3361">
        <f t="shared" si="314"/>
        <v>106.25</v>
      </c>
      <c r="P3361">
        <f t="shared" si="315"/>
        <v>-6973.5638454059226</v>
      </c>
      <c r="Q3361" t="str">
        <f t="shared" si="316"/>
        <v>theater</v>
      </c>
      <c r="R3361" t="str">
        <f t="shared" si="317"/>
        <v>plays</v>
      </c>
      <c r="S3361" s="11">
        <f t="shared" si="318"/>
        <v>42745.848773148151</v>
      </c>
      <c r="T3361" s="11">
        <f t="shared" si="319"/>
        <v>42790.848773148151</v>
      </c>
    </row>
    <row r="3362" spans="1:20" customFormat="1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0</v>
      </c>
      <c r="M3362" t="b">
        <v>1</v>
      </c>
      <c r="N3362" t="s">
        <v>8271</v>
      </c>
      <c r="O3362">
        <f t="shared" si="314"/>
        <v>101.37777777777779</v>
      </c>
      <c r="P3362">
        <f t="shared" si="315"/>
        <v>-2099.5638454059226</v>
      </c>
      <c r="Q3362" t="str">
        <f t="shared" si="316"/>
        <v>theater</v>
      </c>
      <c r="R3362" t="str">
        <f t="shared" si="317"/>
        <v>plays</v>
      </c>
      <c r="S3362" s="11">
        <f t="shared" si="318"/>
        <v>42696.874340277776</v>
      </c>
      <c r="T3362" s="11">
        <f t="shared" si="319"/>
        <v>42718.457638888889</v>
      </c>
    </row>
    <row r="3363" spans="1:20" customFormat="1" ht="6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0</v>
      </c>
      <c r="M3363" t="b">
        <v>1</v>
      </c>
      <c r="N3363" t="s">
        <v>8271</v>
      </c>
      <c r="O3363">
        <f t="shared" si="314"/>
        <v>113.46000000000001</v>
      </c>
      <c r="P3363">
        <f t="shared" si="315"/>
        <v>-5550.5638454059226</v>
      </c>
      <c r="Q3363" t="str">
        <f t="shared" si="316"/>
        <v>theater</v>
      </c>
      <c r="R3363" t="str">
        <f t="shared" si="317"/>
        <v>plays</v>
      </c>
      <c r="S3363" s="11">
        <f t="shared" si="318"/>
        <v>41865.817013888889</v>
      </c>
      <c r="T3363" s="11">
        <f t="shared" si="319"/>
        <v>41883.457638888889</v>
      </c>
    </row>
    <row r="3364" spans="1:20" customFormat="1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0</v>
      </c>
      <c r="M3364" t="b">
        <v>1</v>
      </c>
      <c r="N3364" t="s">
        <v>8271</v>
      </c>
      <c r="O3364">
        <f t="shared" si="314"/>
        <v>218.00000000000003</v>
      </c>
      <c r="P3364">
        <f t="shared" si="315"/>
        <v>-10133.563845405923</v>
      </c>
      <c r="Q3364" t="str">
        <f t="shared" si="316"/>
        <v>theater</v>
      </c>
      <c r="R3364" t="str">
        <f t="shared" si="317"/>
        <v>plays</v>
      </c>
      <c r="S3364" s="11">
        <f t="shared" si="318"/>
        <v>42055.883298611108</v>
      </c>
      <c r="T3364" s="11">
        <f t="shared" si="319"/>
        <v>42069.996527777774</v>
      </c>
    </row>
    <row r="3365" spans="1:20" customFormat="1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0</v>
      </c>
      <c r="M3365" t="b">
        <v>1</v>
      </c>
      <c r="N3365" t="s">
        <v>8271</v>
      </c>
      <c r="O3365">
        <f t="shared" si="314"/>
        <v>101.41935483870968</v>
      </c>
      <c r="P3365">
        <f t="shared" si="315"/>
        <v>-3363.5638454059226</v>
      </c>
      <c r="Q3365" t="str">
        <f t="shared" si="316"/>
        <v>theater</v>
      </c>
      <c r="R3365" t="str">
        <f t="shared" si="317"/>
        <v>plays</v>
      </c>
      <c r="S3365" s="11">
        <f t="shared" si="318"/>
        <v>41851.563020833331</v>
      </c>
      <c r="T3365" s="11">
        <f t="shared" si="319"/>
        <v>41870.458333333328</v>
      </c>
    </row>
    <row r="3366" spans="1:20" customFormat="1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0</v>
      </c>
      <c r="M3366" t="b">
        <v>1</v>
      </c>
      <c r="N3366" t="s">
        <v>8271</v>
      </c>
      <c r="O3366">
        <f t="shared" si="314"/>
        <v>105.93333333333332</v>
      </c>
      <c r="P3366">
        <f t="shared" si="315"/>
        <v>-8045.5638454059226</v>
      </c>
      <c r="Q3366" t="str">
        <f t="shared" si="316"/>
        <v>theater</v>
      </c>
      <c r="R3366" t="str">
        <f t="shared" si="317"/>
        <v>plays</v>
      </c>
      <c r="S3366" s="11">
        <f t="shared" si="318"/>
        <v>42422.769085648142</v>
      </c>
      <c r="T3366" s="11">
        <f t="shared" si="319"/>
        <v>42444.666666666664</v>
      </c>
    </row>
    <row r="3367" spans="1:20" customFormat="1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0</v>
      </c>
      <c r="M3367" t="b">
        <v>1</v>
      </c>
      <c r="N3367" t="s">
        <v>8271</v>
      </c>
      <c r="O3367">
        <f t="shared" si="314"/>
        <v>104</v>
      </c>
      <c r="P3367">
        <f t="shared" si="315"/>
        <v>-8623.5638454059226</v>
      </c>
      <c r="Q3367" t="str">
        <f t="shared" si="316"/>
        <v>theater</v>
      </c>
      <c r="R3367" t="str">
        <f t="shared" si="317"/>
        <v>plays</v>
      </c>
      <c r="S3367" s="11">
        <f t="shared" si="318"/>
        <v>42320.893425925919</v>
      </c>
      <c r="T3367" s="11">
        <f t="shared" si="319"/>
        <v>42350.893425925919</v>
      </c>
    </row>
    <row r="3368" spans="1:20" customFormat="1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0</v>
      </c>
      <c r="M3368" t="b">
        <v>1</v>
      </c>
      <c r="N3368" t="s">
        <v>8271</v>
      </c>
      <c r="O3368">
        <f t="shared" si="314"/>
        <v>221</v>
      </c>
      <c r="P3368">
        <f t="shared" si="315"/>
        <v>-10118.563845405923</v>
      </c>
      <c r="Q3368" t="str">
        <f t="shared" si="316"/>
        <v>theater</v>
      </c>
      <c r="R3368" t="str">
        <f t="shared" si="317"/>
        <v>plays</v>
      </c>
      <c r="S3368" s="11">
        <f t="shared" si="318"/>
        <v>42106.859224537031</v>
      </c>
      <c r="T3368" s="11">
        <f t="shared" si="319"/>
        <v>42136.859224537031</v>
      </c>
    </row>
    <row r="3369" spans="1:20" customFormat="1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0</v>
      </c>
      <c r="M3369" t="b">
        <v>1</v>
      </c>
      <c r="N3369" t="s">
        <v>8271</v>
      </c>
      <c r="O3369">
        <f t="shared" si="314"/>
        <v>118.66666666666667</v>
      </c>
      <c r="P3369">
        <f t="shared" si="315"/>
        <v>-10333.563845405923</v>
      </c>
      <c r="Q3369" t="str">
        <f t="shared" si="316"/>
        <v>theater</v>
      </c>
      <c r="R3369" t="str">
        <f t="shared" si="317"/>
        <v>plays</v>
      </c>
      <c r="S3369" s="11">
        <f t="shared" si="318"/>
        <v>42192.725624999999</v>
      </c>
      <c r="T3369" s="11">
        <f t="shared" si="319"/>
        <v>42217.725624999999</v>
      </c>
    </row>
    <row r="3370" spans="1:20" customFormat="1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0</v>
      </c>
      <c r="M3370" t="b">
        <v>1</v>
      </c>
      <c r="N3370" t="s">
        <v>8271</v>
      </c>
      <c r="O3370">
        <f t="shared" si="314"/>
        <v>104.60000000000001</v>
      </c>
      <c r="P3370">
        <f t="shared" si="315"/>
        <v>-10177.563845405923</v>
      </c>
      <c r="Q3370" t="str">
        <f t="shared" si="316"/>
        <v>theater</v>
      </c>
      <c r="R3370" t="str">
        <f t="shared" si="317"/>
        <v>plays</v>
      </c>
      <c r="S3370" s="11">
        <f t="shared" si="318"/>
        <v>41968.991423611107</v>
      </c>
      <c r="T3370" s="11">
        <f t="shared" si="319"/>
        <v>42004.999999999993</v>
      </c>
    </row>
    <row r="3371" spans="1:20" customFormat="1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0</v>
      </c>
      <c r="M3371" t="b">
        <v>1</v>
      </c>
      <c r="N3371" t="s">
        <v>8271</v>
      </c>
      <c r="O3371">
        <f t="shared" si="314"/>
        <v>103.89999999999999</v>
      </c>
      <c r="P3371">
        <f t="shared" si="315"/>
        <v>-6028.5638454059226</v>
      </c>
      <c r="Q3371" t="str">
        <f t="shared" si="316"/>
        <v>theater</v>
      </c>
      <c r="R3371" t="str">
        <f t="shared" si="317"/>
        <v>plays</v>
      </c>
      <c r="S3371" s="11">
        <f t="shared" si="318"/>
        <v>42689.833101851851</v>
      </c>
      <c r="T3371" s="11">
        <f t="shared" si="319"/>
        <v>42749.833101851851</v>
      </c>
    </row>
    <row r="3372" spans="1:20" customFormat="1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0</v>
      </c>
      <c r="M3372" t="b">
        <v>1</v>
      </c>
      <c r="N3372" t="s">
        <v>8271</v>
      </c>
      <c r="O3372">
        <f t="shared" si="314"/>
        <v>117.73333333333333</v>
      </c>
      <c r="P3372">
        <f t="shared" si="315"/>
        <v>-9457.5638454059226</v>
      </c>
      <c r="Q3372" t="str">
        <f t="shared" si="316"/>
        <v>theater</v>
      </c>
      <c r="R3372" t="str">
        <f t="shared" si="317"/>
        <v>plays</v>
      </c>
      <c r="S3372" s="11">
        <f t="shared" si="318"/>
        <v>42690.125983796293</v>
      </c>
      <c r="T3372" s="11">
        <f t="shared" si="319"/>
        <v>42721.124999999993</v>
      </c>
    </row>
    <row r="3373" spans="1:20" customFormat="1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0</v>
      </c>
      <c r="M3373" t="b">
        <v>1</v>
      </c>
      <c r="N3373" t="s">
        <v>8271</v>
      </c>
      <c r="O3373">
        <f t="shared" si="314"/>
        <v>138.5</v>
      </c>
      <c r="P3373">
        <f t="shared" si="315"/>
        <v>-10946.563845405923</v>
      </c>
      <c r="Q3373" t="str">
        <f t="shared" si="316"/>
        <v>theater</v>
      </c>
      <c r="R3373" t="str">
        <f t="shared" si="317"/>
        <v>plays</v>
      </c>
      <c r="S3373" s="11">
        <f t="shared" si="318"/>
        <v>42312.666261574072</v>
      </c>
      <c r="T3373" s="11">
        <f t="shared" si="319"/>
        <v>42340.666261574072</v>
      </c>
    </row>
    <row r="3374" spans="1:20" customFormat="1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0</v>
      </c>
      <c r="M3374" t="b">
        <v>1</v>
      </c>
      <c r="N3374" t="s">
        <v>8271</v>
      </c>
      <c r="O3374">
        <f t="shared" si="314"/>
        <v>103.49999999999999</v>
      </c>
      <c r="P3374">
        <f t="shared" si="315"/>
        <v>-10188.563845405923</v>
      </c>
      <c r="Q3374" t="str">
        <f t="shared" si="316"/>
        <v>theater</v>
      </c>
      <c r="R3374" t="str">
        <f t="shared" si="317"/>
        <v>plays</v>
      </c>
      <c r="S3374" s="11">
        <f t="shared" si="318"/>
        <v>41855.339768518512</v>
      </c>
      <c r="T3374" s="11">
        <f t="shared" si="319"/>
        <v>41875.999305555553</v>
      </c>
    </row>
    <row r="3375" spans="1:20" customFormat="1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0</v>
      </c>
      <c r="M3375" t="b">
        <v>1</v>
      </c>
      <c r="N3375" t="s">
        <v>8271</v>
      </c>
      <c r="O3375">
        <f t="shared" si="314"/>
        <v>100.25</v>
      </c>
      <c r="P3375">
        <f t="shared" si="315"/>
        <v>-9218.5638454059226</v>
      </c>
      <c r="Q3375" t="str">
        <f t="shared" si="316"/>
        <v>theater</v>
      </c>
      <c r="R3375" t="str">
        <f t="shared" si="317"/>
        <v>plays</v>
      </c>
      <c r="S3375" s="11">
        <f t="shared" si="318"/>
        <v>42179.646296296291</v>
      </c>
      <c r="T3375" s="11">
        <f t="shared" si="319"/>
        <v>42203.458333333336</v>
      </c>
    </row>
    <row r="3376" spans="1:20" customFormat="1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0</v>
      </c>
      <c r="M3376" t="b">
        <v>1</v>
      </c>
      <c r="N3376" t="s">
        <v>8271</v>
      </c>
      <c r="O3376">
        <f t="shared" si="314"/>
        <v>106.57142857142856</v>
      </c>
      <c r="P3376">
        <f t="shared" si="315"/>
        <v>-7493.5638454059226</v>
      </c>
      <c r="Q3376" t="str">
        <f t="shared" si="316"/>
        <v>theater</v>
      </c>
      <c r="R3376" t="str">
        <f t="shared" si="317"/>
        <v>plays</v>
      </c>
      <c r="S3376" s="11">
        <f t="shared" si="318"/>
        <v>42275.523333333331</v>
      </c>
      <c r="T3376" s="11">
        <f t="shared" si="319"/>
        <v>42305.523333333331</v>
      </c>
    </row>
    <row r="3377" spans="1:20" customFormat="1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0</v>
      </c>
      <c r="M3377" t="b">
        <v>1</v>
      </c>
      <c r="N3377" t="s">
        <v>8271</v>
      </c>
      <c r="O3377">
        <f t="shared" si="314"/>
        <v>100</v>
      </c>
      <c r="P3377">
        <f t="shared" si="315"/>
        <v>-8223.5638454059226</v>
      </c>
      <c r="Q3377" t="str">
        <f t="shared" si="316"/>
        <v>theater</v>
      </c>
      <c r="R3377" t="str">
        <f t="shared" si="317"/>
        <v>plays</v>
      </c>
      <c r="S3377" s="11">
        <f t="shared" si="318"/>
        <v>41765.402465277773</v>
      </c>
      <c r="T3377" s="11">
        <f t="shared" si="319"/>
        <v>41777.402465277773</v>
      </c>
    </row>
    <row r="3378" spans="1:20" customFormat="1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0</v>
      </c>
      <c r="M3378" t="b">
        <v>1</v>
      </c>
      <c r="N3378" t="s">
        <v>8271</v>
      </c>
      <c r="O3378">
        <f t="shared" si="314"/>
        <v>100.01249999999999</v>
      </c>
      <c r="P3378">
        <f t="shared" si="315"/>
        <v>-3222.5638454059226</v>
      </c>
      <c r="Q3378" t="str">
        <f t="shared" si="316"/>
        <v>theater</v>
      </c>
      <c r="R3378" t="str">
        <f t="shared" si="317"/>
        <v>plays</v>
      </c>
      <c r="S3378" s="11">
        <f t="shared" si="318"/>
        <v>42059.492986111109</v>
      </c>
      <c r="T3378" s="11">
        <f t="shared" si="319"/>
        <v>42119.451319444437</v>
      </c>
    </row>
    <row r="3379" spans="1:20" customFormat="1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0</v>
      </c>
      <c r="M3379" t="b">
        <v>1</v>
      </c>
      <c r="N3379" t="s">
        <v>8271</v>
      </c>
      <c r="O3379">
        <f t="shared" si="314"/>
        <v>101.05</v>
      </c>
      <c r="P3379">
        <f t="shared" si="315"/>
        <v>-3139.5638454059226</v>
      </c>
      <c r="Q3379" t="str">
        <f t="shared" si="316"/>
        <v>theater</v>
      </c>
      <c r="R3379" t="str">
        <f t="shared" si="317"/>
        <v>plays</v>
      </c>
      <c r="S3379" s="11">
        <f t="shared" si="318"/>
        <v>42053.524293981478</v>
      </c>
      <c r="T3379" s="11">
        <f t="shared" si="319"/>
        <v>42083.49722222222</v>
      </c>
    </row>
    <row r="3380" spans="1:20" customFormat="1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0</v>
      </c>
      <c r="M3380" t="b">
        <v>1</v>
      </c>
      <c r="N3380" t="s">
        <v>8271</v>
      </c>
      <c r="O3380">
        <f t="shared" si="314"/>
        <v>107.63636363636364</v>
      </c>
      <c r="P3380">
        <f t="shared" si="315"/>
        <v>-10631.563845405923</v>
      </c>
      <c r="Q3380" t="str">
        <f t="shared" si="316"/>
        <v>theater</v>
      </c>
      <c r="R3380" t="str">
        <f t="shared" si="317"/>
        <v>plays</v>
      </c>
      <c r="S3380" s="11">
        <f t="shared" si="318"/>
        <v>41858.147060185183</v>
      </c>
      <c r="T3380" s="11">
        <f t="shared" si="319"/>
        <v>41882.338888888888</v>
      </c>
    </row>
    <row r="3381" spans="1:20" customFormat="1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0</v>
      </c>
      <c r="M3381" t="b">
        <v>1</v>
      </c>
      <c r="N3381" t="s">
        <v>8271</v>
      </c>
      <c r="O3381">
        <f t="shared" si="314"/>
        <v>103.64999999999999</v>
      </c>
      <c r="P3381">
        <f t="shared" si="315"/>
        <v>-9150.5638454059226</v>
      </c>
      <c r="Q3381" t="str">
        <f t="shared" si="316"/>
        <v>theater</v>
      </c>
      <c r="R3381" t="str">
        <f t="shared" si="317"/>
        <v>plays</v>
      </c>
      <c r="S3381" s="11">
        <f t="shared" si="318"/>
        <v>42225.305555555555</v>
      </c>
      <c r="T3381" s="11">
        <f t="shared" si="319"/>
        <v>42242.749999999993</v>
      </c>
    </row>
    <row r="3382" spans="1:20" customFormat="1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0</v>
      </c>
      <c r="M3382" t="b">
        <v>1</v>
      </c>
      <c r="N3382" t="s">
        <v>8271</v>
      </c>
      <c r="O3382">
        <f t="shared" si="314"/>
        <v>104.43333333333334</v>
      </c>
      <c r="P3382">
        <f t="shared" si="315"/>
        <v>-8090.5638454059226</v>
      </c>
      <c r="Q3382" t="str">
        <f t="shared" si="316"/>
        <v>theater</v>
      </c>
      <c r="R3382" t="str">
        <f t="shared" si="317"/>
        <v>plays</v>
      </c>
      <c r="S3382" s="11">
        <f t="shared" si="318"/>
        <v>41937.745115740741</v>
      </c>
      <c r="T3382" s="11">
        <f t="shared" si="319"/>
        <v>41972.786782407406</v>
      </c>
    </row>
    <row r="3383" spans="1:20" customFormat="1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0</v>
      </c>
      <c r="M3383" t="b">
        <v>1</v>
      </c>
      <c r="N3383" t="s">
        <v>8271</v>
      </c>
      <c r="O3383">
        <f t="shared" si="314"/>
        <v>102.25</v>
      </c>
      <c r="P3383">
        <f t="shared" si="315"/>
        <v>-7133.5638454059226</v>
      </c>
      <c r="Q3383" t="str">
        <f t="shared" si="316"/>
        <v>theater</v>
      </c>
      <c r="R3383" t="str">
        <f t="shared" si="317"/>
        <v>plays</v>
      </c>
      <c r="S3383" s="11">
        <f t="shared" si="318"/>
        <v>42043.976655092592</v>
      </c>
      <c r="T3383" s="11">
        <f t="shared" si="319"/>
        <v>42073.934988425921</v>
      </c>
    </row>
    <row r="3384" spans="1:20" customFormat="1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0</v>
      </c>
      <c r="M3384" t="b">
        <v>1</v>
      </c>
      <c r="N3384" t="s">
        <v>8271</v>
      </c>
      <c r="O3384">
        <f t="shared" si="314"/>
        <v>100.74285714285713</v>
      </c>
      <c r="P3384">
        <f t="shared" si="315"/>
        <v>-7697.5638454059226</v>
      </c>
      <c r="Q3384" t="str">
        <f t="shared" si="316"/>
        <v>theater</v>
      </c>
      <c r="R3384" t="str">
        <f t="shared" si="317"/>
        <v>plays</v>
      </c>
      <c r="S3384" s="11">
        <f t="shared" si="318"/>
        <v>42559.222870370366</v>
      </c>
      <c r="T3384" s="11">
        <f t="shared" si="319"/>
        <v>42583.749305555553</v>
      </c>
    </row>
    <row r="3385" spans="1:20" customFormat="1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0</v>
      </c>
      <c r="M3385" t="b">
        <v>1</v>
      </c>
      <c r="N3385" t="s">
        <v>8271</v>
      </c>
      <c r="O3385">
        <f t="shared" si="314"/>
        <v>111.71428571428572</v>
      </c>
      <c r="P3385">
        <f t="shared" si="315"/>
        <v>-9268.5638454059226</v>
      </c>
      <c r="Q3385" t="str">
        <f t="shared" si="316"/>
        <v>theater</v>
      </c>
      <c r="R3385" t="str">
        <f t="shared" si="317"/>
        <v>plays</v>
      </c>
      <c r="S3385" s="11">
        <f t="shared" si="318"/>
        <v>42524.574305555558</v>
      </c>
      <c r="T3385" s="11">
        <f t="shared" si="319"/>
        <v>42544.574305555558</v>
      </c>
    </row>
    <row r="3386" spans="1:20" customFormat="1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0</v>
      </c>
      <c r="M3386" t="b">
        <v>1</v>
      </c>
      <c r="N3386" t="s">
        <v>8271</v>
      </c>
      <c r="O3386">
        <f t="shared" si="314"/>
        <v>100.01100000000001</v>
      </c>
      <c r="P3386">
        <f t="shared" si="315"/>
        <v>-5222.9038454059228</v>
      </c>
      <c r="Q3386" t="str">
        <f t="shared" si="316"/>
        <v>theater</v>
      </c>
      <c r="R3386" t="str">
        <f t="shared" si="317"/>
        <v>plays</v>
      </c>
      <c r="S3386" s="11">
        <f t="shared" si="318"/>
        <v>42291.879259259258</v>
      </c>
      <c r="T3386" s="11">
        <f t="shared" si="319"/>
        <v>42328.916666666664</v>
      </c>
    </row>
    <row r="3387" spans="1:20" customFormat="1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0</v>
      </c>
      <c r="M3387" t="b">
        <v>1</v>
      </c>
      <c r="N3387" t="s">
        <v>8271</v>
      </c>
      <c r="O3387">
        <f t="shared" si="314"/>
        <v>100</v>
      </c>
      <c r="P3387">
        <f t="shared" si="315"/>
        <v>-9223.5638454059226</v>
      </c>
      <c r="Q3387" t="str">
        <f t="shared" si="316"/>
        <v>theater</v>
      </c>
      <c r="R3387" t="str">
        <f t="shared" si="317"/>
        <v>plays</v>
      </c>
      <c r="S3387" s="11">
        <f t="shared" si="318"/>
        <v>41953.659166666665</v>
      </c>
      <c r="T3387" s="11">
        <f t="shared" si="319"/>
        <v>41983.659166666665</v>
      </c>
    </row>
    <row r="3388" spans="1:20" customFormat="1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0</v>
      </c>
      <c r="M3388" t="b">
        <v>1</v>
      </c>
      <c r="N3388" t="s">
        <v>8271</v>
      </c>
      <c r="O3388">
        <f t="shared" si="314"/>
        <v>105</v>
      </c>
      <c r="P3388">
        <f t="shared" si="315"/>
        <v>-9123.5638454059226</v>
      </c>
      <c r="Q3388" t="str">
        <f t="shared" si="316"/>
        <v>theater</v>
      </c>
      <c r="R3388" t="str">
        <f t="shared" si="317"/>
        <v>plays</v>
      </c>
      <c r="S3388" s="11">
        <f t="shared" si="318"/>
        <v>41946.436412037037</v>
      </c>
      <c r="T3388" s="11">
        <f t="shared" si="319"/>
        <v>41976.436412037037</v>
      </c>
    </row>
    <row r="3389" spans="1:20" customFormat="1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0</v>
      </c>
      <c r="M3389" t="b">
        <v>1</v>
      </c>
      <c r="N3389" t="s">
        <v>8271</v>
      </c>
      <c r="O3389">
        <f t="shared" si="314"/>
        <v>116.86666666666667</v>
      </c>
      <c r="P3389">
        <f t="shared" si="315"/>
        <v>-7717.5638454059226</v>
      </c>
      <c r="Q3389" t="str">
        <f t="shared" si="316"/>
        <v>theater</v>
      </c>
      <c r="R3389" t="str">
        <f t="shared" si="317"/>
        <v>plays</v>
      </c>
      <c r="S3389" s="11">
        <f t="shared" si="318"/>
        <v>41947.554259259261</v>
      </c>
      <c r="T3389" s="11">
        <f t="shared" si="319"/>
        <v>41987.554259259261</v>
      </c>
    </row>
    <row r="3390" spans="1:20" customFormat="1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0</v>
      </c>
      <c r="M3390" t="b">
        <v>1</v>
      </c>
      <c r="N3390" t="s">
        <v>8271</v>
      </c>
      <c r="O3390">
        <f t="shared" si="314"/>
        <v>103.8</v>
      </c>
      <c r="P3390">
        <f t="shared" si="315"/>
        <v>-9666.5638454059226</v>
      </c>
      <c r="Q3390" t="str">
        <f t="shared" si="316"/>
        <v>theater</v>
      </c>
      <c r="R3390" t="str">
        <f t="shared" si="317"/>
        <v>plays</v>
      </c>
      <c r="S3390" s="11">
        <f t="shared" si="318"/>
        <v>42143.252789351849</v>
      </c>
      <c r="T3390" s="11">
        <f t="shared" si="319"/>
        <v>42173.252789351849</v>
      </c>
    </row>
    <row r="3391" spans="1:20" customFormat="1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0</v>
      </c>
      <c r="M3391" t="b">
        <v>1</v>
      </c>
      <c r="N3391" t="s">
        <v>8271</v>
      </c>
      <c r="O3391">
        <f t="shared" si="314"/>
        <v>114.5</v>
      </c>
      <c r="P3391">
        <f t="shared" si="315"/>
        <v>226.43615459407738</v>
      </c>
      <c r="Q3391" t="str">
        <f t="shared" si="316"/>
        <v>theater</v>
      </c>
      <c r="R3391" t="str">
        <f t="shared" si="317"/>
        <v>plays</v>
      </c>
      <c r="S3391" s="11">
        <f t="shared" si="318"/>
        <v>42494.355115740742</v>
      </c>
      <c r="T3391" s="11">
        <f t="shared" si="319"/>
        <v>42524.355115740742</v>
      </c>
    </row>
    <row r="3392" spans="1:20" customFormat="1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0</v>
      </c>
      <c r="M3392" t="b">
        <v>1</v>
      </c>
      <c r="N3392" t="s">
        <v>8271</v>
      </c>
      <c r="O3392">
        <f t="shared" si="314"/>
        <v>102.4</v>
      </c>
      <c r="P3392">
        <f t="shared" si="315"/>
        <v>-9687.5638454059226</v>
      </c>
      <c r="Q3392" t="str">
        <f t="shared" si="316"/>
        <v>theater</v>
      </c>
      <c r="R3392" t="str">
        <f t="shared" si="317"/>
        <v>plays</v>
      </c>
      <c r="S3392" s="11">
        <f t="shared" si="318"/>
        <v>41815.566493055558</v>
      </c>
      <c r="T3392" s="11">
        <f t="shared" si="319"/>
        <v>41830.566493055558</v>
      </c>
    </row>
    <row r="3393" spans="1:20" customFormat="1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0</v>
      </c>
      <c r="M3393" t="b">
        <v>1</v>
      </c>
      <c r="N3393" t="s">
        <v>8271</v>
      </c>
      <c r="O3393">
        <f t="shared" si="314"/>
        <v>223</v>
      </c>
      <c r="P3393">
        <f t="shared" si="315"/>
        <v>-10108.563845405923</v>
      </c>
      <c r="Q3393" t="str">
        <f t="shared" si="316"/>
        <v>theater</v>
      </c>
      <c r="R3393" t="str">
        <f t="shared" si="317"/>
        <v>plays</v>
      </c>
      <c r="S3393" s="11">
        <f t="shared" si="318"/>
        <v>41830.337361111109</v>
      </c>
      <c r="T3393" s="11">
        <f t="shared" si="319"/>
        <v>41859.727777777771</v>
      </c>
    </row>
    <row r="3394" spans="1:20" customFormat="1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0</v>
      </c>
      <c r="M3394" t="b">
        <v>1</v>
      </c>
      <c r="N3394" t="s">
        <v>8271</v>
      </c>
      <c r="O3394">
        <f t="shared" si="314"/>
        <v>100</v>
      </c>
      <c r="P3394">
        <f t="shared" si="315"/>
        <v>-10723.563845405923</v>
      </c>
      <c r="Q3394" t="str">
        <f t="shared" si="316"/>
        <v>theater</v>
      </c>
      <c r="R3394" t="str">
        <f t="shared" si="317"/>
        <v>plays</v>
      </c>
      <c r="S3394" s="11">
        <f t="shared" si="318"/>
        <v>42446.63721064815</v>
      </c>
      <c r="T3394" s="11">
        <f t="shared" si="319"/>
        <v>42496.63721064815</v>
      </c>
    </row>
    <row r="3395" spans="1:20" customFormat="1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0</v>
      </c>
      <c r="M3395" t="b">
        <v>1</v>
      </c>
      <c r="N3395" t="s">
        <v>8271</v>
      </c>
      <c r="O3395">
        <f t="shared" ref="O3395:O3458" si="320">E3395/D3395*100</f>
        <v>105.80000000000001</v>
      </c>
      <c r="P3395">
        <f t="shared" ref="P3395:P3458" si="321">E3395-$E$4116</f>
        <v>-9636.5638454059226</v>
      </c>
      <c r="Q3395" t="str">
        <f t="shared" ref="Q3395:Q3458" si="322">IF(ISNUMBER(SEARCH("film &amp; video",N3395)),"film &amp; video",IF(ISNUMBER(SEARCH("food",N3395)),"food",IF(ISNUMBER(SEARCH("games",N3395)),"games",IF(ISNUMBER(SEARCH("journalism",N3395)),"journalism",IF(ISNUMBER(SEARCH("music",N3395)),"music",IF(ISNUMBER(SEARCH("photography",N3395)),"photography",IF(ISNUMBER(SEARCH("publishing",N3395)),"publishing",IF(ISNUMBER(SEARCH("technology",N3395)),"technology",IF(ISNUMBER(SEARCH("theater",N3395)),"theater",0)))))))))</f>
        <v>theater</v>
      </c>
      <c r="R3395" t="str">
        <f t="shared" ref="R3395:R3458" si="323">IF(ISNUMBER(SEARCH("animation",N3395)),"animation",IF(ISNUMBER(SEARCH("art books",N3395)),"art books",IF(ISNUMBER(SEARCH("audio",N3395)),"audio",IF(ISNUMBER(SEARCH("children's books",N3395)),"children's books",IF(ISNUMBER(SEARCH("classical music",N3395)),"classical music",IF(ISNUMBER(SEARCH("documentary",N3395)),"documentary",IF(ISNUMBER(SEARCH("drama",N3395)),"drama",IF(ISNUMBER(SEARCH("electronic music",N3395)),"electronic music",IF(ISNUMBER(SEARCH("faith",N3395)),"faith",IF(ISNUMBER(SEARCH("fiction",N3395)),"fiction",IF(ISNUMBER(SEARCH("food trucks",N3395)),"food trucks",IF(ISNUMBER(SEARCH("gadgets",N3395)),"gadgets",IF(ISNUMBER(SEARCH("hardware",N3395)),"hardware",IF(ISNUMBER(SEARCH("indie rock",N3395)),"indie rock",IF(ISNUMBER(SEARCH("jazz",N3395)),"jazz",IF(ISNUMBER(SEARCH("makerspaces",N3395)),"makerspaces",IF(ISNUMBER(SEARCH("metal",N3395)),"metal",IF(ISNUMBER(SEARCH("mobile games",N3395)),"mobile games",IF(ISNUMBER(SEARCH("musical",N3395)),"musical",IF(ISNUMBER(SEARCH("nature",N3395)),"nature",IF(ISNUMBER(SEARCH("nonfiction",N3395)),"nonfiction",IF(ISNUMBER(SEARCH("people",N3395)),"people",IF(ISNUMBER(SEARCH("photobooks",N3395)),"photobooks",IF(ISNUMBER(SEARCH("places",N3395)),"places",IF(ISNUMBER(SEARCH("plays",N3395)),"plays",IF(ISNUMBER(SEARCH("pop",N3395)),"pop",IF(ISNUMBER(SEARCH("radio &amp; podcasts",N3395)),"radio &amp; podcasts",IF(ISNUMBER(SEARCH("restaurants",N3395)),"restaurants",IF(ISNUMBER(SEARCH("rock",N3395)),"rock",IF(ISNUMBER(SEARCH("science fiction",N3395)),"science fiction",IF(ISNUMBER(SEARCH("shorts",N3395)),"shorts",IF(ISNUMBER(SEARCH("small batch",N3395)),"small batch",IF(ISNUMBER(SEARCH("space exploration",N3395)),"space exploration",IF(ISNUMBER(SEARCH("spaces",N3395)),"spaces",IF(ISNUMBER(SEARCH("tabletop games",N3395)),"tabletop games",IF(ISNUMBER(SEARCH("television",N3395)),"television",IF(ISNUMBER(SEARCH("translations",N3395)),"translations",IF(ISNUMBER(SEARCH("video games",N3395)),"video games",IF(ISNUMBER(SEARCH("wearables",N3395)),"wearables",IF(ISNUMBER(SEARCH("web",N3395)),"web",IF(ISNUMBER(SEARCH("world music",N3395)),"world music",0)))))))))))))))))))))))))))))))))))))))))</f>
        <v>plays</v>
      </c>
      <c r="S3395" s="11">
        <f t="shared" si="318"/>
        <v>41923.713310185187</v>
      </c>
      <c r="T3395" s="11">
        <f t="shared" si="319"/>
        <v>41948.823611111111</v>
      </c>
    </row>
    <row r="3396" spans="1:20" customFormat="1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0</v>
      </c>
      <c r="M3396" t="b">
        <v>1</v>
      </c>
      <c r="N3396" t="s">
        <v>8271</v>
      </c>
      <c r="O3396">
        <f t="shared" si="320"/>
        <v>142.36363636363635</v>
      </c>
      <c r="P3396">
        <f t="shared" si="321"/>
        <v>-10440.563845405923</v>
      </c>
      <c r="Q3396" t="str">
        <f t="shared" si="322"/>
        <v>theater</v>
      </c>
      <c r="R3396" t="str">
        <f t="shared" si="323"/>
        <v>plays</v>
      </c>
      <c r="S3396" s="11">
        <f t="shared" si="318"/>
        <v>41817.387094907404</v>
      </c>
      <c r="T3396" s="11">
        <f t="shared" si="319"/>
        <v>41847.387094907404</v>
      </c>
    </row>
    <row r="3397" spans="1:20" customFormat="1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0</v>
      </c>
      <c r="M3397" t="b">
        <v>1</v>
      </c>
      <c r="N3397" t="s">
        <v>8271</v>
      </c>
      <c r="O3397">
        <f t="shared" si="320"/>
        <v>184</v>
      </c>
      <c r="P3397">
        <f t="shared" si="321"/>
        <v>-10303.563845405923</v>
      </c>
      <c r="Q3397" t="str">
        <f t="shared" si="322"/>
        <v>theater</v>
      </c>
      <c r="R3397" t="str">
        <f t="shared" si="323"/>
        <v>plays</v>
      </c>
      <c r="S3397" s="11">
        <f t="shared" si="318"/>
        <v>42140.503981481474</v>
      </c>
      <c r="T3397" s="11">
        <f t="shared" si="319"/>
        <v>42154.548611111109</v>
      </c>
    </row>
    <row r="3398" spans="1:20" customFormat="1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0</v>
      </c>
      <c r="M3398" t="b">
        <v>1</v>
      </c>
      <c r="N3398" t="s">
        <v>8271</v>
      </c>
      <c r="O3398">
        <f t="shared" si="320"/>
        <v>104.33333333333333</v>
      </c>
      <c r="P3398">
        <f t="shared" si="321"/>
        <v>-9658.5638454059226</v>
      </c>
      <c r="Q3398" t="str">
        <f t="shared" si="322"/>
        <v>theater</v>
      </c>
      <c r="R3398" t="str">
        <f t="shared" si="323"/>
        <v>plays</v>
      </c>
      <c r="S3398" s="11">
        <f t="shared" si="318"/>
        <v>41764.238298611112</v>
      </c>
      <c r="T3398" s="11">
        <f t="shared" si="319"/>
        <v>41790.957638888889</v>
      </c>
    </row>
    <row r="3399" spans="1:20" customFormat="1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0</v>
      </c>
      <c r="M3399" t="b">
        <v>1</v>
      </c>
      <c r="N3399" t="s">
        <v>8271</v>
      </c>
      <c r="O3399">
        <f t="shared" si="320"/>
        <v>112.00000000000001</v>
      </c>
      <c r="P3399">
        <f t="shared" si="321"/>
        <v>-10943.563845405923</v>
      </c>
      <c r="Q3399" t="str">
        <f t="shared" si="322"/>
        <v>theater</v>
      </c>
      <c r="R3399" t="str">
        <f t="shared" si="323"/>
        <v>plays</v>
      </c>
      <c r="S3399" s="11">
        <f t="shared" si="318"/>
        <v>42378.270011574066</v>
      </c>
      <c r="T3399" s="11">
        <f t="shared" si="319"/>
        <v>42418.708333333336</v>
      </c>
    </row>
    <row r="3400" spans="1:20" customFormat="1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0</v>
      </c>
      <c r="M3400" t="b">
        <v>1</v>
      </c>
      <c r="N3400" t="s">
        <v>8271</v>
      </c>
      <c r="O3400">
        <f t="shared" si="320"/>
        <v>111.07499999999999</v>
      </c>
      <c r="P3400">
        <f t="shared" si="321"/>
        <v>-6780.5638454059226</v>
      </c>
      <c r="Q3400" t="str">
        <f t="shared" si="322"/>
        <v>theater</v>
      </c>
      <c r="R3400" t="str">
        <f t="shared" si="323"/>
        <v>plays</v>
      </c>
      <c r="S3400" s="11">
        <f t="shared" si="318"/>
        <v>41941.543703703697</v>
      </c>
      <c r="T3400" s="11">
        <f t="shared" si="319"/>
        <v>41964.499999999993</v>
      </c>
    </row>
    <row r="3401" spans="1:20" customFormat="1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0</v>
      </c>
      <c r="M3401" t="b">
        <v>1</v>
      </c>
      <c r="N3401" t="s">
        <v>8271</v>
      </c>
      <c r="O3401">
        <f t="shared" si="320"/>
        <v>103.75000000000001</v>
      </c>
      <c r="P3401">
        <f t="shared" si="321"/>
        <v>-9978.5638454059226</v>
      </c>
      <c r="Q3401" t="str">
        <f t="shared" si="322"/>
        <v>theater</v>
      </c>
      <c r="R3401" t="str">
        <f t="shared" si="323"/>
        <v>plays</v>
      </c>
      <c r="S3401" s="11">
        <f t="shared" si="318"/>
        <v>42026.712094907409</v>
      </c>
      <c r="T3401" s="11">
        <f t="shared" si="319"/>
        <v>42056.712094907409</v>
      </c>
    </row>
    <row r="3402" spans="1:20" customFormat="1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0</v>
      </c>
      <c r="M3402" t="b">
        <v>1</v>
      </c>
      <c r="N3402" t="s">
        <v>8271</v>
      </c>
      <c r="O3402">
        <f t="shared" si="320"/>
        <v>100.41</v>
      </c>
      <c r="P3402">
        <f t="shared" si="321"/>
        <v>-1182.5638454059226</v>
      </c>
      <c r="Q3402" t="str">
        <f t="shared" si="322"/>
        <v>theater</v>
      </c>
      <c r="R3402" t="str">
        <f t="shared" si="323"/>
        <v>plays</v>
      </c>
      <c r="S3402" s="11">
        <f t="shared" si="318"/>
        <v>41834.745532407404</v>
      </c>
      <c r="T3402" s="11">
        <f t="shared" si="319"/>
        <v>41879.745532407404</v>
      </c>
    </row>
    <row r="3403" spans="1:20" customFormat="1" ht="6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0</v>
      </c>
      <c r="M3403" t="b">
        <v>1</v>
      </c>
      <c r="N3403" t="s">
        <v>8271</v>
      </c>
      <c r="O3403">
        <f t="shared" si="320"/>
        <v>101.86206896551724</v>
      </c>
      <c r="P3403">
        <f t="shared" si="321"/>
        <v>-8269.5638454059226</v>
      </c>
      <c r="Q3403" t="str">
        <f t="shared" si="322"/>
        <v>theater</v>
      </c>
      <c r="R3403" t="str">
        <f t="shared" si="323"/>
        <v>plays</v>
      </c>
      <c r="S3403" s="11">
        <f t="shared" si="318"/>
        <v>42193.5155787037</v>
      </c>
      <c r="T3403" s="11">
        <f t="shared" si="319"/>
        <v>42223.5155787037</v>
      </c>
    </row>
    <row r="3404" spans="1:20" customFormat="1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0</v>
      </c>
      <c r="M3404" t="b">
        <v>1</v>
      </c>
      <c r="N3404" t="s">
        <v>8271</v>
      </c>
      <c r="O3404">
        <f t="shared" si="320"/>
        <v>109.76666666666665</v>
      </c>
      <c r="P3404">
        <f t="shared" si="321"/>
        <v>5241.4361545940774</v>
      </c>
      <c r="Q3404" t="str">
        <f t="shared" si="322"/>
        <v>theater</v>
      </c>
      <c r="R3404" t="str">
        <f t="shared" si="323"/>
        <v>plays</v>
      </c>
      <c r="S3404" s="11">
        <f t="shared" si="318"/>
        <v>42290.410219907404</v>
      </c>
      <c r="T3404" s="11">
        <f t="shared" si="319"/>
        <v>42319.896527777775</v>
      </c>
    </row>
    <row r="3405" spans="1:20" customFormat="1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0</v>
      </c>
      <c r="M3405" t="b">
        <v>1</v>
      </c>
      <c r="N3405" t="s">
        <v>8271</v>
      </c>
      <c r="O3405">
        <f t="shared" si="320"/>
        <v>100</v>
      </c>
      <c r="P3405">
        <f t="shared" si="321"/>
        <v>-9223.5638454059226</v>
      </c>
      <c r="Q3405" t="str">
        <f t="shared" si="322"/>
        <v>theater</v>
      </c>
      <c r="R3405" t="str">
        <f t="shared" si="323"/>
        <v>plays</v>
      </c>
      <c r="S3405" s="11">
        <f t="shared" si="318"/>
        <v>42150.253749999996</v>
      </c>
      <c r="T3405" s="11">
        <f t="shared" si="319"/>
        <v>42180.253749999996</v>
      </c>
    </row>
    <row r="3406" spans="1:20" customFormat="1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0</v>
      </c>
      <c r="M3406" t="b">
        <v>1</v>
      </c>
      <c r="N3406" t="s">
        <v>8271</v>
      </c>
      <c r="O3406">
        <f t="shared" si="320"/>
        <v>122</v>
      </c>
      <c r="P3406">
        <f t="shared" si="321"/>
        <v>-10613.563845405923</v>
      </c>
      <c r="Q3406" t="str">
        <f t="shared" si="322"/>
        <v>theater</v>
      </c>
      <c r="R3406" t="str">
        <f t="shared" si="323"/>
        <v>plays</v>
      </c>
      <c r="S3406" s="11">
        <f t="shared" si="318"/>
        <v>42152.295162037037</v>
      </c>
      <c r="T3406" s="11">
        <f t="shared" si="319"/>
        <v>42172.295162037037</v>
      </c>
    </row>
    <row r="3407" spans="1:20" customFormat="1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0</v>
      </c>
      <c r="M3407" t="b">
        <v>1</v>
      </c>
      <c r="N3407" t="s">
        <v>8271</v>
      </c>
      <c r="O3407">
        <f t="shared" si="320"/>
        <v>137.57142857142856</v>
      </c>
      <c r="P3407">
        <f t="shared" si="321"/>
        <v>-10742.063845405923</v>
      </c>
      <c r="Q3407" t="str">
        <f t="shared" si="322"/>
        <v>theater</v>
      </c>
      <c r="R3407" t="str">
        <f t="shared" si="323"/>
        <v>plays</v>
      </c>
      <c r="S3407" s="11">
        <f t="shared" si="318"/>
        <v>42409.808865740742</v>
      </c>
      <c r="T3407" s="11">
        <f t="shared" si="319"/>
        <v>42430.790972222218</v>
      </c>
    </row>
    <row r="3408" spans="1:20" customFormat="1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0</v>
      </c>
      <c r="M3408" t="b">
        <v>1</v>
      </c>
      <c r="N3408" t="s">
        <v>8271</v>
      </c>
      <c r="O3408">
        <f t="shared" si="320"/>
        <v>100.31000000000002</v>
      </c>
      <c r="P3408">
        <f t="shared" si="321"/>
        <v>-1192.5638454059226</v>
      </c>
      <c r="Q3408" t="str">
        <f t="shared" si="322"/>
        <v>theater</v>
      </c>
      <c r="R3408" t="str">
        <f t="shared" si="323"/>
        <v>plays</v>
      </c>
      <c r="S3408" s="11">
        <f t="shared" si="318"/>
        <v>41791.284444444442</v>
      </c>
      <c r="T3408" s="11">
        <f t="shared" si="319"/>
        <v>41836.284444444442</v>
      </c>
    </row>
    <row r="3409" spans="1:20" customFormat="1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0</v>
      </c>
      <c r="M3409" t="b">
        <v>1</v>
      </c>
      <c r="N3409" t="s">
        <v>8271</v>
      </c>
      <c r="O3409">
        <f t="shared" si="320"/>
        <v>107.1</v>
      </c>
      <c r="P3409">
        <f t="shared" si="321"/>
        <v>-9081.5638454059226</v>
      </c>
      <c r="Q3409" t="str">
        <f t="shared" si="322"/>
        <v>theater</v>
      </c>
      <c r="R3409" t="str">
        <f t="shared" si="323"/>
        <v>plays</v>
      </c>
      <c r="S3409" s="11">
        <f t="shared" si="318"/>
        <v>41796.21399305555</v>
      </c>
      <c r="T3409" s="11">
        <f t="shared" si="319"/>
        <v>41826.21399305555</v>
      </c>
    </row>
    <row r="3410" spans="1:20" customFormat="1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0</v>
      </c>
      <c r="M3410" t="b">
        <v>1</v>
      </c>
      <c r="N3410" t="s">
        <v>8271</v>
      </c>
      <c r="O3410">
        <f t="shared" si="320"/>
        <v>211</v>
      </c>
      <c r="P3410">
        <f t="shared" si="321"/>
        <v>-10168.563845405923</v>
      </c>
      <c r="Q3410" t="str">
        <f t="shared" si="322"/>
        <v>theater</v>
      </c>
      <c r="R3410" t="str">
        <f t="shared" si="323"/>
        <v>plays</v>
      </c>
      <c r="S3410" s="11">
        <f t="shared" si="318"/>
        <v>41808.78361111111</v>
      </c>
      <c r="T3410" s="11">
        <f t="shared" si="319"/>
        <v>41838.78361111111</v>
      </c>
    </row>
    <row r="3411" spans="1:20" customFormat="1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0</v>
      </c>
      <c r="M3411" t="b">
        <v>1</v>
      </c>
      <c r="N3411" t="s">
        <v>8271</v>
      </c>
      <c r="O3411">
        <f t="shared" si="320"/>
        <v>123.6</v>
      </c>
      <c r="P3411">
        <f t="shared" si="321"/>
        <v>-10605.563845405923</v>
      </c>
      <c r="Q3411" t="str">
        <f t="shared" si="322"/>
        <v>theater</v>
      </c>
      <c r="R3411" t="str">
        <f t="shared" si="323"/>
        <v>plays</v>
      </c>
      <c r="S3411" s="11">
        <f t="shared" si="318"/>
        <v>42544.605995370366</v>
      </c>
      <c r="T3411" s="11">
        <f t="shared" si="319"/>
        <v>42582.665277777771</v>
      </c>
    </row>
    <row r="3412" spans="1:20" customFormat="1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0</v>
      </c>
      <c r="M3412" t="b">
        <v>1</v>
      </c>
      <c r="N3412" t="s">
        <v>8271</v>
      </c>
      <c r="O3412">
        <f t="shared" si="320"/>
        <v>108.5</v>
      </c>
      <c r="P3412">
        <f t="shared" si="321"/>
        <v>-7968.5638454059226</v>
      </c>
      <c r="Q3412" t="str">
        <f t="shared" si="322"/>
        <v>theater</v>
      </c>
      <c r="R3412" t="str">
        <f t="shared" si="323"/>
        <v>plays</v>
      </c>
      <c r="S3412" s="11">
        <f t="shared" si="318"/>
        <v>42499.83321759259</v>
      </c>
      <c r="T3412" s="11">
        <f t="shared" si="319"/>
        <v>42527.083333333336</v>
      </c>
    </row>
    <row r="3413" spans="1:20" customFormat="1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0</v>
      </c>
      <c r="M3413" t="b">
        <v>1</v>
      </c>
      <c r="N3413" t="s">
        <v>8271</v>
      </c>
      <c r="O3413">
        <f t="shared" si="320"/>
        <v>103.56666666666668</v>
      </c>
      <c r="P3413">
        <f t="shared" si="321"/>
        <v>4311.4361545940774</v>
      </c>
      <c r="Q3413" t="str">
        <f t="shared" si="322"/>
        <v>theater</v>
      </c>
      <c r="R3413" t="str">
        <f t="shared" si="323"/>
        <v>plays</v>
      </c>
      <c r="S3413" s="11">
        <f t="shared" si="318"/>
        <v>42264.814490740733</v>
      </c>
      <c r="T3413" s="11">
        <f t="shared" si="319"/>
        <v>42284.814490740733</v>
      </c>
    </row>
    <row r="3414" spans="1:20" customFormat="1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0</v>
      </c>
      <c r="M3414" t="b">
        <v>1</v>
      </c>
      <c r="N3414" t="s">
        <v>8271</v>
      </c>
      <c r="O3414">
        <f t="shared" si="320"/>
        <v>100</v>
      </c>
      <c r="P3414">
        <f t="shared" si="321"/>
        <v>-8223.5638454059226</v>
      </c>
      <c r="Q3414" t="str">
        <f t="shared" si="322"/>
        <v>theater</v>
      </c>
      <c r="R3414" t="str">
        <f t="shared" si="323"/>
        <v>plays</v>
      </c>
      <c r="S3414" s="11">
        <f t="shared" si="318"/>
        <v>41879.750717592593</v>
      </c>
      <c r="T3414" s="11">
        <f t="shared" si="319"/>
        <v>41909.750717592593</v>
      </c>
    </row>
    <row r="3415" spans="1:20" customFormat="1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0</v>
      </c>
      <c r="M3415" t="b">
        <v>1</v>
      </c>
      <c r="N3415" t="s">
        <v>8271</v>
      </c>
      <c r="O3415">
        <f t="shared" si="320"/>
        <v>130</v>
      </c>
      <c r="P3415">
        <f t="shared" si="321"/>
        <v>-10573.563845405923</v>
      </c>
      <c r="Q3415" t="str">
        <f t="shared" si="322"/>
        <v>theater</v>
      </c>
      <c r="R3415" t="str">
        <f t="shared" si="323"/>
        <v>plays</v>
      </c>
      <c r="S3415" s="11">
        <f t="shared" ref="S3415:S3478" si="324">(J3415/86400)+25569+(-5/24)</f>
        <v>42053.524745370371</v>
      </c>
      <c r="T3415" s="11">
        <f t="shared" ref="T3415:T3478" si="325">(I3415/86400)+25569+(-5/24)</f>
        <v>42062.999305555553</v>
      </c>
    </row>
    <row r="3416" spans="1:20" customFormat="1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0</v>
      </c>
      <c r="M3416" t="b">
        <v>1</v>
      </c>
      <c r="N3416" t="s">
        <v>8271</v>
      </c>
      <c r="O3416">
        <f t="shared" si="320"/>
        <v>103.49999999999999</v>
      </c>
      <c r="P3416">
        <f t="shared" si="321"/>
        <v>-8118.5638454059226</v>
      </c>
      <c r="Q3416" t="str">
        <f t="shared" si="322"/>
        <v>theater</v>
      </c>
      <c r="R3416" t="str">
        <f t="shared" si="323"/>
        <v>plays</v>
      </c>
      <c r="S3416" s="11">
        <f t="shared" si="324"/>
        <v>42675.624131944445</v>
      </c>
      <c r="T3416" s="11">
        <f t="shared" si="325"/>
        <v>42705.124305555553</v>
      </c>
    </row>
    <row r="3417" spans="1:20" customFormat="1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0</v>
      </c>
      <c r="M3417" t="b">
        <v>1</v>
      </c>
      <c r="N3417" t="s">
        <v>8271</v>
      </c>
      <c r="O3417">
        <f t="shared" si="320"/>
        <v>100</v>
      </c>
      <c r="P3417">
        <f t="shared" si="321"/>
        <v>-11023.563845405923</v>
      </c>
      <c r="Q3417" t="str">
        <f t="shared" si="322"/>
        <v>theater</v>
      </c>
      <c r="R3417" t="str">
        <f t="shared" si="323"/>
        <v>plays</v>
      </c>
      <c r="S3417" s="11">
        <f t="shared" si="324"/>
        <v>42466.935833333329</v>
      </c>
      <c r="T3417" s="11">
        <f t="shared" si="325"/>
        <v>42477.770833333336</v>
      </c>
    </row>
    <row r="3418" spans="1:20" customFormat="1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0</v>
      </c>
      <c r="M3418" t="b">
        <v>1</v>
      </c>
      <c r="N3418" t="s">
        <v>8271</v>
      </c>
      <c r="O3418">
        <f t="shared" si="320"/>
        <v>119.6</v>
      </c>
      <c r="P3418">
        <f t="shared" si="321"/>
        <v>-6439.5638454059226</v>
      </c>
      <c r="Q3418" t="str">
        <f t="shared" si="322"/>
        <v>theater</v>
      </c>
      <c r="R3418" t="str">
        <f t="shared" si="323"/>
        <v>plays</v>
      </c>
      <c r="S3418" s="11">
        <f t="shared" si="324"/>
        <v>42089.204224537032</v>
      </c>
      <c r="T3418" s="11">
        <f t="shared" si="325"/>
        <v>42117.562499999993</v>
      </c>
    </row>
    <row r="3419" spans="1:20" customFormat="1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0</v>
      </c>
      <c r="M3419" t="b">
        <v>1</v>
      </c>
      <c r="N3419" t="s">
        <v>8271</v>
      </c>
      <c r="O3419">
        <f t="shared" si="320"/>
        <v>100.00058823529412</v>
      </c>
      <c r="P3419">
        <f t="shared" si="321"/>
        <v>-9523.5538454059224</v>
      </c>
      <c r="Q3419" t="str">
        <f t="shared" si="322"/>
        <v>theater</v>
      </c>
      <c r="R3419" t="str">
        <f t="shared" si="323"/>
        <v>plays</v>
      </c>
      <c r="S3419" s="11">
        <f t="shared" si="324"/>
        <v>41894.705416666664</v>
      </c>
      <c r="T3419" s="11">
        <f t="shared" si="325"/>
        <v>41937.821527777771</v>
      </c>
    </row>
    <row r="3420" spans="1:20" customFormat="1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0</v>
      </c>
      <c r="M3420" t="b">
        <v>1</v>
      </c>
      <c r="N3420" t="s">
        <v>8271</v>
      </c>
      <c r="O3420">
        <f t="shared" si="320"/>
        <v>100.875</v>
      </c>
      <c r="P3420">
        <f t="shared" si="321"/>
        <v>-7188.5638454059226</v>
      </c>
      <c r="Q3420" t="str">
        <f t="shared" si="322"/>
        <v>theater</v>
      </c>
      <c r="R3420" t="str">
        <f t="shared" si="323"/>
        <v>plays</v>
      </c>
      <c r="S3420" s="11">
        <f t="shared" si="324"/>
        <v>41752.626238425924</v>
      </c>
      <c r="T3420" s="11">
        <f t="shared" si="325"/>
        <v>41782.626238425924</v>
      </c>
    </row>
    <row r="3421" spans="1:20" customFormat="1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0</v>
      </c>
      <c r="M3421" t="b">
        <v>1</v>
      </c>
      <c r="N3421" t="s">
        <v>8271</v>
      </c>
      <c r="O3421">
        <f t="shared" si="320"/>
        <v>106.54545454545455</v>
      </c>
      <c r="P3421">
        <f t="shared" si="321"/>
        <v>-8293.5638454059226</v>
      </c>
      <c r="Q3421" t="str">
        <f t="shared" si="322"/>
        <v>theater</v>
      </c>
      <c r="R3421" t="str">
        <f t="shared" si="323"/>
        <v>plays</v>
      </c>
      <c r="S3421" s="11">
        <f t="shared" si="324"/>
        <v>42448.613252314812</v>
      </c>
      <c r="T3421" s="11">
        <f t="shared" si="325"/>
        <v>42466.687499999993</v>
      </c>
    </row>
    <row r="3422" spans="1:20" customFormat="1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0</v>
      </c>
      <c r="M3422" t="b">
        <v>1</v>
      </c>
      <c r="N3422" t="s">
        <v>8271</v>
      </c>
      <c r="O3422">
        <f t="shared" si="320"/>
        <v>138</v>
      </c>
      <c r="P3422">
        <f t="shared" si="321"/>
        <v>-10257.563845405923</v>
      </c>
      <c r="Q3422" t="str">
        <f t="shared" si="322"/>
        <v>theater</v>
      </c>
      <c r="R3422" t="str">
        <f t="shared" si="323"/>
        <v>plays</v>
      </c>
      <c r="S3422" s="11">
        <f t="shared" si="324"/>
        <v>42404.881967592592</v>
      </c>
      <c r="T3422" s="11">
        <f t="shared" si="325"/>
        <v>42413.791666666664</v>
      </c>
    </row>
    <row r="3423" spans="1:20" customFormat="1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0</v>
      </c>
      <c r="M3423" t="b">
        <v>1</v>
      </c>
      <c r="N3423" t="s">
        <v>8271</v>
      </c>
      <c r="O3423">
        <f t="shared" si="320"/>
        <v>101.15</v>
      </c>
      <c r="P3423">
        <f t="shared" si="321"/>
        <v>-1108.5638454059226</v>
      </c>
      <c r="Q3423" t="str">
        <f t="shared" si="322"/>
        <v>theater</v>
      </c>
      <c r="R3423" t="str">
        <f t="shared" si="323"/>
        <v>plays</v>
      </c>
      <c r="S3423" s="11">
        <f t="shared" si="324"/>
        <v>42037.582905092589</v>
      </c>
      <c r="T3423" s="11">
        <f t="shared" si="325"/>
        <v>42067.582905092589</v>
      </c>
    </row>
    <row r="3424" spans="1:20" customFormat="1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0</v>
      </c>
      <c r="M3424" t="b">
        <v>1</v>
      </c>
      <c r="N3424" t="s">
        <v>8271</v>
      </c>
      <c r="O3424">
        <f t="shared" si="320"/>
        <v>109.1</v>
      </c>
      <c r="P3424">
        <f t="shared" si="321"/>
        <v>-7950.5638454059226</v>
      </c>
      <c r="Q3424" t="str">
        <f t="shared" si="322"/>
        <v>theater</v>
      </c>
      <c r="R3424" t="str">
        <f t="shared" si="323"/>
        <v>plays</v>
      </c>
      <c r="S3424" s="11">
        <f t="shared" si="324"/>
        <v>42323.353888888887</v>
      </c>
      <c r="T3424" s="11">
        <f t="shared" si="325"/>
        <v>42351.791666666664</v>
      </c>
    </row>
    <row r="3425" spans="1:20" customFormat="1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0</v>
      </c>
      <c r="M3425" t="b">
        <v>1</v>
      </c>
      <c r="N3425" t="s">
        <v>8271</v>
      </c>
      <c r="O3425">
        <f t="shared" si="320"/>
        <v>140</v>
      </c>
      <c r="P3425">
        <f t="shared" si="321"/>
        <v>-10873.563845405923</v>
      </c>
      <c r="Q3425" t="str">
        <f t="shared" si="322"/>
        <v>theater</v>
      </c>
      <c r="R3425" t="str">
        <f t="shared" si="323"/>
        <v>plays</v>
      </c>
      <c r="S3425" s="11">
        <f t="shared" si="324"/>
        <v>42088.703020833331</v>
      </c>
      <c r="T3425" s="11">
        <f t="shared" si="325"/>
        <v>42118.703020833331</v>
      </c>
    </row>
    <row r="3426" spans="1:20" customFormat="1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0</v>
      </c>
      <c r="M3426" t="b">
        <v>1</v>
      </c>
      <c r="N3426" t="s">
        <v>8271</v>
      </c>
      <c r="O3426">
        <f t="shared" si="320"/>
        <v>103.58333333333334</v>
      </c>
      <c r="P3426">
        <f t="shared" si="321"/>
        <v>-5008.5638454059226</v>
      </c>
      <c r="Q3426" t="str">
        <f t="shared" si="322"/>
        <v>theater</v>
      </c>
      <c r="R3426" t="str">
        <f t="shared" si="323"/>
        <v>plays</v>
      </c>
      <c r="S3426" s="11">
        <f t="shared" si="324"/>
        <v>42018.468564814808</v>
      </c>
      <c r="T3426" s="11">
        <f t="shared" si="325"/>
        <v>42040.082638888889</v>
      </c>
    </row>
    <row r="3427" spans="1:20" customFormat="1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0</v>
      </c>
      <c r="M3427" t="b">
        <v>1</v>
      </c>
      <c r="N3427" t="s">
        <v>8271</v>
      </c>
      <c r="O3427">
        <f t="shared" si="320"/>
        <v>102.97033333333331</v>
      </c>
      <c r="P3427">
        <f t="shared" si="321"/>
        <v>19667.536154594076</v>
      </c>
      <c r="Q3427" t="str">
        <f t="shared" si="322"/>
        <v>theater</v>
      </c>
      <c r="R3427" t="str">
        <f t="shared" si="323"/>
        <v>plays</v>
      </c>
      <c r="S3427" s="11">
        <f t="shared" si="324"/>
        <v>41884.40898148148</v>
      </c>
      <c r="T3427" s="11">
        <f t="shared" si="325"/>
        <v>41916.40898148148</v>
      </c>
    </row>
    <row r="3428" spans="1:20" customFormat="1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0</v>
      </c>
      <c r="M3428" t="b">
        <v>1</v>
      </c>
      <c r="N3428" t="s">
        <v>8271</v>
      </c>
      <c r="O3428">
        <f t="shared" si="320"/>
        <v>108.13333333333333</v>
      </c>
      <c r="P3428">
        <f t="shared" si="321"/>
        <v>-7168.5638454059226</v>
      </c>
      <c r="Q3428" t="str">
        <f t="shared" si="322"/>
        <v>theater</v>
      </c>
      <c r="R3428" t="str">
        <f t="shared" si="323"/>
        <v>plays</v>
      </c>
      <c r="S3428" s="11">
        <f t="shared" si="324"/>
        <v>41883.848414351851</v>
      </c>
      <c r="T3428" s="11">
        <f t="shared" si="325"/>
        <v>41902.875</v>
      </c>
    </row>
    <row r="3429" spans="1:20" customFormat="1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0</v>
      </c>
      <c r="M3429" t="b">
        <v>1</v>
      </c>
      <c r="N3429" t="s">
        <v>8271</v>
      </c>
      <c r="O3429">
        <f t="shared" si="320"/>
        <v>100</v>
      </c>
      <c r="P3429">
        <f t="shared" si="321"/>
        <v>-9723.5638454059226</v>
      </c>
      <c r="Q3429" t="str">
        <f t="shared" si="322"/>
        <v>theater</v>
      </c>
      <c r="R3429" t="str">
        <f t="shared" si="323"/>
        <v>plays</v>
      </c>
      <c r="S3429" s="11">
        <f t="shared" si="324"/>
        <v>41792.436944444438</v>
      </c>
      <c r="T3429" s="11">
        <f t="shared" si="325"/>
        <v>41822.436944444438</v>
      </c>
    </row>
    <row r="3430" spans="1:20" customFormat="1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0</v>
      </c>
      <c r="M3430" t="b">
        <v>1</v>
      </c>
      <c r="N3430" t="s">
        <v>8271</v>
      </c>
      <c r="O3430">
        <f t="shared" si="320"/>
        <v>102.75000000000001</v>
      </c>
      <c r="P3430">
        <f t="shared" si="321"/>
        <v>-9168.5638454059226</v>
      </c>
      <c r="Q3430" t="str">
        <f t="shared" si="322"/>
        <v>theater</v>
      </c>
      <c r="R3430" t="str">
        <f t="shared" si="323"/>
        <v>plays</v>
      </c>
      <c r="S3430" s="11">
        <f t="shared" si="324"/>
        <v>42038.512118055551</v>
      </c>
      <c r="T3430" s="11">
        <f t="shared" si="325"/>
        <v>42063.499999999993</v>
      </c>
    </row>
    <row r="3431" spans="1:20" customFormat="1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0</v>
      </c>
      <c r="M3431" t="b">
        <v>1</v>
      </c>
      <c r="N3431" t="s">
        <v>8271</v>
      </c>
      <c r="O3431">
        <f t="shared" si="320"/>
        <v>130</v>
      </c>
      <c r="P3431">
        <f t="shared" si="321"/>
        <v>-11028.563845405923</v>
      </c>
      <c r="Q3431" t="str">
        <f t="shared" si="322"/>
        <v>theater</v>
      </c>
      <c r="R3431" t="str">
        <f t="shared" si="323"/>
        <v>plays</v>
      </c>
      <c r="S3431" s="11">
        <f t="shared" si="324"/>
        <v>42661.813206018516</v>
      </c>
      <c r="T3431" s="11">
        <f t="shared" si="325"/>
        <v>42675.813206018516</v>
      </c>
    </row>
    <row r="3432" spans="1:20" customFormat="1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0</v>
      </c>
      <c r="M3432" t="b">
        <v>1</v>
      </c>
      <c r="N3432" t="s">
        <v>8271</v>
      </c>
      <c r="O3432">
        <f t="shared" si="320"/>
        <v>108.54949999999999</v>
      </c>
      <c r="P3432">
        <f t="shared" si="321"/>
        <v>-9052.5738454059228</v>
      </c>
      <c r="Q3432" t="str">
        <f t="shared" si="322"/>
        <v>theater</v>
      </c>
      <c r="R3432" t="str">
        <f t="shared" si="323"/>
        <v>plays</v>
      </c>
      <c r="S3432" s="11">
        <f t="shared" si="324"/>
        <v>41820.737280092588</v>
      </c>
      <c r="T3432" s="11">
        <f t="shared" si="325"/>
        <v>41850.737280092588</v>
      </c>
    </row>
    <row r="3433" spans="1:20" customFormat="1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0</v>
      </c>
      <c r="M3433" t="b">
        <v>1</v>
      </c>
      <c r="N3433" t="s">
        <v>8271</v>
      </c>
      <c r="O3433">
        <f t="shared" si="320"/>
        <v>100</v>
      </c>
      <c r="P3433">
        <f t="shared" si="321"/>
        <v>-9223.5638454059226</v>
      </c>
      <c r="Q3433" t="str">
        <f t="shared" si="322"/>
        <v>theater</v>
      </c>
      <c r="R3433" t="str">
        <f t="shared" si="323"/>
        <v>plays</v>
      </c>
      <c r="S3433" s="11">
        <f t="shared" si="324"/>
        <v>41839.522604166668</v>
      </c>
      <c r="T3433" s="11">
        <f t="shared" si="325"/>
        <v>41869.522604166668</v>
      </c>
    </row>
    <row r="3434" spans="1:20" customFormat="1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0</v>
      </c>
      <c r="M3434" t="b">
        <v>1</v>
      </c>
      <c r="N3434" t="s">
        <v>8271</v>
      </c>
      <c r="O3434">
        <f t="shared" si="320"/>
        <v>109.65</v>
      </c>
      <c r="P3434">
        <f t="shared" si="321"/>
        <v>-9030.5638454059226</v>
      </c>
      <c r="Q3434" t="str">
        <f t="shared" si="322"/>
        <v>theater</v>
      </c>
      <c r="R3434" t="str">
        <f t="shared" si="323"/>
        <v>plays</v>
      </c>
      <c r="S3434" s="11">
        <f t="shared" si="324"/>
        <v>42380.372847222221</v>
      </c>
      <c r="T3434" s="11">
        <f t="shared" si="325"/>
        <v>42405.708333333336</v>
      </c>
    </row>
    <row r="3435" spans="1:20" customFormat="1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0</v>
      </c>
      <c r="M3435" t="b">
        <v>1</v>
      </c>
      <c r="N3435" t="s">
        <v>8271</v>
      </c>
      <c r="O3435">
        <f t="shared" si="320"/>
        <v>100.26315789473684</v>
      </c>
      <c r="P3435">
        <f t="shared" si="321"/>
        <v>-1698.5638454059226</v>
      </c>
      <c r="Q3435" t="str">
        <f t="shared" si="322"/>
        <v>theater</v>
      </c>
      <c r="R3435" t="str">
        <f t="shared" si="323"/>
        <v>plays</v>
      </c>
      <c r="S3435" s="11">
        <f t="shared" si="324"/>
        <v>41775.854803240734</v>
      </c>
      <c r="T3435" s="11">
        <f t="shared" si="325"/>
        <v>41806.916666666664</v>
      </c>
    </row>
    <row r="3436" spans="1:20" customFormat="1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0</v>
      </c>
      <c r="M3436" t="b">
        <v>1</v>
      </c>
      <c r="N3436" t="s">
        <v>8271</v>
      </c>
      <c r="O3436">
        <f t="shared" si="320"/>
        <v>105.55000000000001</v>
      </c>
      <c r="P3436">
        <f t="shared" si="321"/>
        <v>-668.56384540592262</v>
      </c>
      <c r="Q3436" t="str">
        <f t="shared" si="322"/>
        <v>theater</v>
      </c>
      <c r="R3436" t="str">
        <f t="shared" si="323"/>
        <v>plays</v>
      </c>
      <c r="S3436" s="11">
        <f t="shared" si="324"/>
        <v>41800.172094907401</v>
      </c>
      <c r="T3436" s="11">
        <f t="shared" si="325"/>
        <v>41830.172094907401</v>
      </c>
    </row>
    <row r="3437" spans="1:20" customFormat="1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0</v>
      </c>
      <c r="M3437" t="b">
        <v>1</v>
      </c>
      <c r="N3437" t="s">
        <v>8271</v>
      </c>
      <c r="O3437">
        <f t="shared" si="320"/>
        <v>112.00000000000001</v>
      </c>
      <c r="P3437">
        <f t="shared" si="321"/>
        <v>-10103.563845405923</v>
      </c>
      <c r="Q3437" t="str">
        <f t="shared" si="322"/>
        <v>theater</v>
      </c>
      <c r="R3437" t="str">
        <f t="shared" si="323"/>
        <v>plays</v>
      </c>
      <c r="S3437" s="11">
        <f t="shared" si="324"/>
        <v>42572.408483796295</v>
      </c>
      <c r="T3437" s="11">
        <f t="shared" si="325"/>
        <v>42588.916666666664</v>
      </c>
    </row>
    <row r="3438" spans="1:20" customFormat="1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0</v>
      </c>
      <c r="M3438" t="b">
        <v>1</v>
      </c>
      <c r="N3438" t="s">
        <v>8271</v>
      </c>
      <c r="O3438">
        <f t="shared" si="320"/>
        <v>105.89999999999999</v>
      </c>
      <c r="P3438">
        <f t="shared" si="321"/>
        <v>-5928.5638454059226</v>
      </c>
      <c r="Q3438" t="str">
        <f t="shared" si="322"/>
        <v>theater</v>
      </c>
      <c r="R3438" t="str">
        <f t="shared" si="323"/>
        <v>plays</v>
      </c>
      <c r="S3438" s="11">
        <f t="shared" si="324"/>
        <v>41851.333252314813</v>
      </c>
      <c r="T3438" s="11">
        <f t="shared" si="325"/>
        <v>41872.477777777771</v>
      </c>
    </row>
    <row r="3439" spans="1:20" customFormat="1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0</v>
      </c>
      <c r="M3439" t="b">
        <v>1</v>
      </c>
      <c r="N3439" t="s">
        <v>8271</v>
      </c>
      <c r="O3439">
        <f t="shared" si="320"/>
        <v>101</v>
      </c>
      <c r="P3439">
        <f t="shared" si="321"/>
        <v>-8193.5638454059226</v>
      </c>
      <c r="Q3439" t="str">
        <f t="shared" si="322"/>
        <v>theater</v>
      </c>
      <c r="R3439" t="str">
        <f t="shared" si="323"/>
        <v>plays</v>
      </c>
      <c r="S3439" s="11">
        <f t="shared" si="324"/>
        <v>42205.502546296295</v>
      </c>
      <c r="T3439" s="11">
        <f t="shared" si="325"/>
        <v>42235.502546296295</v>
      </c>
    </row>
    <row r="3440" spans="1:20" customFormat="1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0</v>
      </c>
      <c r="M3440" t="b">
        <v>1</v>
      </c>
      <c r="N3440" t="s">
        <v>8271</v>
      </c>
      <c r="O3440">
        <f t="shared" si="320"/>
        <v>104.2</v>
      </c>
      <c r="P3440">
        <f t="shared" si="321"/>
        <v>-8618.5638454059226</v>
      </c>
      <c r="Q3440" t="str">
        <f t="shared" si="322"/>
        <v>theater</v>
      </c>
      <c r="R3440" t="str">
        <f t="shared" si="323"/>
        <v>plays</v>
      </c>
      <c r="S3440" s="11">
        <f t="shared" si="324"/>
        <v>42100.719525462962</v>
      </c>
      <c r="T3440" s="11">
        <f t="shared" si="325"/>
        <v>42126.666666666664</v>
      </c>
    </row>
    <row r="3441" spans="1:20" customFormat="1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0</v>
      </c>
      <c r="M3441" t="b">
        <v>1</v>
      </c>
      <c r="N3441" t="s">
        <v>8271</v>
      </c>
      <c r="O3441">
        <f t="shared" si="320"/>
        <v>134.67833333333334</v>
      </c>
      <c r="P3441">
        <f t="shared" si="321"/>
        <v>-9607.4238454059232</v>
      </c>
      <c r="Q3441" t="str">
        <f t="shared" si="322"/>
        <v>theater</v>
      </c>
      <c r="R3441" t="str">
        <f t="shared" si="323"/>
        <v>plays</v>
      </c>
      <c r="S3441" s="11">
        <f t="shared" si="324"/>
        <v>42374.702893518515</v>
      </c>
      <c r="T3441" s="11">
        <f t="shared" si="325"/>
        <v>42387.999305555553</v>
      </c>
    </row>
    <row r="3442" spans="1:20" customFormat="1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0</v>
      </c>
      <c r="M3442" t="b">
        <v>1</v>
      </c>
      <c r="N3442" t="s">
        <v>8271</v>
      </c>
      <c r="O3442">
        <f t="shared" si="320"/>
        <v>105.2184</v>
      </c>
      <c r="P3442">
        <f t="shared" si="321"/>
        <v>-5962.6438454059225</v>
      </c>
      <c r="Q3442" t="str">
        <f t="shared" si="322"/>
        <v>theater</v>
      </c>
      <c r="R3442" t="str">
        <f t="shared" si="323"/>
        <v>plays</v>
      </c>
      <c r="S3442" s="11">
        <f t="shared" si="324"/>
        <v>41808.914675925924</v>
      </c>
      <c r="T3442" s="11">
        <f t="shared" si="325"/>
        <v>41831.46875</v>
      </c>
    </row>
    <row r="3443" spans="1:20" customFormat="1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0</v>
      </c>
      <c r="M3443" t="b">
        <v>1</v>
      </c>
      <c r="N3443" t="s">
        <v>8271</v>
      </c>
      <c r="O3443">
        <f t="shared" si="320"/>
        <v>102.60000000000001</v>
      </c>
      <c r="P3443">
        <f t="shared" si="321"/>
        <v>-8658.5638454059226</v>
      </c>
      <c r="Q3443" t="str">
        <f t="shared" si="322"/>
        <v>theater</v>
      </c>
      <c r="R3443" t="str">
        <f t="shared" si="323"/>
        <v>plays</v>
      </c>
      <c r="S3443" s="11">
        <f t="shared" si="324"/>
        <v>42294.221307870372</v>
      </c>
      <c r="T3443" s="11">
        <f t="shared" si="325"/>
        <v>42321.636805555558</v>
      </c>
    </row>
    <row r="3444" spans="1:20" customFormat="1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0</v>
      </c>
      <c r="M3444" t="b">
        <v>1</v>
      </c>
      <c r="N3444" t="s">
        <v>8271</v>
      </c>
      <c r="O3444">
        <f t="shared" si="320"/>
        <v>100</v>
      </c>
      <c r="P3444">
        <f t="shared" si="321"/>
        <v>-10973.563845405923</v>
      </c>
      <c r="Q3444" t="str">
        <f t="shared" si="322"/>
        <v>theater</v>
      </c>
      <c r="R3444" t="str">
        <f t="shared" si="323"/>
        <v>plays</v>
      </c>
      <c r="S3444" s="11">
        <f t="shared" si="324"/>
        <v>42124.632777777777</v>
      </c>
      <c r="T3444" s="11">
        <f t="shared" si="325"/>
        <v>42154.632777777777</v>
      </c>
    </row>
    <row r="3445" spans="1:20" customFormat="1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0</v>
      </c>
      <c r="M3445" t="b">
        <v>1</v>
      </c>
      <c r="N3445" t="s">
        <v>8271</v>
      </c>
      <c r="O3445">
        <f t="shared" si="320"/>
        <v>185.5</v>
      </c>
      <c r="P3445">
        <f t="shared" si="321"/>
        <v>-9368.5638454059226</v>
      </c>
      <c r="Q3445" t="str">
        <f t="shared" si="322"/>
        <v>theater</v>
      </c>
      <c r="R3445" t="str">
        <f t="shared" si="323"/>
        <v>plays</v>
      </c>
      <c r="S3445" s="11">
        <f t="shared" si="324"/>
        <v>41861.316504629627</v>
      </c>
      <c r="T3445" s="11">
        <f t="shared" si="325"/>
        <v>41891.316504629627</v>
      </c>
    </row>
    <row r="3446" spans="1:20" customFormat="1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0</v>
      </c>
      <c r="M3446" t="b">
        <v>1</v>
      </c>
      <c r="N3446" t="s">
        <v>8271</v>
      </c>
      <c r="O3446">
        <f t="shared" si="320"/>
        <v>289</v>
      </c>
      <c r="P3446">
        <f t="shared" si="321"/>
        <v>-10356.563845405923</v>
      </c>
      <c r="Q3446" t="str">
        <f t="shared" si="322"/>
        <v>theater</v>
      </c>
      <c r="R3446" t="str">
        <f t="shared" si="323"/>
        <v>plays</v>
      </c>
      <c r="S3446" s="11">
        <f t="shared" si="324"/>
        <v>42521.08317129629</v>
      </c>
      <c r="T3446" s="11">
        <f t="shared" si="325"/>
        <v>42529.374305555553</v>
      </c>
    </row>
    <row r="3447" spans="1:20" customFormat="1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0</v>
      </c>
      <c r="M3447" t="b">
        <v>1</v>
      </c>
      <c r="N3447" t="s">
        <v>8271</v>
      </c>
      <c r="O3447">
        <f t="shared" si="320"/>
        <v>100</v>
      </c>
      <c r="P3447">
        <f t="shared" si="321"/>
        <v>-9223.5638454059226</v>
      </c>
      <c r="Q3447" t="str">
        <f t="shared" si="322"/>
        <v>theater</v>
      </c>
      <c r="R3447" t="str">
        <f t="shared" si="323"/>
        <v>plays</v>
      </c>
      <c r="S3447" s="11">
        <f t="shared" si="324"/>
        <v>42272.322175925925</v>
      </c>
      <c r="T3447" s="11">
        <f t="shared" si="325"/>
        <v>42300.322175925925</v>
      </c>
    </row>
    <row r="3448" spans="1:20" customFormat="1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0</v>
      </c>
      <c r="M3448" t="b">
        <v>1</v>
      </c>
      <c r="N3448" t="s">
        <v>8271</v>
      </c>
      <c r="O3448">
        <f t="shared" si="320"/>
        <v>108.2</v>
      </c>
      <c r="P3448">
        <f t="shared" si="321"/>
        <v>-10141.563845405923</v>
      </c>
      <c r="Q3448" t="str">
        <f t="shared" si="322"/>
        <v>theater</v>
      </c>
      <c r="R3448" t="str">
        <f t="shared" si="323"/>
        <v>plays</v>
      </c>
      <c r="S3448" s="11">
        <f t="shared" si="324"/>
        <v>42016.624131944445</v>
      </c>
      <c r="T3448" s="11">
        <f t="shared" si="325"/>
        <v>42040.305555555555</v>
      </c>
    </row>
    <row r="3449" spans="1:20" customFormat="1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0</v>
      </c>
      <c r="M3449" t="b">
        <v>1</v>
      </c>
      <c r="N3449" t="s">
        <v>8271</v>
      </c>
      <c r="O3449">
        <f t="shared" si="320"/>
        <v>107.80000000000001</v>
      </c>
      <c r="P3449">
        <f t="shared" si="321"/>
        <v>-10145.563845405923</v>
      </c>
      <c r="Q3449" t="str">
        <f t="shared" si="322"/>
        <v>theater</v>
      </c>
      <c r="R3449" t="str">
        <f t="shared" si="323"/>
        <v>plays</v>
      </c>
      <c r="S3449" s="11">
        <f t="shared" si="324"/>
        <v>42402.680694444447</v>
      </c>
      <c r="T3449" s="11">
        <f t="shared" si="325"/>
        <v>42447.639027777775</v>
      </c>
    </row>
    <row r="3450" spans="1:20" customFormat="1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0</v>
      </c>
      <c r="M3450" t="b">
        <v>1</v>
      </c>
      <c r="N3450" t="s">
        <v>8271</v>
      </c>
      <c r="O3450">
        <f t="shared" si="320"/>
        <v>109.76190476190477</v>
      </c>
      <c r="P3450">
        <f t="shared" si="321"/>
        <v>-8918.5638454059226</v>
      </c>
      <c r="Q3450" t="str">
        <f t="shared" si="322"/>
        <v>theater</v>
      </c>
      <c r="R3450" t="str">
        <f t="shared" si="323"/>
        <v>plays</v>
      </c>
      <c r="S3450" s="11">
        <f t="shared" si="324"/>
        <v>41959.910752314812</v>
      </c>
      <c r="T3450" s="11">
        <f t="shared" si="325"/>
        <v>41989.910752314812</v>
      </c>
    </row>
    <row r="3451" spans="1:20" customFormat="1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0</v>
      </c>
      <c r="M3451" t="b">
        <v>1</v>
      </c>
      <c r="N3451" t="s">
        <v>8271</v>
      </c>
      <c r="O3451">
        <f t="shared" si="320"/>
        <v>170.625</v>
      </c>
      <c r="P3451">
        <f t="shared" si="321"/>
        <v>-9858.5638454059226</v>
      </c>
      <c r="Q3451" t="str">
        <f t="shared" si="322"/>
        <v>theater</v>
      </c>
      <c r="R3451" t="str">
        <f t="shared" si="323"/>
        <v>plays</v>
      </c>
      <c r="S3451" s="11">
        <f t="shared" si="324"/>
        <v>42531.844189814808</v>
      </c>
      <c r="T3451" s="11">
        <f t="shared" si="325"/>
        <v>42559.958333333336</v>
      </c>
    </row>
    <row r="3452" spans="1:20" customFormat="1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0</v>
      </c>
      <c r="M3452" t="b">
        <v>1</v>
      </c>
      <c r="N3452" t="s">
        <v>8271</v>
      </c>
      <c r="O3452">
        <f t="shared" si="320"/>
        <v>152</v>
      </c>
      <c r="P3452">
        <f t="shared" si="321"/>
        <v>-10463.563845405923</v>
      </c>
      <c r="Q3452" t="str">
        <f t="shared" si="322"/>
        <v>theater</v>
      </c>
      <c r="R3452" t="str">
        <f t="shared" si="323"/>
        <v>plays</v>
      </c>
      <c r="S3452" s="11">
        <f t="shared" si="324"/>
        <v>42036.496192129627</v>
      </c>
      <c r="T3452" s="11">
        <f t="shared" si="325"/>
        <v>42096.454525462956</v>
      </c>
    </row>
    <row r="3453" spans="1:20" customFormat="1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0</v>
      </c>
      <c r="M3453" t="b">
        <v>1</v>
      </c>
      <c r="N3453" t="s">
        <v>8271</v>
      </c>
      <c r="O3453">
        <f t="shared" si="320"/>
        <v>101.23076923076924</v>
      </c>
      <c r="P3453">
        <f t="shared" si="321"/>
        <v>-10565.563845405923</v>
      </c>
      <c r="Q3453" t="str">
        <f t="shared" si="322"/>
        <v>theater</v>
      </c>
      <c r="R3453" t="str">
        <f t="shared" si="323"/>
        <v>plays</v>
      </c>
      <c r="S3453" s="11">
        <f t="shared" si="324"/>
        <v>42088.515358796292</v>
      </c>
      <c r="T3453" s="11">
        <f t="shared" si="325"/>
        <v>42115.515358796292</v>
      </c>
    </row>
    <row r="3454" spans="1:20" customFormat="1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0</v>
      </c>
      <c r="M3454" t="b">
        <v>1</v>
      </c>
      <c r="N3454" t="s">
        <v>8271</v>
      </c>
      <c r="O3454">
        <f t="shared" si="320"/>
        <v>153.19999999999999</v>
      </c>
      <c r="P3454">
        <f t="shared" si="321"/>
        <v>-9691.5638454059226</v>
      </c>
      <c r="Q3454" t="str">
        <f t="shared" si="322"/>
        <v>theater</v>
      </c>
      <c r="R3454" t="str">
        <f t="shared" si="323"/>
        <v>plays</v>
      </c>
      <c r="S3454" s="11">
        <f t="shared" si="324"/>
        <v>41820.430856481478</v>
      </c>
      <c r="T3454" s="11">
        <f t="shared" si="325"/>
        <v>41842.957638888889</v>
      </c>
    </row>
    <row r="3455" spans="1:20" customFormat="1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0</v>
      </c>
      <c r="M3455" t="b">
        <v>1</v>
      </c>
      <c r="N3455" t="s">
        <v>8271</v>
      </c>
      <c r="O3455">
        <f t="shared" si="320"/>
        <v>128.33333333333334</v>
      </c>
      <c r="P3455">
        <f t="shared" si="321"/>
        <v>-10838.563845405923</v>
      </c>
      <c r="Q3455" t="str">
        <f t="shared" si="322"/>
        <v>theater</v>
      </c>
      <c r="R3455" t="str">
        <f t="shared" si="323"/>
        <v>plays</v>
      </c>
      <c r="S3455" s="11">
        <f t="shared" si="324"/>
        <v>42535.770324074074</v>
      </c>
      <c r="T3455" s="11">
        <f t="shared" si="325"/>
        <v>42595.770324074074</v>
      </c>
    </row>
    <row r="3456" spans="1:20" customFormat="1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0</v>
      </c>
      <c r="M3456" t="b">
        <v>1</v>
      </c>
      <c r="N3456" t="s">
        <v>8271</v>
      </c>
      <c r="O3456">
        <f t="shared" si="320"/>
        <v>100.71428571428571</v>
      </c>
      <c r="P3456">
        <f t="shared" si="321"/>
        <v>-10518.563845405923</v>
      </c>
      <c r="Q3456" t="str">
        <f t="shared" si="322"/>
        <v>theater</v>
      </c>
      <c r="R3456" t="str">
        <f t="shared" si="323"/>
        <v>plays</v>
      </c>
      <c r="S3456" s="11">
        <f t="shared" si="324"/>
        <v>41821.490266203698</v>
      </c>
      <c r="T3456" s="11">
        <f t="shared" si="325"/>
        <v>41851.490266203698</v>
      </c>
    </row>
    <row r="3457" spans="1:20" customFormat="1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0</v>
      </c>
      <c r="M3457" t="b">
        <v>1</v>
      </c>
      <c r="N3457" t="s">
        <v>8271</v>
      </c>
      <c r="O3457">
        <f t="shared" si="320"/>
        <v>100.64999999999999</v>
      </c>
      <c r="P3457">
        <f t="shared" si="321"/>
        <v>-1158.5638454059226</v>
      </c>
      <c r="Q3457" t="str">
        <f t="shared" si="322"/>
        <v>theater</v>
      </c>
      <c r="R3457" t="str">
        <f t="shared" si="323"/>
        <v>plays</v>
      </c>
      <c r="S3457" s="11">
        <f t="shared" si="324"/>
        <v>42626.541979166665</v>
      </c>
      <c r="T3457" s="11">
        <f t="shared" si="325"/>
        <v>42656.541979166665</v>
      </c>
    </row>
    <row r="3458" spans="1:20" customFormat="1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0</v>
      </c>
      <c r="M3458" t="b">
        <v>1</v>
      </c>
      <c r="N3458" t="s">
        <v>8271</v>
      </c>
      <c r="O3458">
        <f t="shared" si="320"/>
        <v>191.3</v>
      </c>
      <c r="P3458">
        <f t="shared" si="321"/>
        <v>-5484.5638454059226</v>
      </c>
      <c r="Q3458" t="str">
        <f t="shared" si="322"/>
        <v>theater</v>
      </c>
      <c r="R3458" t="str">
        <f t="shared" si="323"/>
        <v>plays</v>
      </c>
      <c r="S3458" s="11">
        <f t="shared" si="324"/>
        <v>41820.997303240736</v>
      </c>
      <c r="T3458" s="11">
        <f t="shared" si="325"/>
        <v>41852.082638888889</v>
      </c>
    </row>
    <row r="3459" spans="1:20" customFormat="1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0</v>
      </c>
      <c r="M3459" t="b">
        <v>1</v>
      </c>
      <c r="N3459" t="s">
        <v>8271</v>
      </c>
      <c r="O3459">
        <f t="shared" ref="O3459:O3522" si="326">E3459/D3459*100</f>
        <v>140.19999999999999</v>
      </c>
      <c r="P3459">
        <f t="shared" ref="P3459:P3522" si="327">E3459-$E$4116</f>
        <v>-8419.5638454059226</v>
      </c>
      <c r="Q3459" t="str">
        <f t="shared" ref="Q3459:Q3522" si="328">IF(ISNUMBER(SEARCH("film &amp; video",N3459)),"film &amp; video",IF(ISNUMBER(SEARCH("food",N3459)),"food",IF(ISNUMBER(SEARCH("games",N3459)),"games",IF(ISNUMBER(SEARCH("journalism",N3459)),"journalism",IF(ISNUMBER(SEARCH("music",N3459)),"music",IF(ISNUMBER(SEARCH("photography",N3459)),"photography",IF(ISNUMBER(SEARCH("publishing",N3459)),"publishing",IF(ISNUMBER(SEARCH("technology",N3459)),"technology",IF(ISNUMBER(SEARCH("theater",N3459)),"theater",0)))))))))</f>
        <v>theater</v>
      </c>
      <c r="R3459" t="str">
        <f t="shared" ref="R3459:R3522" si="329">IF(ISNUMBER(SEARCH("animation",N3459)),"animation",IF(ISNUMBER(SEARCH("art books",N3459)),"art books",IF(ISNUMBER(SEARCH("audio",N3459)),"audio",IF(ISNUMBER(SEARCH("children's books",N3459)),"children's books",IF(ISNUMBER(SEARCH("classical music",N3459)),"classical music",IF(ISNUMBER(SEARCH("documentary",N3459)),"documentary",IF(ISNUMBER(SEARCH("drama",N3459)),"drama",IF(ISNUMBER(SEARCH("electronic music",N3459)),"electronic music",IF(ISNUMBER(SEARCH("faith",N3459)),"faith",IF(ISNUMBER(SEARCH("fiction",N3459)),"fiction",IF(ISNUMBER(SEARCH("food trucks",N3459)),"food trucks",IF(ISNUMBER(SEARCH("gadgets",N3459)),"gadgets",IF(ISNUMBER(SEARCH("hardware",N3459)),"hardware",IF(ISNUMBER(SEARCH("indie rock",N3459)),"indie rock",IF(ISNUMBER(SEARCH("jazz",N3459)),"jazz",IF(ISNUMBER(SEARCH("makerspaces",N3459)),"makerspaces",IF(ISNUMBER(SEARCH("metal",N3459)),"metal",IF(ISNUMBER(SEARCH("mobile games",N3459)),"mobile games",IF(ISNUMBER(SEARCH("musical",N3459)),"musical",IF(ISNUMBER(SEARCH("nature",N3459)),"nature",IF(ISNUMBER(SEARCH("nonfiction",N3459)),"nonfiction",IF(ISNUMBER(SEARCH("people",N3459)),"people",IF(ISNUMBER(SEARCH("photobooks",N3459)),"photobooks",IF(ISNUMBER(SEARCH("places",N3459)),"places",IF(ISNUMBER(SEARCH("plays",N3459)),"plays",IF(ISNUMBER(SEARCH("pop",N3459)),"pop",IF(ISNUMBER(SEARCH("radio &amp; podcasts",N3459)),"radio &amp; podcasts",IF(ISNUMBER(SEARCH("restaurants",N3459)),"restaurants",IF(ISNUMBER(SEARCH("rock",N3459)),"rock",IF(ISNUMBER(SEARCH("science fiction",N3459)),"science fiction",IF(ISNUMBER(SEARCH("shorts",N3459)),"shorts",IF(ISNUMBER(SEARCH("small batch",N3459)),"small batch",IF(ISNUMBER(SEARCH("space exploration",N3459)),"space exploration",IF(ISNUMBER(SEARCH("spaces",N3459)),"spaces",IF(ISNUMBER(SEARCH("tabletop games",N3459)),"tabletop games",IF(ISNUMBER(SEARCH("television",N3459)),"television",IF(ISNUMBER(SEARCH("translations",N3459)),"translations",IF(ISNUMBER(SEARCH("video games",N3459)),"video games",IF(ISNUMBER(SEARCH("wearables",N3459)),"wearables",IF(ISNUMBER(SEARCH("web",N3459)),"web",IF(ISNUMBER(SEARCH("world music",N3459)),"world music",0)))))))))))))))))))))))))))))))))))))))))</f>
        <v>plays</v>
      </c>
      <c r="S3459" s="11">
        <f t="shared" si="324"/>
        <v>42016.498344907406</v>
      </c>
      <c r="T3459" s="11">
        <f t="shared" si="325"/>
        <v>42047.040972222218</v>
      </c>
    </row>
    <row r="3460" spans="1:20" customFormat="1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0</v>
      </c>
      <c r="M3460" t="b">
        <v>1</v>
      </c>
      <c r="N3460" t="s">
        <v>8271</v>
      </c>
      <c r="O3460">
        <f t="shared" si="326"/>
        <v>124.33537832310839</v>
      </c>
      <c r="P3460">
        <f t="shared" si="327"/>
        <v>-10007.563845405923</v>
      </c>
      <c r="Q3460" t="str">
        <f t="shared" si="328"/>
        <v>theater</v>
      </c>
      <c r="R3460" t="str">
        <f t="shared" si="329"/>
        <v>plays</v>
      </c>
      <c r="S3460" s="11">
        <f t="shared" si="324"/>
        <v>42010.994247685179</v>
      </c>
      <c r="T3460" s="11">
        <f t="shared" si="325"/>
        <v>42037.977083333331</v>
      </c>
    </row>
    <row r="3461" spans="1:20" customFormat="1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0</v>
      </c>
      <c r="M3461" t="b">
        <v>1</v>
      </c>
      <c r="N3461" t="s">
        <v>8271</v>
      </c>
      <c r="O3461">
        <f t="shared" si="326"/>
        <v>126.2</v>
      </c>
      <c r="P3461">
        <f t="shared" si="327"/>
        <v>-10592.563845405923</v>
      </c>
      <c r="Q3461" t="str">
        <f t="shared" si="328"/>
        <v>theater</v>
      </c>
      <c r="R3461" t="str">
        <f t="shared" si="329"/>
        <v>plays</v>
      </c>
      <c r="S3461" s="11">
        <f t="shared" si="324"/>
        <v>42480.271527777775</v>
      </c>
      <c r="T3461" s="11">
        <f t="shared" si="325"/>
        <v>42510.271527777775</v>
      </c>
    </row>
    <row r="3462" spans="1:20" customFormat="1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0</v>
      </c>
      <c r="M3462" t="b">
        <v>1</v>
      </c>
      <c r="N3462" t="s">
        <v>8271</v>
      </c>
      <c r="O3462">
        <f t="shared" si="326"/>
        <v>190</v>
      </c>
      <c r="P3462">
        <f t="shared" si="327"/>
        <v>-10273.563845405923</v>
      </c>
      <c r="Q3462" t="str">
        <f t="shared" si="328"/>
        <v>theater</v>
      </c>
      <c r="R3462" t="str">
        <f t="shared" si="329"/>
        <v>plays</v>
      </c>
      <c r="S3462" s="11">
        <f t="shared" si="324"/>
        <v>41852.318888888891</v>
      </c>
      <c r="T3462" s="11">
        <f t="shared" si="325"/>
        <v>41866.318888888891</v>
      </c>
    </row>
    <row r="3463" spans="1:20" customFormat="1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0</v>
      </c>
      <c r="M3463" t="b">
        <v>1</v>
      </c>
      <c r="N3463" t="s">
        <v>8271</v>
      </c>
      <c r="O3463">
        <f t="shared" si="326"/>
        <v>139</v>
      </c>
      <c r="P3463">
        <f t="shared" si="327"/>
        <v>-10528.563845405923</v>
      </c>
      <c r="Q3463" t="str">
        <f t="shared" si="328"/>
        <v>theater</v>
      </c>
      <c r="R3463" t="str">
        <f t="shared" si="329"/>
        <v>plays</v>
      </c>
      <c r="S3463" s="11">
        <f t="shared" si="324"/>
        <v>42643.424525462957</v>
      </c>
      <c r="T3463" s="11">
        <f t="shared" si="325"/>
        <v>42671.916666666664</v>
      </c>
    </row>
    <row r="3464" spans="1:20" customFormat="1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0</v>
      </c>
      <c r="M3464" t="b">
        <v>1</v>
      </c>
      <c r="N3464" t="s">
        <v>8271</v>
      </c>
      <c r="O3464">
        <f t="shared" si="326"/>
        <v>202</v>
      </c>
      <c r="P3464">
        <f t="shared" si="327"/>
        <v>-10718.563845405923</v>
      </c>
      <c r="Q3464" t="str">
        <f t="shared" si="328"/>
        <v>theater</v>
      </c>
      <c r="R3464" t="str">
        <f t="shared" si="329"/>
        <v>plays</v>
      </c>
      <c r="S3464" s="11">
        <f t="shared" si="324"/>
        <v>42179.690138888887</v>
      </c>
      <c r="T3464" s="11">
        <f t="shared" si="325"/>
        <v>42195.541666666664</v>
      </c>
    </row>
    <row r="3465" spans="1:20" customFormat="1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0</v>
      </c>
      <c r="M3465" t="b">
        <v>1</v>
      </c>
      <c r="N3465" t="s">
        <v>8271</v>
      </c>
      <c r="O3465">
        <f t="shared" si="326"/>
        <v>103.38000000000001</v>
      </c>
      <c r="P3465">
        <f t="shared" si="327"/>
        <v>-885.56384540592262</v>
      </c>
      <c r="Q3465" t="str">
        <f t="shared" si="328"/>
        <v>theater</v>
      </c>
      <c r="R3465" t="str">
        <f t="shared" si="329"/>
        <v>plays</v>
      </c>
      <c r="S3465" s="11">
        <f t="shared" si="324"/>
        <v>42612.710474537038</v>
      </c>
      <c r="T3465" s="11">
        <f t="shared" si="325"/>
        <v>42653.957638888889</v>
      </c>
    </row>
    <row r="3466" spans="1:20" customFormat="1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0</v>
      </c>
      <c r="M3466" t="b">
        <v>1</v>
      </c>
      <c r="N3466" t="s">
        <v>8271</v>
      </c>
      <c r="O3466">
        <f t="shared" si="326"/>
        <v>102.3236</v>
      </c>
      <c r="P3466">
        <f t="shared" si="327"/>
        <v>-6107.3838454059223</v>
      </c>
      <c r="Q3466" t="str">
        <f t="shared" si="328"/>
        <v>theater</v>
      </c>
      <c r="R3466" t="str">
        <f t="shared" si="329"/>
        <v>plays</v>
      </c>
      <c r="S3466" s="11">
        <f t="shared" si="324"/>
        <v>42574.921724537031</v>
      </c>
      <c r="T3466" s="11">
        <f t="shared" si="325"/>
        <v>42604.921724537031</v>
      </c>
    </row>
    <row r="3467" spans="1:20" customFormat="1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0</v>
      </c>
      <c r="M3467" t="b">
        <v>1</v>
      </c>
      <c r="N3467" t="s">
        <v>8271</v>
      </c>
      <c r="O3467">
        <f t="shared" si="326"/>
        <v>103</v>
      </c>
      <c r="P3467">
        <f t="shared" si="327"/>
        <v>-9163.5638454059226</v>
      </c>
      <c r="Q3467" t="str">
        <f t="shared" si="328"/>
        <v>theater</v>
      </c>
      <c r="R3467" t="str">
        <f t="shared" si="329"/>
        <v>plays</v>
      </c>
      <c r="S3467" s="11">
        <f t="shared" si="324"/>
        <v>42200.417499999996</v>
      </c>
      <c r="T3467" s="11">
        <f t="shared" si="325"/>
        <v>42225.458333333336</v>
      </c>
    </row>
    <row r="3468" spans="1:20" customFormat="1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0</v>
      </c>
      <c r="M3468" t="b">
        <v>1</v>
      </c>
      <c r="N3468" t="s">
        <v>8271</v>
      </c>
      <c r="O3468">
        <f t="shared" si="326"/>
        <v>127.14285714285714</v>
      </c>
      <c r="P3468">
        <f t="shared" si="327"/>
        <v>-6773.5638454059226</v>
      </c>
      <c r="Q3468" t="str">
        <f t="shared" si="328"/>
        <v>theater</v>
      </c>
      <c r="R3468" t="str">
        <f t="shared" si="329"/>
        <v>plays</v>
      </c>
      <c r="S3468" s="11">
        <f t="shared" si="324"/>
        <v>42419.810763888883</v>
      </c>
      <c r="T3468" s="11">
        <f t="shared" si="325"/>
        <v>42479.769097222219</v>
      </c>
    </row>
    <row r="3469" spans="1:20" customFormat="1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0</v>
      </c>
      <c r="M3469" t="b">
        <v>1</v>
      </c>
      <c r="N3469" t="s">
        <v>8271</v>
      </c>
      <c r="O3469">
        <f t="shared" si="326"/>
        <v>101</v>
      </c>
      <c r="P3469">
        <f t="shared" si="327"/>
        <v>-8193.5638454059226</v>
      </c>
      <c r="Q3469" t="str">
        <f t="shared" si="328"/>
        <v>theater</v>
      </c>
      <c r="R3469" t="str">
        <f t="shared" si="329"/>
        <v>plays</v>
      </c>
      <c r="S3469" s="11">
        <f t="shared" si="324"/>
        <v>42053.463333333326</v>
      </c>
      <c r="T3469" s="11">
        <f t="shared" si="325"/>
        <v>42083.421666666669</v>
      </c>
    </row>
    <row r="3470" spans="1:20" customFormat="1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0</v>
      </c>
      <c r="M3470" t="b">
        <v>1</v>
      </c>
      <c r="N3470" t="s">
        <v>8271</v>
      </c>
      <c r="O3470">
        <f t="shared" si="326"/>
        <v>121.78</v>
      </c>
      <c r="P3470">
        <f t="shared" si="327"/>
        <v>954.43615459407738</v>
      </c>
      <c r="Q3470" t="str">
        <f t="shared" si="328"/>
        <v>theater</v>
      </c>
      <c r="R3470" t="str">
        <f t="shared" si="329"/>
        <v>plays</v>
      </c>
      <c r="S3470" s="11">
        <f t="shared" si="324"/>
        <v>42605.55704861111</v>
      </c>
      <c r="T3470" s="11">
        <f t="shared" si="325"/>
        <v>42633.916666666664</v>
      </c>
    </row>
    <row r="3471" spans="1:20" customFormat="1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0</v>
      </c>
      <c r="M3471" t="b">
        <v>1</v>
      </c>
      <c r="N3471" t="s">
        <v>8271</v>
      </c>
      <c r="O3471">
        <f t="shared" si="326"/>
        <v>113.39285714285714</v>
      </c>
      <c r="P3471">
        <f t="shared" si="327"/>
        <v>-8048.5638454059226</v>
      </c>
      <c r="Q3471" t="str">
        <f t="shared" si="328"/>
        <v>theater</v>
      </c>
      <c r="R3471" t="str">
        <f t="shared" si="329"/>
        <v>plays</v>
      </c>
      <c r="S3471" s="11">
        <f t="shared" si="324"/>
        <v>42458.433391203704</v>
      </c>
      <c r="T3471" s="11">
        <f t="shared" si="325"/>
        <v>42488.433391203704</v>
      </c>
    </row>
    <row r="3472" spans="1:20" customFormat="1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0</v>
      </c>
      <c r="M3472" t="b">
        <v>1</v>
      </c>
      <c r="N3472" t="s">
        <v>8271</v>
      </c>
      <c r="O3472">
        <f t="shared" si="326"/>
        <v>150</v>
      </c>
      <c r="P3472">
        <f t="shared" si="327"/>
        <v>-10848.563845405923</v>
      </c>
      <c r="Q3472" t="str">
        <f t="shared" si="328"/>
        <v>theater</v>
      </c>
      <c r="R3472" t="str">
        <f t="shared" si="329"/>
        <v>plays</v>
      </c>
      <c r="S3472" s="11">
        <f t="shared" si="324"/>
        <v>42528.813680555548</v>
      </c>
      <c r="T3472" s="11">
        <f t="shared" si="325"/>
        <v>42566.693055555552</v>
      </c>
    </row>
    <row r="3473" spans="1:20" customFormat="1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0</v>
      </c>
      <c r="M3473" t="b">
        <v>1</v>
      </c>
      <c r="N3473" t="s">
        <v>8271</v>
      </c>
      <c r="O3473">
        <f t="shared" si="326"/>
        <v>214.6</v>
      </c>
      <c r="P3473">
        <f t="shared" si="327"/>
        <v>-10150.563845405923</v>
      </c>
      <c r="Q3473" t="str">
        <f t="shared" si="328"/>
        <v>theater</v>
      </c>
      <c r="R3473" t="str">
        <f t="shared" si="329"/>
        <v>plays</v>
      </c>
      <c r="S3473" s="11">
        <f t="shared" si="324"/>
        <v>41841.61215277778</v>
      </c>
      <c r="T3473" s="11">
        <f t="shared" si="325"/>
        <v>41882.625</v>
      </c>
    </row>
    <row r="3474" spans="1:20" customFormat="1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0</v>
      </c>
      <c r="M3474" t="b">
        <v>1</v>
      </c>
      <c r="N3474" t="s">
        <v>8271</v>
      </c>
      <c r="O3474">
        <f t="shared" si="326"/>
        <v>102.05</v>
      </c>
      <c r="P3474">
        <f t="shared" si="327"/>
        <v>-9182.5638454059226</v>
      </c>
      <c r="Q3474" t="str">
        <f t="shared" si="328"/>
        <v>theater</v>
      </c>
      <c r="R3474" t="str">
        <f t="shared" si="329"/>
        <v>plays</v>
      </c>
      <c r="S3474" s="11">
        <f t="shared" si="324"/>
        <v>41927.962164351848</v>
      </c>
      <c r="T3474" s="11">
        <f t="shared" si="325"/>
        <v>41949.040972222218</v>
      </c>
    </row>
    <row r="3475" spans="1:20" customFormat="1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0</v>
      </c>
      <c r="M3475" t="b">
        <v>1</v>
      </c>
      <c r="N3475" t="s">
        <v>8271</v>
      </c>
      <c r="O3475">
        <f t="shared" si="326"/>
        <v>100</v>
      </c>
      <c r="P3475">
        <f t="shared" si="327"/>
        <v>-6323.5638454059226</v>
      </c>
      <c r="Q3475" t="str">
        <f t="shared" si="328"/>
        <v>theater</v>
      </c>
      <c r="R3475" t="str">
        <f t="shared" si="329"/>
        <v>plays</v>
      </c>
      <c r="S3475" s="11">
        <f t="shared" si="324"/>
        <v>42062.626111111109</v>
      </c>
      <c r="T3475" s="11">
        <f t="shared" si="325"/>
        <v>42083.643749999996</v>
      </c>
    </row>
    <row r="3476" spans="1:20" customFormat="1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0</v>
      </c>
      <c r="M3476" t="b">
        <v>1</v>
      </c>
      <c r="N3476" t="s">
        <v>8271</v>
      </c>
      <c r="O3476">
        <f t="shared" si="326"/>
        <v>101</v>
      </c>
      <c r="P3476">
        <f t="shared" si="327"/>
        <v>-9203.5638454059226</v>
      </c>
      <c r="Q3476" t="str">
        <f t="shared" si="328"/>
        <v>theater</v>
      </c>
      <c r="R3476" t="str">
        <f t="shared" si="329"/>
        <v>plays</v>
      </c>
      <c r="S3476" s="11">
        <f t="shared" si="324"/>
        <v>42541.293182870366</v>
      </c>
      <c r="T3476" s="11">
        <f t="shared" si="325"/>
        <v>42571.293182870366</v>
      </c>
    </row>
    <row r="3477" spans="1:20" customFormat="1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0</v>
      </c>
      <c r="M3477" t="b">
        <v>1</v>
      </c>
      <c r="N3477" t="s">
        <v>8271</v>
      </c>
      <c r="O3477">
        <f t="shared" si="326"/>
        <v>113.33333333333333</v>
      </c>
      <c r="P3477">
        <f t="shared" si="327"/>
        <v>-10883.563845405923</v>
      </c>
      <c r="Q3477" t="str">
        <f t="shared" si="328"/>
        <v>theater</v>
      </c>
      <c r="R3477" t="str">
        <f t="shared" si="329"/>
        <v>plays</v>
      </c>
      <c r="S3477" s="11">
        <f t="shared" si="324"/>
        <v>41918.672499999993</v>
      </c>
      <c r="T3477" s="11">
        <f t="shared" si="325"/>
        <v>41945.791666666664</v>
      </c>
    </row>
    <row r="3478" spans="1:20" customFormat="1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0</v>
      </c>
      <c r="M3478" t="b">
        <v>1</v>
      </c>
      <c r="N3478" t="s">
        <v>8271</v>
      </c>
      <c r="O3478">
        <f t="shared" si="326"/>
        <v>104</v>
      </c>
      <c r="P3478">
        <f t="shared" si="327"/>
        <v>-10911.563845405923</v>
      </c>
      <c r="Q3478" t="str">
        <f t="shared" si="328"/>
        <v>theater</v>
      </c>
      <c r="R3478" t="str">
        <f t="shared" si="329"/>
        <v>plays</v>
      </c>
      <c r="S3478" s="11">
        <f t="shared" si="324"/>
        <v>41921.071643518517</v>
      </c>
      <c r="T3478" s="11">
        <f t="shared" si="325"/>
        <v>41938.916666666664</v>
      </c>
    </row>
    <row r="3479" spans="1:20" customFormat="1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0</v>
      </c>
      <c r="M3479" t="b">
        <v>1</v>
      </c>
      <c r="N3479" t="s">
        <v>8271</v>
      </c>
      <c r="O3479">
        <f t="shared" si="326"/>
        <v>115.33333333333333</v>
      </c>
      <c r="P3479">
        <f t="shared" si="327"/>
        <v>-9147.5638454059226</v>
      </c>
      <c r="Q3479" t="str">
        <f t="shared" si="328"/>
        <v>theater</v>
      </c>
      <c r="R3479" t="str">
        <f t="shared" si="329"/>
        <v>plays</v>
      </c>
      <c r="S3479" s="11">
        <f t="shared" ref="S3479:S3542" si="330">(J3479/86400)+25569+(-5/24)</f>
        <v>42128.528275462959</v>
      </c>
      <c r="T3479" s="11">
        <f t="shared" ref="T3479:T3542" si="331">(I3479/86400)+25569+(-5/24)</f>
        <v>42140.916666666664</v>
      </c>
    </row>
    <row r="3480" spans="1:20" customFormat="1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0</v>
      </c>
      <c r="M3480" t="b">
        <v>1</v>
      </c>
      <c r="N3480" t="s">
        <v>8271</v>
      </c>
      <c r="O3480">
        <f t="shared" si="326"/>
        <v>112.85000000000001</v>
      </c>
      <c r="P3480">
        <f t="shared" si="327"/>
        <v>-8966.5638454059226</v>
      </c>
      <c r="Q3480" t="str">
        <f t="shared" si="328"/>
        <v>theater</v>
      </c>
      <c r="R3480" t="str">
        <f t="shared" si="329"/>
        <v>plays</v>
      </c>
      <c r="S3480" s="11">
        <f t="shared" si="330"/>
        <v>42053.708587962959</v>
      </c>
      <c r="T3480" s="11">
        <f t="shared" si="331"/>
        <v>42079.666666666664</v>
      </c>
    </row>
    <row r="3481" spans="1:20" customFormat="1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0</v>
      </c>
      <c r="M3481" t="b">
        <v>1</v>
      </c>
      <c r="N3481" t="s">
        <v>8271</v>
      </c>
      <c r="O3481">
        <f t="shared" si="326"/>
        <v>127.86666666666666</v>
      </c>
      <c r="P3481">
        <f t="shared" si="327"/>
        <v>-9305.5638454059226</v>
      </c>
      <c r="Q3481" t="str">
        <f t="shared" si="328"/>
        <v>theater</v>
      </c>
      <c r="R3481" t="str">
        <f t="shared" si="329"/>
        <v>plays</v>
      </c>
      <c r="S3481" s="11">
        <f t="shared" si="330"/>
        <v>41781.64675925926</v>
      </c>
      <c r="T3481" s="11">
        <f t="shared" si="331"/>
        <v>41811.64675925926</v>
      </c>
    </row>
    <row r="3482" spans="1:20" customFormat="1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0</v>
      </c>
      <c r="M3482" t="b">
        <v>1</v>
      </c>
      <c r="N3482" t="s">
        <v>8271</v>
      </c>
      <c r="O3482">
        <f t="shared" si="326"/>
        <v>142.66666666666669</v>
      </c>
      <c r="P3482">
        <f t="shared" si="327"/>
        <v>-9083.5638454059226</v>
      </c>
      <c r="Q3482" t="str">
        <f t="shared" si="328"/>
        <v>theater</v>
      </c>
      <c r="R3482" t="str">
        <f t="shared" si="329"/>
        <v>plays</v>
      </c>
      <c r="S3482" s="11">
        <f t="shared" si="330"/>
        <v>42171.109108796292</v>
      </c>
      <c r="T3482" s="11">
        <f t="shared" si="331"/>
        <v>42195.666666666664</v>
      </c>
    </row>
    <row r="3483" spans="1:20" customFormat="1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0</v>
      </c>
      <c r="M3483" t="b">
        <v>1</v>
      </c>
      <c r="N3483" t="s">
        <v>8271</v>
      </c>
      <c r="O3483">
        <f t="shared" si="326"/>
        <v>118.8</v>
      </c>
      <c r="P3483">
        <f t="shared" si="327"/>
        <v>656.43615459407738</v>
      </c>
      <c r="Q3483" t="str">
        <f t="shared" si="328"/>
        <v>theater</v>
      </c>
      <c r="R3483" t="str">
        <f t="shared" si="329"/>
        <v>plays</v>
      </c>
      <c r="S3483" s="11">
        <f t="shared" si="330"/>
        <v>41989.039212962962</v>
      </c>
      <c r="T3483" s="11">
        <f t="shared" si="331"/>
        <v>42006.039212962962</v>
      </c>
    </row>
    <row r="3484" spans="1:20" customFormat="1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0</v>
      </c>
      <c r="M3484" t="b">
        <v>1</v>
      </c>
      <c r="N3484" t="s">
        <v>8271</v>
      </c>
      <c r="O3484">
        <f t="shared" si="326"/>
        <v>138.33333333333334</v>
      </c>
      <c r="P3484">
        <f t="shared" si="327"/>
        <v>-7073.5638454059226</v>
      </c>
      <c r="Q3484" t="str">
        <f t="shared" si="328"/>
        <v>theater</v>
      </c>
      <c r="R3484" t="str">
        <f t="shared" si="329"/>
        <v>plays</v>
      </c>
      <c r="S3484" s="11">
        <f t="shared" si="330"/>
        <v>41796.563263888886</v>
      </c>
      <c r="T3484" s="11">
        <f t="shared" si="331"/>
        <v>41826.563263888886</v>
      </c>
    </row>
    <row r="3485" spans="1:20" customFormat="1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0</v>
      </c>
      <c r="M3485" t="b">
        <v>1</v>
      </c>
      <c r="N3485" t="s">
        <v>8271</v>
      </c>
      <c r="O3485">
        <f t="shared" si="326"/>
        <v>159.9402985074627</v>
      </c>
      <c r="P3485">
        <f t="shared" si="327"/>
        <v>-5865.5638454059226</v>
      </c>
      <c r="Q3485" t="str">
        <f t="shared" si="328"/>
        <v>theater</v>
      </c>
      <c r="R3485" t="str">
        <f t="shared" si="329"/>
        <v>plays</v>
      </c>
      <c r="S3485" s="11">
        <f t="shared" si="330"/>
        <v>41793.460428240738</v>
      </c>
      <c r="T3485" s="11">
        <f t="shared" si="331"/>
        <v>41823.460428240738</v>
      </c>
    </row>
    <row r="3486" spans="1:20" customFormat="1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0</v>
      </c>
      <c r="M3486" t="b">
        <v>1</v>
      </c>
      <c r="N3486" t="s">
        <v>8271</v>
      </c>
      <c r="O3486">
        <f t="shared" si="326"/>
        <v>114.24000000000001</v>
      </c>
      <c r="P3486">
        <f t="shared" si="327"/>
        <v>-8367.5638454059226</v>
      </c>
      <c r="Q3486" t="str">
        <f t="shared" si="328"/>
        <v>theater</v>
      </c>
      <c r="R3486" t="str">
        <f t="shared" si="329"/>
        <v>plays</v>
      </c>
      <c r="S3486" s="11">
        <f t="shared" si="330"/>
        <v>42506.552071759252</v>
      </c>
      <c r="T3486" s="11">
        <f t="shared" si="331"/>
        <v>42536.552071759252</v>
      </c>
    </row>
    <row r="3487" spans="1:20" customFormat="1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0</v>
      </c>
      <c r="M3487" t="b">
        <v>1</v>
      </c>
      <c r="N3487" t="s">
        <v>8271</v>
      </c>
      <c r="O3487">
        <f t="shared" si="326"/>
        <v>100.60606060606061</v>
      </c>
      <c r="P3487">
        <f t="shared" si="327"/>
        <v>-9563.5638454059226</v>
      </c>
      <c r="Q3487" t="str">
        <f t="shared" si="328"/>
        <v>theater</v>
      </c>
      <c r="R3487" t="str">
        <f t="shared" si="329"/>
        <v>plays</v>
      </c>
      <c r="S3487" s="11">
        <f t="shared" si="330"/>
        <v>42372.484722222223</v>
      </c>
      <c r="T3487" s="11">
        <f t="shared" si="331"/>
        <v>42402.484722222223</v>
      </c>
    </row>
    <row r="3488" spans="1:20" customFormat="1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0</v>
      </c>
      <c r="M3488" t="b">
        <v>1</v>
      </c>
      <c r="N3488" t="s">
        <v>8271</v>
      </c>
      <c r="O3488">
        <f t="shared" si="326"/>
        <v>155.20000000000002</v>
      </c>
      <c r="P3488">
        <f t="shared" si="327"/>
        <v>-6567.5638454059226</v>
      </c>
      <c r="Q3488" t="str">
        <f t="shared" si="328"/>
        <v>theater</v>
      </c>
      <c r="R3488" t="str">
        <f t="shared" si="329"/>
        <v>plays</v>
      </c>
      <c r="S3488" s="11">
        <f t="shared" si="330"/>
        <v>42126.666678240734</v>
      </c>
      <c r="T3488" s="11">
        <f t="shared" si="331"/>
        <v>42158.082638888889</v>
      </c>
    </row>
    <row r="3489" spans="1:20" customFormat="1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0</v>
      </c>
      <c r="M3489" t="b">
        <v>1</v>
      </c>
      <c r="N3489" t="s">
        <v>8271</v>
      </c>
      <c r="O3489">
        <f t="shared" si="326"/>
        <v>127.75000000000001</v>
      </c>
      <c r="P3489">
        <f t="shared" si="327"/>
        <v>-8668.5638454059226</v>
      </c>
      <c r="Q3489" t="str">
        <f t="shared" si="328"/>
        <v>theater</v>
      </c>
      <c r="R3489" t="str">
        <f t="shared" si="329"/>
        <v>plays</v>
      </c>
      <c r="S3489" s="11">
        <f t="shared" si="330"/>
        <v>42149.732083333329</v>
      </c>
      <c r="T3489" s="11">
        <f t="shared" si="331"/>
        <v>42179.732083333329</v>
      </c>
    </row>
    <row r="3490" spans="1:20" customFormat="1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0</v>
      </c>
      <c r="M3490" t="b">
        <v>1</v>
      </c>
      <c r="N3490" t="s">
        <v>8271</v>
      </c>
      <c r="O3490">
        <f t="shared" si="326"/>
        <v>121.2</v>
      </c>
      <c r="P3490">
        <f t="shared" si="327"/>
        <v>-7587.5638454059226</v>
      </c>
      <c r="Q3490" t="str">
        <f t="shared" si="328"/>
        <v>theater</v>
      </c>
      <c r="R3490" t="str">
        <f t="shared" si="329"/>
        <v>plays</v>
      </c>
      <c r="S3490" s="11">
        <f t="shared" si="330"/>
        <v>42087.55972222222</v>
      </c>
      <c r="T3490" s="11">
        <f t="shared" si="331"/>
        <v>42111.458333333336</v>
      </c>
    </row>
    <row r="3491" spans="1:20" customFormat="1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0</v>
      </c>
      <c r="M3491" t="b">
        <v>1</v>
      </c>
      <c r="N3491" t="s">
        <v>8271</v>
      </c>
      <c r="O3491">
        <f t="shared" si="326"/>
        <v>112.7</v>
      </c>
      <c r="P3491">
        <f t="shared" si="327"/>
        <v>-5588.5638454059226</v>
      </c>
      <c r="Q3491" t="str">
        <f t="shared" si="328"/>
        <v>theater</v>
      </c>
      <c r="R3491" t="str">
        <f t="shared" si="329"/>
        <v>plays</v>
      </c>
      <c r="S3491" s="11">
        <f t="shared" si="330"/>
        <v>41753.427442129629</v>
      </c>
      <c r="T3491" s="11">
        <f t="shared" si="331"/>
        <v>41783.666666666664</v>
      </c>
    </row>
    <row r="3492" spans="1:20" customFormat="1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0</v>
      </c>
      <c r="M3492" t="b">
        <v>1</v>
      </c>
      <c r="N3492" t="s">
        <v>8271</v>
      </c>
      <c r="O3492">
        <f t="shared" si="326"/>
        <v>127.49999999999999</v>
      </c>
      <c r="P3492">
        <f t="shared" si="327"/>
        <v>-9948.5638454059226</v>
      </c>
      <c r="Q3492" t="str">
        <f t="shared" si="328"/>
        <v>theater</v>
      </c>
      <c r="R3492" t="str">
        <f t="shared" si="329"/>
        <v>plays</v>
      </c>
      <c r="S3492" s="11">
        <f t="shared" si="330"/>
        <v>42443.594027777777</v>
      </c>
      <c r="T3492" s="11">
        <f t="shared" si="331"/>
        <v>42473.594027777777</v>
      </c>
    </row>
    <row r="3493" spans="1:20" customFormat="1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0</v>
      </c>
      <c r="M3493" t="b">
        <v>1</v>
      </c>
      <c r="N3493" t="s">
        <v>8271</v>
      </c>
      <c r="O3493">
        <f t="shared" si="326"/>
        <v>158.20000000000002</v>
      </c>
      <c r="P3493">
        <f t="shared" si="327"/>
        <v>-10432.563845405923</v>
      </c>
      <c r="Q3493" t="str">
        <f t="shared" si="328"/>
        <v>theater</v>
      </c>
      <c r="R3493" t="str">
        <f t="shared" si="329"/>
        <v>plays</v>
      </c>
      <c r="S3493" s="11">
        <f t="shared" si="330"/>
        <v>42121.041481481479</v>
      </c>
      <c r="T3493" s="11">
        <f t="shared" si="331"/>
        <v>42142.041481481479</v>
      </c>
    </row>
    <row r="3494" spans="1:20" customFormat="1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0</v>
      </c>
      <c r="M3494" t="b">
        <v>1</v>
      </c>
      <c r="N3494" t="s">
        <v>8271</v>
      </c>
      <c r="O3494">
        <f t="shared" si="326"/>
        <v>105.26894736842105</v>
      </c>
      <c r="P3494">
        <f t="shared" si="327"/>
        <v>-7223.3438454059233</v>
      </c>
      <c r="Q3494" t="str">
        <f t="shared" si="328"/>
        <v>theater</v>
      </c>
      <c r="R3494" t="str">
        <f t="shared" si="329"/>
        <v>plays</v>
      </c>
      <c r="S3494" s="11">
        <f t="shared" si="330"/>
        <v>42267.800891203697</v>
      </c>
      <c r="T3494" s="11">
        <f t="shared" si="331"/>
        <v>42302.800891203697</v>
      </c>
    </row>
    <row r="3495" spans="1:20" customFormat="1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0</v>
      </c>
      <c r="M3495" t="b">
        <v>1</v>
      </c>
      <c r="N3495" t="s">
        <v>8271</v>
      </c>
      <c r="O3495">
        <f t="shared" si="326"/>
        <v>100</v>
      </c>
      <c r="P3495">
        <f t="shared" si="327"/>
        <v>-9723.5638454059226</v>
      </c>
      <c r="Q3495" t="str">
        <f t="shared" si="328"/>
        <v>theater</v>
      </c>
      <c r="R3495" t="str">
        <f t="shared" si="329"/>
        <v>plays</v>
      </c>
      <c r="S3495" s="11">
        <f t="shared" si="330"/>
        <v>41848.657824074071</v>
      </c>
      <c r="T3495" s="11">
        <f t="shared" si="331"/>
        <v>41868.007638888885</v>
      </c>
    </row>
    <row r="3496" spans="1:20" customFormat="1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0</v>
      </c>
      <c r="M3496" t="b">
        <v>1</v>
      </c>
      <c r="N3496" t="s">
        <v>8271</v>
      </c>
      <c r="O3496">
        <f t="shared" si="326"/>
        <v>100</v>
      </c>
      <c r="P3496">
        <f t="shared" si="327"/>
        <v>-10823.563845405923</v>
      </c>
      <c r="Q3496" t="str">
        <f t="shared" si="328"/>
        <v>theater</v>
      </c>
      <c r="R3496" t="str">
        <f t="shared" si="329"/>
        <v>plays</v>
      </c>
      <c r="S3496" s="11">
        <f t="shared" si="330"/>
        <v>42689.006655092591</v>
      </c>
      <c r="T3496" s="11">
        <f t="shared" si="331"/>
        <v>42700.041666666664</v>
      </c>
    </row>
    <row r="3497" spans="1:20" customFormat="1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0</v>
      </c>
      <c r="M3497" t="b">
        <v>1</v>
      </c>
      <c r="N3497" t="s">
        <v>8271</v>
      </c>
      <c r="O3497">
        <f t="shared" si="326"/>
        <v>106.86</v>
      </c>
      <c r="P3497">
        <f t="shared" si="327"/>
        <v>-5880.5638454059226</v>
      </c>
      <c r="Q3497" t="str">
        <f t="shared" si="328"/>
        <v>theater</v>
      </c>
      <c r="R3497" t="str">
        <f t="shared" si="329"/>
        <v>plays</v>
      </c>
      <c r="S3497" s="11">
        <f t="shared" si="330"/>
        <v>41915.554502314808</v>
      </c>
      <c r="T3497" s="11">
        <f t="shared" si="331"/>
        <v>41944.512499999997</v>
      </c>
    </row>
    <row r="3498" spans="1:20" customFormat="1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0</v>
      </c>
      <c r="M3498" t="b">
        <v>1</v>
      </c>
      <c r="N3498" t="s">
        <v>8271</v>
      </c>
      <c r="O3498">
        <f t="shared" si="326"/>
        <v>124.4</v>
      </c>
      <c r="P3498">
        <f t="shared" si="327"/>
        <v>-7491.5638454059226</v>
      </c>
      <c r="Q3498" t="str">
        <f t="shared" si="328"/>
        <v>theater</v>
      </c>
      <c r="R3498" t="str">
        <f t="shared" si="329"/>
        <v>plays</v>
      </c>
      <c r="S3498" s="11">
        <f t="shared" si="330"/>
        <v>42584.638495370367</v>
      </c>
      <c r="T3498" s="11">
        <f t="shared" si="331"/>
        <v>42624.638495370367</v>
      </c>
    </row>
    <row r="3499" spans="1:20" customFormat="1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0</v>
      </c>
      <c r="M3499" t="b">
        <v>1</v>
      </c>
      <c r="N3499" t="s">
        <v>8271</v>
      </c>
      <c r="O3499">
        <f t="shared" si="326"/>
        <v>108.70406189555126</v>
      </c>
      <c r="P3499">
        <f t="shared" si="327"/>
        <v>-9537.5638454059226</v>
      </c>
      <c r="Q3499" t="str">
        <f t="shared" si="328"/>
        <v>theater</v>
      </c>
      <c r="R3499" t="str">
        <f t="shared" si="329"/>
        <v>plays</v>
      </c>
      <c r="S3499" s="11">
        <f t="shared" si="330"/>
        <v>42511.53361111111</v>
      </c>
      <c r="T3499" s="11">
        <f t="shared" si="331"/>
        <v>42523.708333333336</v>
      </c>
    </row>
    <row r="3500" spans="1:20" customFormat="1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0</v>
      </c>
      <c r="M3500" t="b">
        <v>1</v>
      </c>
      <c r="N3500" t="s">
        <v>8271</v>
      </c>
      <c r="O3500">
        <f t="shared" si="326"/>
        <v>102.42424242424242</v>
      </c>
      <c r="P3500">
        <f t="shared" si="327"/>
        <v>-9533.5638454059226</v>
      </c>
      <c r="Q3500" t="str">
        <f t="shared" si="328"/>
        <v>theater</v>
      </c>
      <c r="R3500" t="str">
        <f t="shared" si="329"/>
        <v>plays</v>
      </c>
      <c r="S3500" s="11">
        <f t="shared" si="330"/>
        <v>42458.950277777774</v>
      </c>
      <c r="T3500" s="11">
        <f t="shared" si="331"/>
        <v>42518.697222222218</v>
      </c>
    </row>
    <row r="3501" spans="1:20" customFormat="1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0</v>
      </c>
      <c r="M3501" t="b">
        <v>1</v>
      </c>
      <c r="N3501" t="s">
        <v>8271</v>
      </c>
      <c r="O3501">
        <f t="shared" si="326"/>
        <v>105.5</v>
      </c>
      <c r="P3501">
        <f t="shared" si="327"/>
        <v>-9113.5638454059226</v>
      </c>
      <c r="Q3501" t="str">
        <f t="shared" si="328"/>
        <v>theater</v>
      </c>
      <c r="R3501" t="str">
        <f t="shared" si="329"/>
        <v>plays</v>
      </c>
      <c r="S3501" s="11">
        <f t="shared" si="330"/>
        <v>42131.827835648146</v>
      </c>
      <c r="T3501" s="11">
        <f t="shared" si="331"/>
        <v>42186.082638888889</v>
      </c>
    </row>
    <row r="3502" spans="1:20" customFormat="1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0</v>
      </c>
      <c r="M3502" t="b">
        <v>1</v>
      </c>
      <c r="N3502" t="s">
        <v>8271</v>
      </c>
      <c r="O3502">
        <f t="shared" si="326"/>
        <v>106.3</v>
      </c>
      <c r="P3502">
        <f t="shared" si="327"/>
        <v>-10160.563845405923</v>
      </c>
      <c r="Q3502" t="str">
        <f t="shared" si="328"/>
        <v>theater</v>
      </c>
      <c r="R3502" t="str">
        <f t="shared" si="329"/>
        <v>plays</v>
      </c>
      <c r="S3502" s="11">
        <f t="shared" si="330"/>
        <v>42419.711087962962</v>
      </c>
      <c r="T3502" s="11">
        <f t="shared" si="331"/>
        <v>42435.999305555553</v>
      </c>
    </row>
    <row r="3503" spans="1:20" customFormat="1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0</v>
      </c>
      <c r="M3503" t="b">
        <v>1</v>
      </c>
      <c r="N3503" t="s">
        <v>8271</v>
      </c>
      <c r="O3503">
        <f t="shared" si="326"/>
        <v>100.66666666666666</v>
      </c>
      <c r="P3503">
        <f t="shared" si="327"/>
        <v>-9713.5638454059226</v>
      </c>
      <c r="Q3503" t="str">
        <f t="shared" si="328"/>
        <v>theater</v>
      </c>
      <c r="R3503" t="str">
        <f t="shared" si="329"/>
        <v>plays</v>
      </c>
      <c r="S3503" s="11">
        <f t="shared" si="330"/>
        <v>42233.555497685178</v>
      </c>
      <c r="T3503" s="11">
        <f t="shared" si="331"/>
        <v>42258.555497685178</v>
      </c>
    </row>
    <row r="3504" spans="1:20" customFormat="1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0</v>
      </c>
      <c r="M3504" t="b">
        <v>1</v>
      </c>
      <c r="N3504" t="s">
        <v>8271</v>
      </c>
      <c r="O3504">
        <f t="shared" si="326"/>
        <v>105.4</v>
      </c>
      <c r="P3504">
        <f t="shared" si="327"/>
        <v>-7007.5638454059226</v>
      </c>
      <c r="Q3504" t="str">
        <f t="shared" si="328"/>
        <v>theater</v>
      </c>
      <c r="R3504" t="str">
        <f t="shared" si="329"/>
        <v>plays</v>
      </c>
      <c r="S3504" s="11">
        <f t="shared" si="330"/>
        <v>42430.631064814814</v>
      </c>
      <c r="T3504" s="11">
        <f t="shared" si="331"/>
        <v>42444.957638888889</v>
      </c>
    </row>
    <row r="3505" spans="1:20" customFormat="1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0</v>
      </c>
      <c r="M3505" t="b">
        <v>1</v>
      </c>
      <c r="N3505" t="s">
        <v>8271</v>
      </c>
      <c r="O3505">
        <f t="shared" si="326"/>
        <v>107.55999999999999</v>
      </c>
      <c r="P3505">
        <f t="shared" si="327"/>
        <v>-8534.5638454059226</v>
      </c>
      <c r="Q3505" t="str">
        <f t="shared" si="328"/>
        <v>theater</v>
      </c>
      <c r="R3505" t="str">
        <f t="shared" si="329"/>
        <v>plays</v>
      </c>
      <c r="S3505" s="11">
        <f t="shared" si="330"/>
        <v>42545.27</v>
      </c>
      <c r="T3505" s="11">
        <f t="shared" si="331"/>
        <v>42575.27</v>
      </c>
    </row>
    <row r="3506" spans="1:20" customFormat="1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0</v>
      </c>
      <c r="M3506" t="b">
        <v>1</v>
      </c>
      <c r="N3506" t="s">
        <v>8271</v>
      </c>
      <c r="O3506">
        <f t="shared" si="326"/>
        <v>100</v>
      </c>
      <c r="P3506">
        <f t="shared" si="327"/>
        <v>-10223.563845405923</v>
      </c>
      <c r="Q3506" t="str">
        <f t="shared" si="328"/>
        <v>theater</v>
      </c>
      <c r="R3506" t="str">
        <f t="shared" si="329"/>
        <v>plays</v>
      </c>
      <c r="S3506" s="11">
        <f t="shared" si="330"/>
        <v>42297.540405092594</v>
      </c>
      <c r="T3506" s="11">
        <f t="shared" si="331"/>
        <v>42327.582071759258</v>
      </c>
    </row>
    <row r="3507" spans="1:20" customFormat="1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0</v>
      </c>
      <c r="M3507" t="b">
        <v>1</v>
      </c>
      <c r="N3507" t="s">
        <v>8271</v>
      </c>
      <c r="O3507">
        <f t="shared" si="326"/>
        <v>103.76</v>
      </c>
      <c r="P3507">
        <f t="shared" si="327"/>
        <v>-8629.5638454059226</v>
      </c>
      <c r="Q3507" t="str">
        <f t="shared" si="328"/>
        <v>theater</v>
      </c>
      <c r="R3507" t="str">
        <f t="shared" si="329"/>
        <v>plays</v>
      </c>
      <c r="S3507" s="11">
        <f t="shared" si="330"/>
        <v>41760.727372685185</v>
      </c>
      <c r="T3507" s="11">
        <f t="shared" si="331"/>
        <v>41771.958333333328</v>
      </c>
    </row>
    <row r="3508" spans="1:20" customFormat="1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0</v>
      </c>
      <c r="M3508" t="b">
        <v>1</v>
      </c>
      <c r="N3508" t="s">
        <v>8271</v>
      </c>
      <c r="O3508">
        <f t="shared" si="326"/>
        <v>101.49999999999999</v>
      </c>
      <c r="P3508">
        <f t="shared" si="327"/>
        <v>-8178.5638454059226</v>
      </c>
      <c r="Q3508" t="str">
        <f t="shared" si="328"/>
        <v>theater</v>
      </c>
      <c r="R3508" t="str">
        <f t="shared" si="329"/>
        <v>plays</v>
      </c>
      <c r="S3508" s="11">
        <f t="shared" si="330"/>
        <v>41829.525925925926</v>
      </c>
      <c r="T3508" s="11">
        <f t="shared" si="331"/>
        <v>41874.525925925926</v>
      </c>
    </row>
    <row r="3509" spans="1:20" customFormat="1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0</v>
      </c>
      <c r="M3509" t="b">
        <v>1</v>
      </c>
      <c r="N3509" t="s">
        <v>8271</v>
      </c>
      <c r="O3509">
        <f t="shared" si="326"/>
        <v>104.4</v>
      </c>
      <c r="P3509">
        <f t="shared" si="327"/>
        <v>-783.56384540592262</v>
      </c>
      <c r="Q3509" t="str">
        <f t="shared" si="328"/>
        <v>theater</v>
      </c>
      <c r="R3509" t="str">
        <f t="shared" si="329"/>
        <v>plays</v>
      </c>
      <c r="S3509" s="11">
        <f t="shared" si="330"/>
        <v>42491.714548611104</v>
      </c>
      <c r="T3509" s="11">
        <f t="shared" si="331"/>
        <v>42521.714548611104</v>
      </c>
    </row>
    <row r="3510" spans="1:20" customFormat="1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0</v>
      </c>
      <c r="M3510" t="b">
        <v>1</v>
      </c>
      <c r="N3510" t="s">
        <v>8271</v>
      </c>
      <c r="O3510">
        <f t="shared" si="326"/>
        <v>180</v>
      </c>
      <c r="P3510">
        <f t="shared" si="327"/>
        <v>-11043.563845405923</v>
      </c>
      <c r="Q3510" t="str">
        <f t="shared" si="328"/>
        <v>theater</v>
      </c>
      <c r="R3510" t="str">
        <f t="shared" si="329"/>
        <v>plays</v>
      </c>
      <c r="S3510" s="11">
        <f t="shared" si="330"/>
        <v>42477.521446759252</v>
      </c>
      <c r="T3510" s="11">
        <f t="shared" si="331"/>
        <v>42500.666666666664</v>
      </c>
    </row>
    <row r="3511" spans="1:20" customFormat="1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0</v>
      </c>
      <c r="M3511" t="b">
        <v>1</v>
      </c>
      <c r="N3511" t="s">
        <v>8271</v>
      </c>
      <c r="O3511">
        <f t="shared" si="326"/>
        <v>106.33333333333333</v>
      </c>
      <c r="P3511">
        <f t="shared" si="327"/>
        <v>-8033.5638454059226</v>
      </c>
      <c r="Q3511" t="str">
        <f t="shared" si="328"/>
        <v>theater</v>
      </c>
      <c r="R3511" t="str">
        <f t="shared" si="329"/>
        <v>plays</v>
      </c>
      <c r="S3511" s="11">
        <f t="shared" si="330"/>
        <v>41950.651226851849</v>
      </c>
      <c r="T3511" s="11">
        <f t="shared" si="331"/>
        <v>41963.996527777774</v>
      </c>
    </row>
    <row r="3512" spans="1:20" customFormat="1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0</v>
      </c>
      <c r="M3512" t="b">
        <v>1</v>
      </c>
      <c r="N3512" t="s">
        <v>8271</v>
      </c>
      <c r="O3512">
        <f t="shared" si="326"/>
        <v>100.55555555555556</v>
      </c>
      <c r="P3512">
        <f t="shared" si="327"/>
        <v>-10318.563845405923</v>
      </c>
      <c r="Q3512" t="str">
        <f t="shared" si="328"/>
        <v>theater</v>
      </c>
      <c r="R3512" t="str">
        <f t="shared" si="329"/>
        <v>plays</v>
      </c>
      <c r="S3512" s="11">
        <f t="shared" si="330"/>
        <v>41802.412569444445</v>
      </c>
      <c r="T3512" s="11">
        <f t="shared" si="331"/>
        <v>41822.412569444445</v>
      </c>
    </row>
    <row r="3513" spans="1:20" customFormat="1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0</v>
      </c>
      <c r="M3513" t="b">
        <v>1</v>
      </c>
      <c r="N3513" t="s">
        <v>8271</v>
      </c>
      <c r="O3513">
        <f t="shared" si="326"/>
        <v>101.2</v>
      </c>
      <c r="P3513">
        <f t="shared" si="327"/>
        <v>-9705.5638454059226</v>
      </c>
      <c r="Q3513" t="str">
        <f t="shared" si="328"/>
        <v>theater</v>
      </c>
      <c r="R3513" t="str">
        <f t="shared" si="329"/>
        <v>plays</v>
      </c>
      <c r="S3513" s="11">
        <f t="shared" si="330"/>
        <v>41927.665451388886</v>
      </c>
      <c r="T3513" s="11">
        <f t="shared" si="331"/>
        <v>41950.5625</v>
      </c>
    </row>
    <row r="3514" spans="1:20" customFormat="1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0</v>
      </c>
      <c r="M3514" t="b">
        <v>1</v>
      </c>
      <c r="N3514" t="s">
        <v>8271</v>
      </c>
      <c r="O3514">
        <f t="shared" si="326"/>
        <v>100</v>
      </c>
      <c r="P3514">
        <f t="shared" si="327"/>
        <v>-10223.563845405923</v>
      </c>
      <c r="Q3514" t="str">
        <f t="shared" si="328"/>
        <v>theater</v>
      </c>
      <c r="R3514" t="str">
        <f t="shared" si="329"/>
        <v>plays</v>
      </c>
      <c r="S3514" s="11">
        <f t="shared" si="330"/>
        <v>42057.328611111108</v>
      </c>
      <c r="T3514" s="11">
        <f t="shared" si="331"/>
        <v>42117.286944444444</v>
      </c>
    </row>
    <row r="3515" spans="1:20" customFormat="1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0</v>
      </c>
      <c r="M3515" t="b">
        <v>1</v>
      </c>
      <c r="N3515" t="s">
        <v>8271</v>
      </c>
      <c r="O3515">
        <f t="shared" si="326"/>
        <v>118.39285714285714</v>
      </c>
      <c r="P3515">
        <f t="shared" si="327"/>
        <v>-7908.5638454059226</v>
      </c>
      <c r="Q3515" t="str">
        <f t="shared" si="328"/>
        <v>theater</v>
      </c>
      <c r="R3515" t="str">
        <f t="shared" si="329"/>
        <v>plays</v>
      </c>
      <c r="S3515" s="11">
        <f t="shared" si="330"/>
        <v>41780.887870370367</v>
      </c>
      <c r="T3515" s="11">
        <f t="shared" si="331"/>
        <v>41793.999305555553</v>
      </c>
    </row>
    <row r="3516" spans="1:20" customFormat="1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0</v>
      </c>
      <c r="M3516" t="b">
        <v>1</v>
      </c>
      <c r="N3516" t="s">
        <v>8271</v>
      </c>
      <c r="O3516">
        <f t="shared" si="326"/>
        <v>110.00000000000001</v>
      </c>
      <c r="P3516">
        <f t="shared" si="327"/>
        <v>-10673.563845405923</v>
      </c>
      <c r="Q3516" t="str">
        <f t="shared" si="328"/>
        <v>theater</v>
      </c>
      <c r="R3516" t="str">
        <f t="shared" si="329"/>
        <v>plays</v>
      </c>
      <c r="S3516" s="11">
        <f t="shared" si="330"/>
        <v>42020.638333333329</v>
      </c>
      <c r="T3516" s="11">
        <f t="shared" si="331"/>
        <v>42036.999305555553</v>
      </c>
    </row>
    <row r="3517" spans="1:20" customFormat="1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0</v>
      </c>
      <c r="M3517" t="b">
        <v>1</v>
      </c>
      <c r="N3517" t="s">
        <v>8271</v>
      </c>
      <c r="O3517">
        <f t="shared" si="326"/>
        <v>102.66666666666666</v>
      </c>
      <c r="P3517">
        <f t="shared" si="327"/>
        <v>-8143.5638454059226</v>
      </c>
      <c r="Q3517" t="str">
        <f t="shared" si="328"/>
        <v>theater</v>
      </c>
      <c r="R3517" t="str">
        <f t="shared" si="329"/>
        <v>plays</v>
      </c>
      <c r="S3517" s="11">
        <f t="shared" si="330"/>
        <v>42125.564479166664</v>
      </c>
      <c r="T3517" s="11">
        <f t="shared" si="331"/>
        <v>42155.564479166664</v>
      </c>
    </row>
    <row r="3518" spans="1:20" customFormat="1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0</v>
      </c>
      <c r="M3518" t="b">
        <v>1</v>
      </c>
      <c r="N3518" t="s">
        <v>8271</v>
      </c>
      <c r="O3518">
        <f t="shared" si="326"/>
        <v>100</v>
      </c>
      <c r="P3518">
        <f t="shared" si="327"/>
        <v>-8723.5638454059226</v>
      </c>
      <c r="Q3518" t="str">
        <f t="shared" si="328"/>
        <v>theater</v>
      </c>
      <c r="R3518" t="str">
        <f t="shared" si="329"/>
        <v>plays</v>
      </c>
      <c r="S3518" s="11">
        <f t="shared" si="330"/>
        <v>41855.801736111105</v>
      </c>
      <c r="T3518" s="11">
        <f t="shared" si="331"/>
        <v>41889.916666666664</v>
      </c>
    </row>
    <row r="3519" spans="1:20" customFormat="1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0</v>
      </c>
      <c r="M3519" t="b">
        <v>1</v>
      </c>
      <c r="N3519" t="s">
        <v>8271</v>
      </c>
      <c r="O3519">
        <f t="shared" si="326"/>
        <v>100</v>
      </c>
      <c r="P3519">
        <f t="shared" si="327"/>
        <v>-7223.5638454059226</v>
      </c>
      <c r="Q3519" t="str">
        <f t="shared" si="328"/>
        <v>theater</v>
      </c>
      <c r="R3519" t="str">
        <f t="shared" si="329"/>
        <v>plays</v>
      </c>
      <c r="S3519" s="11">
        <f t="shared" si="330"/>
        <v>41794.609189814808</v>
      </c>
      <c r="T3519" s="11">
        <f t="shared" si="331"/>
        <v>41824.25</v>
      </c>
    </row>
    <row r="3520" spans="1:20" customFormat="1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0</v>
      </c>
      <c r="M3520" t="b">
        <v>1</v>
      </c>
      <c r="N3520" t="s">
        <v>8271</v>
      </c>
      <c r="O3520">
        <f t="shared" si="326"/>
        <v>110.04599999999999</v>
      </c>
      <c r="P3520">
        <f t="shared" si="327"/>
        <v>-9572.8738454059221</v>
      </c>
      <c r="Q3520" t="str">
        <f t="shared" si="328"/>
        <v>theater</v>
      </c>
      <c r="R3520" t="str">
        <f t="shared" si="329"/>
        <v>plays</v>
      </c>
      <c r="S3520" s="11">
        <f t="shared" si="330"/>
        <v>41893.575219907405</v>
      </c>
      <c r="T3520" s="11">
        <f t="shared" si="331"/>
        <v>41914.38958333333</v>
      </c>
    </row>
    <row r="3521" spans="1:20" customFormat="1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0</v>
      </c>
      <c r="M3521" t="b">
        <v>1</v>
      </c>
      <c r="N3521" t="s">
        <v>8271</v>
      </c>
      <c r="O3521">
        <f t="shared" si="326"/>
        <v>101.35000000000001</v>
      </c>
      <c r="P3521">
        <f t="shared" si="327"/>
        <v>-9196.5638454059226</v>
      </c>
      <c r="Q3521" t="str">
        <f t="shared" si="328"/>
        <v>theater</v>
      </c>
      <c r="R3521" t="str">
        <f t="shared" si="329"/>
        <v>plays</v>
      </c>
      <c r="S3521" s="11">
        <f t="shared" si="330"/>
        <v>42037.390624999993</v>
      </c>
      <c r="T3521" s="11">
        <f t="shared" si="331"/>
        <v>42067.390624999993</v>
      </c>
    </row>
    <row r="3522" spans="1:20" customFormat="1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0</v>
      </c>
      <c r="M3522" t="b">
        <v>1</v>
      </c>
      <c r="N3522" t="s">
        <v>8271</v>
      </c>
      <c r="O3522">
        <f t="shared" si="326"/>
        <v>100.75</v>
      </c>
      <c r="P3522">
        <f t="shared" si="327"/>
        <v>-9208.5638454059226</v>
      </c>
      <c r="Q3522" t="str">
        <f t="shared" si="328"/>
        <v>theater</v>
      </c>
      <c r="R3522" t="str">
        <f t="shared" si="329"/>
        <v>plays</v>
      </c>
      <c r="S3522" s="11">
        <f t="shared" si="330"/>
        <v>42227.615879629629</v>
      </c>
      <c r="T3522" s="11">
        <f t="shared" si="331"/>
        <v>42253.365972222215</v>
      </c>
    </row>
    <row r="3523" spans="1:20" customFormat="1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0</v>
      </c>
      <c r="M3523" t="b">
        <v>1</v>
      </c>
      <c r="N3523" t="s">
        <v>8271</v>
      </c>
      <c r="O3523">
        <f t="shared" ref="O3523:O3586" si="332">E3523/D3523*100</f>
        <v>169.42857142857144</v>
      </c>
      <c r="P3523">
        <f t="shared" ref="P3523:P3586" si="333">E3523-$E$4116</f>
        <v>-10630.563845405923</v>
      </c>
      <c r="Q3523" t="str">
        <f t="shared" ref="Q3523:Q3586" si="334">IF(ISNUMBER(SEARCH("film &amp; video",N3523)),"film &amp; video",IF(ISNUMBER(SEARCH("food",N3523)),"food",IF(ISNUMBER(SEARCH("games",N3523)),"games",IF(ISNUMBER(SEARCH("journalism",N3523)),"journalism",IF(ISNUMBER(SEARCH("music",N3523)),"music",IF(ISNUMBER(SEARCH("photography",N3523)),"photography",IF(ISNUMBER(SEARCH("publishing",N3523)),"publishing",IF(ISNUMBER(SEARCH("technology",N3523)),"technology",IF(ISNUMBER(SEARCH("theater",N3523)),"theater",0)))))))))</f>
        <v>theater</v>
      </c>
      <c r="R3523" t="str">
        <f t="shared" ref="R3523:R3586" si="335">IF(ISNUMBER(SEARCH("animation",N3523)),"animation",IF(ISNUMBER(SEARCH("art books",N3523)),"art books",IF(ISNUMBER(SEARCH("audio",N3523)),"audio",IF(ISNUMBER(SEARCH("children's books",N3523)),"children's books",IF(ISNUMBER(SEARCH("classical music",N3523)),"classical music",IF(ISNUMBER(SEARCH("documentary",N3523)),"documentary",IF(ISNUMBER(SEARCH("drama",N3523)),"drama",IF(ISNUMBER(SEARCH("electronic music",N3523)),"electronic music",IF(ISNUMBER(SEARCH("faith",N3523)),"faith",IF(ISNUMBER(SEARCH("fiction",N3523)),"fiction",IF(ISNUMBER(SEARCH("food trucks",N3523)),"food trucks",IF(ISNUMBER(SEARCH("gadgets",N3523)),"gadgets",IF(ISNUMBER(SEARCH("hardware",N3523)),"hardware",IF(ISNUMBER(SEARCH("indie rock",N3523)),"indie rock",IF(ISNUMBER(SEARCH("jazz",N3523)),"jazz",IF(ISNUMBER(SEARCH("makerspaces",N3523)),"makerspaces",IF(ISNUMBER(SEARCH("metal",N3523)),"metal",IF(ISNUMBER(SEARCH("mobile games",N3523)),"mobile games",IF(ISNUMBER(SEARCH("musical",N3523)),"musical",IF(ISNUMBER(SEARCH("nature",N3523)),"nature",IF(ISNUMBER(SEARCH("nonfiction",N3523)),"nonfiction",IF(ISNUMBER(SEARCH("people",N3523)),"people",IF(ISNUMBER(SEARCH("photobooks",N3523)),"photobooks",IF(ISNUMBER(SEARCH("places",N3523)),"places",IF(ISNUMBER(SEARCH("plays",N3523)),"plays",IF(ISNUMBER(SEARCH("pop",N3523)),"pop",IF(ISNUMBER(SEARCH("radio &amp; podcasts",N3523)),"radio &amp; podcasts",IF(ISNUMBER(SEARCH("restaurants",N3523)),"restaurants",IF(ISNUMBER(SEARCH("rock",N3523)),"rock",IF(ISNUMBER(SEARCH("science fiction",N3523)),"science fiction",IF(ISNUMBER(SEARCH("shorts",N3523)),"shorts",IF(ISNUMBER(SEARCH("small batch",N3523)),"small batch",IF(ISNUMBER(SEARCH("space exploration",N3523)),"space exploration",IF(ISNUMBER(SEARCH("spaces",N3523)),"spaces",IF(ISNUMBER(SEARCH("tabletop games",N3523)),"tabletop games",IF(ISNUMBER(SEARCH("television",N3523)),"television",IF(ISNUMBER(SEARCH("translations",N3523)),"translations",IF(ISNUMBER(SEARCH("video games",N3523)),"video games",IF(ISNUMBER(SEARCH("wearables",N3523)),"wearables",IF(ISNUMBER(SEARCH("web",N3523)),"web",IF(ISNUMBER(SEARCH("world music",N3523)),"world music",0)))))))))))))))))))))))))))))))))))))))))</f>
        <v>plays</v>
      </c>
      <c r="S3523" s="11">
        <f t="shared" si="330"/>
        <v>41881.153009259258</v>
      </c>
      <c r="T3523" s="11">
        <f t="shared" si="331"/>
        <v>41911.153009259258</v>
      </c>
    </row>
    <row r="3524" spans="1:20" customFormat="1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0</v>
      </c>
      <c r="M3524" t="b">
        <v>1</v>
      </c>
      <c r="N3524" t="s">
        <v>8271</v>
      </c>
      <c r="O3524">
        <f t="shared" si="332"/>
        <v>100</v>
      </c>
      <c r="P3524">
        <f t="shared" si="333"/>
        <v>-9828.5638454059226</v>
      </c>
      <c r="Q3524" t="str">
        <f t="shared" si="334"/>
        <v>theater</v>
      </c>
      <c r="R3524" t="str">
        <f t="shared" si="335"/>
        <v>plays</v>
      </c>
      <c r="S3524" s="11">
        <f t="shared" si="330"/>
        <v>42234.581550925919</v>
      </c>
      <c r="T3524" s="11">
        <f t="shared" si="331"/>
        <v>42262.212500000001</v>
      </c>
    </row>
    <row r="3525" spans="1:20" customFormat="1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0</v>
      </c>
      <c r="M3525" t="b">
        <v>1</v>
      </c>
      <c r="N3525" t="s">
        <v>8271</v>
      </c>
      <c r="O3525">
        <f t="shared" si="332"/>
        <v>113.65</v>
      </c>
      <c r="P3525">
        <f t="shared" si="333"/>
        <v>-6677.5638454059226</v>
      </c>
      <c r="Q3525" t="str">
        <f t="shared" si="334"/>
        <v>theater</v>
      </c>
      <c r="R3525" t="str">
        <f t="shared" si="335"/>
        <v>plays</v>
      </c>
      <c r="S3525" s="11">
        <f t="shared" si="330"/>
        <v>42581.189212962963</v>
      </c>
      <c r="T3525" s="11">
        <f t="shared" si="331"/>
        <v>42638.749999999993</v>
      </c>
    </row>
    <row r="3526" spans="1:20" customFormat="1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0</v>
      </c>
      <c r="M3526" t="b">
        <v>1</v>
      </c>
      <c r="N3526" t="s">
        <v>8271</v>
      </c>
      <c r="O3526">
        <f t="shared" si="332"/>
        <v>101.56</v>
      </c>
      <c r="P3526">
        <f t="shared" si="333"/>
        <v>-1067.5638454059226</v>
      </c>
      <c r="Q3526" t="str">
        <f t="shared" si="334"/>
        <v>theater</v>
      </c>
      <c r="R3526" t="str">
        <f t="shared" si="335"/>
        <v>plays</v>
      </c>
      <c r="S3526" s="11">
        <f t="shared" si="330"/>
        <v>41880.555243055554</v>
      </c>
      <c r="T3526" s="11">
        <f t="shared" si="331"/>
        <v>41894.958333333328</v>
      </c>
    </row>
    <row r="3527" spans="1:20" customFormat="1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0</v>
      </c>
      <c r="M3527" t="b">
        <v>1</v>
      </c>
      <c r="N3527" t="s">
        <v>8271</v>
      </c>
      <c r="O3527">
        <f t="shared" si="332"/>
        <v>106</v>
      </c>
      <c r="P3527">
        <f t="shared" si="333"/>
        <v>-10693.563845405923</v>
      </c>
      <c r="Q3527" t="str">
        <f t="shared" si="334"/>
        <v>theater</v>
      </c>
      <c r="R3527" t="str">
        <f t="shared" si="335"/>
        <v>plays</v>
      </c>
      <c r="S3527" s="11">
        <f t="shared" si="330"/>
        <v>42214.487337962964</v>
      </c>
      <c r="T3527" s="11">
        <f t="shared" si="331"/>
        <v>42225.458333333336</v>
      </c>
    </row>
    <row r="3528" spans="1:20" customFormat="1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0</v>
      </c>
      <c r="M3528" t="b">
        <v>1</v>
      </c>
      <c r="N3528" t="s">
        <v>8271</v>
      </c>
      <c r="O3528">
        <f t="shared" si="332"/>
        <v>102</v>
      </c>
      <c r="P3528">
        <f t="shared" si="333"/>
        <v>-7857.5638454059226</v>
      </c>
      <c r="Q3528" t="str">
        <f t="shared" si="334"/>
        <v>theater</v>
      </c>
      <c r="R3528" t="str">
        <f t="shared" si="335"/>
        <v>plays</v>
      </c>
      <c r="S3528" s="11">
        <f t="shared" si="330"/>
        <v>42460.126979166664</v>
      </c>
      <c r="T3528" s="11">
        <f t="shared" si="331"/>
        <v>42488.040972222218</v>
      </c>
    </row>
    <row r="3529" spans="1:20" customFormat="1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0</v>
      </c>
      <c r="M3529" t="b">
        <v>1</v>
      </c>
      <c r="N3529" t="s">
        <v>8271</v>
      </c>
      <c r="O3529">
        <f t="shared" si="332"/>
        <v>116.91666666666667</v>
      </c>
      <c r="P3529">
        <f t="shared" si="333"/>
        <v>-4208.5638454059226</v>
      </c>
      <c r="Q3529" t="str">
        <f t="shared" si="334"/>
        <v>theater</v>
      </c>
      <c r="R3529" t="str">
        <f t="shared" si="335"/>
        <v>plays</v>
      </c>
      <c r="S3529" s="11">
        <f t="shared" si="330"/>
        <v>42166.814872685187</v>
      </c>
      <c r="T3529" s="11">
        <f t="shared" si="331"/>
        <v>42195.957638888889</v>
      </c>
    </row>
    <row r="3530" spans="1:20" customFormat="1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0</v>
      </c>
      <c r="M3530" t="b">
        <v>1</v>
      </c>
      <c r="N3530" t="s">
        <v>8271</v>
      </c>
      <c r="O3530">
        <f t="shared" si="332"/>
        <v>101.15151515151514</v>
      </c>
      <c r="P3530">
        <f t="shared" si="333"/>
        <v>-9554.5638454059226</v>
      </c>
      <c r="Q3530" t="str">
        <f t="shared" si="334"/>
        <v>theater</v>
      </c>
      <c r="R3530" t="str">
        <f t="shared" si="335"/>
        <v>plays</v>
      </c>
      <c r="S3530" s="11">
        <f t="shared" si="330"/>
        <v>42733.293032407404</v>
      </c>
      <c r="T3530" s="11">
        <f t="shared" si="331"/>
        <v>42753.293032407404</v>
      </c>
    </row>
    <row r="3531" spans="1:20" customFormat="1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0</v>
      </c>
      <c r="M3531" t="b">
        <v>1</v>
      </c>
      <c r="N3531" t="s">
        <v>8271</v>
      </c>
      <c r="O3531">
        <f t="shared" si="332"/>
        <v>132</v>
      </c>
      <c r="P3531">
        <f t="shared" si="333"/>
        <v>-10563.563845405923</v>
      </c>
      <c r="Q3531" t="str">
        <f t="shared" si="334"/>
        <v>theater</v>
      </c>
      <c r="R3531" t="str">
        <f t="shared" si="335"/>
        <v>plays</v>
      </c>
      <c r="S3531" s="11">
        <f t="shared" si="330"/>
        <v>42177.553449074076</v>
      </c>
      <c r="T3531" s="11">
        <f t="shared" si="331"/>
        <v>42197.833333333336</v>
      </c>
    </row>
    <row r="3532" spans="1:20" customFormat="1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0</v>
      </c>
      <c r="M3532" t="b">
        <v>1</v>
      </c>
      <c r="N3532" t="s">
        <v>8271</v>
      </c>
      <c r="O3532">
        <f t="shared" si="332"/>
        <v>100</v>
      </c>
      <c r="P3532">
        <f t="shared" si="333"/>
        <v>-8473.5638454059226</v>
      </c>
      <c r="Q3532" t="str">
        <f t="shared" si="334"/>
        <v>theater</v>
      </c>
      <c r="R3532" t="str">
        <f t="shared" si="335"/>
        <v>plays</v>
      </c>
      <c r="S3532" s="11">
        <f t="shared" si="330"/>
        <v>42442.41501157407</v>
      </c>
      <c r="T3532" s="11">
        <f t="shared" si="331"/>
        <v>42470.624999999993</v>
      </c>
    </row>
    <row r="3533" spans="1:20" customFormat="1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0</v>
      </c>
      <c r="M3533" t="b">
        <v>1</v>
      </c>
      <c r="N3533" t="s">
        <v>8271</v>
      </c>
      <c r="O3533">
        <f t="shared" si="332"/>
        <v>128</v>
      </c>
      <c r="P3533">
        <f t="shared" si="333"/>
        <v>-9943.5638454059226</v>
      </c>
      <c r="Q3533" t="str">
        <f t="shared" si="334"/>
        <v>theater</v>
      </c>
      <c r="R3533" t="str">
        <f t="shared" si="335"/>
        <v>plays</v>
      </c>
      <c r="S3533" s="11">
        <f t="shared" si="330"/>
        <v>42521.44599537037</v>
      </c>
      <c r="T3533" s="11">
        <f t="shared" si="331"/>
        <v>42551.44599537037</v>
      </c>
    </row>
    <row r="3534" spans="1:20" customFormat="1" ht="6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0</v>
      </c>
      <c r="M3534" t="b">
        <v>1</v>
      </c>
      <c r="N3534" t="s">
        <v>8271</v>
      </c>
      <c r="O3534">
        <f t="shared" si="332"/>
        <v>118.95833333333334</v>
      </c>
      <c r="P3534">
        <f t="shared" si="333"/>
        <v>-10081.563845405923</v>
      </c>
      <c r="Q3534" t="str">
        <f t="shared" si="334"/>
        <v>theater</v>
      </c>
      <c r="R3534" t="str">
        <f t="shared" si="335"/>
        <v>plays</v>
      </c>
      <c r="S3534" s="11">
        <f t="shared" si="330"/>
        <v>41884.391516203701</v>
      </c>
      <c r="T3534" s="11">
        <f t="shared" si="331"/>
        <v>41899.957638888889</v>
      </c>
    </row>
    <row r="3535" spans="1:20" customFormat="1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0</v>
      </c>
      <c r="M3535" t="b">
        <v>1</v>
      </c>
      <c r="N3535" t="s">
        <v>8271</v>
      </c>
      <c r="O3535">
        <f t="shared" si="332"/>
        <v>126.2</v>
      </c>
      <c r="P3535">
        <f t="shared" si="333"/>
        <v>-10592.563845405923</v>
      </c>
      <c r="Q3535" t="str">
        <f t="shared" si="334"/>
        <v>theater</v>
      </c>
      <c r="R3535" t="str">
        <f t="shared" si="335"/>
        <v>plays</v>
      </c>
      <c r="S3535" s="11">
        <f t="shared" si="330"/>
        <v>42289.552858796298</v>
      </c>
      <c r="T3535" s="11">
        <f t="shared" si="331"/>
        <v>42319.594525462962</v>
      </c>
    </row>
    <row r="3536" spans="1:20" customFormat="1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0</v>
      </c>
      <c r="M3536" t="b">
        <v>1</v>
      </c>
      <c r="N3536" t="s">
        <v>8271</v>
      </c>
      <c r="O3536">
        <f t="shared" si="332"/>
        <v>156.20000000000002</v>
      </c>
      <c r="P3536">
        <f t="shared" si="333"/>
        <v>-3413.5638454059226</v>
      </c>
      <c r="Q3536" t="str">
        <f t="shared" si="334"/>
        <v>theater</v>
      </c>
      <c r="R3536" t="str">
        <f t="shared" si="335"/>
        <v>plays</v>
      </c>
      <c r="S3536" s="11">
        <f t="shared" si="330"/>
        <v>42243.416932870365</v>
      </c>
      <c r="T3536" s="11">
        <f t="shared" si="331"/>
        <v>42278.416932870365</v>
      </c>
    </row>
    <row r="3537" spans="1:20" customFormat="1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0</v>
      </c>
      <c r="M3537" t="b">
        <v>1</v>
      </c>
      <c r="N3537" t="s">
        <v>8271</v>
      </c>
      <c r="O3537">
        <f t="shared" si="332"/>
        <v>103.15</v>
      </c>
      <c r="P3537">
        <f t="shared" si="333"/>
        <v>-9160.5638454059226</v>
      </c>
      <c r="Q3537" t="str">
        <f t="shared" si="334"/>
        <v>theater</v>
      </c>
      <c r="R3537" t="str">
        <f t="shared" si="335"/>
        <v>plays</v>
      </c>
      <c r="S3537" s="11">
        <f t="shared" si="330"/>
        <v>42248.431828703702</v>
      </c>
      <c r="T3537" s="11">
        <f t="shared" si="331"/>
        <v>42279.541666666664</v>
      </c>
    </row>
    <row r="3538" spans="1:20" customFormat="1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0</v>
      </c>
      <c r="M3538" t="b">
        <v>1</v>
      </c>
      <c r="N3538" t="s">
        <v>8271</v>
      </c>
      <c r="O3538">
        <f t="shared" si="332"/>
        <v>153.33333333333334</v>
      </c>
      <c r="P3538">
        <f t="shared" si="333"/>
        <v>-10993.563845405923</v>
      </c>
      <c r="Q3538" t="str">
        <f t="shared" si="334"/>
        <v>theater</v>
      </c>
      <c r="R3538" t="str">
        <f t="shared" si="335"/>
        <v>plays</v>
      </c>
      <c r="S3538" s="11">
        <f t="shared" si="330"/>
        <v>42328.518807870372</v>
      </c>
      <c r="T3538" s="11">
        <f t="shared" si="331"/>
        <v>42358.290972222218</v>
      </c>
    </row>
    <row r="3539" spans="1:20" customFormat="1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0</v>
      </c>
      <c r="M3539" t="b">
        <v>1</v>
      </c>
      <c r="N3539" t="s">
        <v>8271</v>
      </c>
      <c r="O3539">
        <f t="shared" si="332"/>
        <v>180.44444444444446</v>
      </c>
      <c r="P3539">
        <f t="shared" si="333"/>
        <v>-10005.563845405923</v>
      </c>
      <c r="Q3539" t="str">
        <f t="shared" si="334"/>
        <v>theater</v>
      </c>
      <c r="R3539" t="str">
        <f t="shared" si="335"/>
        <v>plays</v>
      </c>
      <c r="S3539" s="11">
        <f t="shared" si="330"/>
        <v>41923.146018518521</v>
      </c>
      <c r="T3539" s="11">
        <f t="shared" si="331"/>
        <v>41960.124305555553</v>
      </c>
    </row>
    <row r="3540" spans="1:20" customFormat="1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0</v>
      </c>
      <c r="M3540" t="b">
        <v>1</v>
      </c>
      <c r="N3540" t="s">
        <v>8271</v>
      </c>
      <c r="O3540">
        <f t="shared" si="332"/>
        <v>128.44999999999999</v>
      </c>
      <c r="P3540">
        <f t="shared" si="333"/>
        <v>-8654.5638454059226</v>
      </c>
      <c r="Q3540" t="str">
        <f t="shared" si="334"/>
        <v>theater</v>
      </c>
      <c r="R3540" t="str">
        <f t="shared" si="335"/>
        <v>plays</v>
      </c>
      <c r="S3540" s="11">
        <f t="shared" si="330"/>
        <v>42571.212268518517</v>
      </c>
      <c r="T3540" s="11">
        <f t="shared" si="331"/>
        <v>42599.212268518517</v>
      </c>
    </row>
    <row r="3541" spans="1:20" customFormat="1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0</v>
      </c>
      <c r="M3541" t="b">
        <v>1</v>
      </c>
      <c r="N3541" t="s">
        <v>8271</v>
      </c>
      <c r="O3541">
        <f t="shared" si="332"/>
        <v>119.66666666666667</v>
      </c>
      <c r="P3541">
        <f t="shared" si="333"/>
        <v>-10505.563845405923</v>
      </c>
      <c r="Q3541" t="str">
        <f t="shared" si="334"/>
        <v>theater</v>
      </c>
      <c r="R3541" t="str">
        <f t="shared" si="335"/>
        <v>plays</v>
      </c>
      <c r="S3541" s="11">
        <f t="shared" si="330"/>
        <v>42600.547708333332</v>
      </c>
      <c r="T3541" s="11">
        <f t="shared" si="331"/>
        <v>42621.547708333332</v>
      </c>
    </row>
    <row r="3542" spans="1:20" customFormat="1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0</v>
      </c>
      <c r="M3542" t="b">
        <v>1</v>
      </c>
      <c r="N3542" t="s">
        <v>8271</v>
      </c>
      <c r="O3542">
        <f t="shared" si="332"/>
        <v>123</v>
      </c>
      <c r="P3542">
        <f t="shared" si="333"/>
        <v>-10854.563845405923</v>
      </c>
      <c r="Q3542" t="str">
        <f t="shared" si="334"/>
        <v>theater</v>
      </c>
      <c r="R3542" t="str">
        <f t="shared" si="335"/>
        <v>plays</v>
      </c>
      <c r="S3542" s="11">
        <f t="shared" si="330"/>
        <v>42516.795034722221</v>
      </c>
      <c r="T3542" s="11">
        <f t="shared" si="331"/>
        <v>42546.795034722221</v>
      </c>
    </row>
    <row r="3543" spans="1:20" customFormat="1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0</v>
      </c>
      <c r="M3543" t="b">
        <v>1</v>
      </c>
      <c r="N3543" t="s">
        <v>8271</v>
      </c>
      <c r="O3543">
        <f t="shared" si="332"/>
        <v>105</v>
      </c>
      <c r="P3543">
        <f t="shared" si="333"/>
        <v>-9963.5638454059226</v>
      </c>
      <c r="Q3543" t="str">
        <f t="shared" si="334"/>
        <v>theater</v>
      </c>
      <c r="R3543" t="str">
        <f t="shared" si="335"/>
        <v>plays</v>
      </c>
      <c r="S3543" s="11">
        <f t="shared" ref="S3543:S3606" si="336">(J3543/86400)+25569+(-5/24)</f>
        <v>42222.521701388883</v>
      </c>
      <c r="T3543" s="11">
        <f t="shared" ref="T3543:T3606" si="337">(I3543/86400)+25569+(-5/24)</f>
        <v>42247.521701388883</v>
      </c>
    </row>
    <row r="3544" spans="1:20" customFormat="1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0</v>
      </c>
      <c r="M3544" t="b">
        <v>1</v>
      </c>
      <c r="N3544" t="s">
        <v>8271</v>
      </c>
      <c r="O3544">
        <f t="shared" si="332"/>
        <v>102.23636363636363</v>
      </c>
      <c r="P3544">
        <f t="shared" si="333"/>
        <v>-5600.5638454059226</v>
      </c>
      <c r="Q3544" t="str">
        <f t="shared" si="334"/>
        <v>theater</v>
      </c>
      <c r="R3544" t="str">
        <f t="shared" si="335"/>
        <v>plays</v>
      </c>
      <c r="S3544" s="11">
        <f t="shared" si="336"/>
        <v>41829.391458333332</v>
      </c>
      <c r="T3544" s="11">
        <f t="shared" si="337"/>
        <v>41889.391458333332</v>
      </c>
    </row>
    <row r="3545" spans="1:20" customFormat="1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0</v>
      </c>
      <c r="M3545" t="b">
        <v>1</v>
      </c>
      <c r="N3545" t="s">
        <v>8271</v>
      </c>
      <c r="O3545">
        <f t="shared" si="332"/>
        <v>104.66666666666666</v>
      </c>
      <c r="P3545">
        <f t="shared" si="333"/>
        <v>-9653.5638454059226</v>
      </c>
      <c r="Q3545" t="str">
        <f t="shared" si="334"/>
        <v>theater</v>
      </c>
      <c r="R3545" t="str">
        <f t="shared" si="335"/>
        <v>plays</v>
      </c>
      <c r="S3545" s="11">
        <f t="shared" si="336"/>
        <v>42150.546979166662</v>
      </c>
      <c r="T3545" s="11">
        <f t="shared" si="337"/>
        <v>42180.546979166662</v>
      </c>
    </row>
    <row r="3546" spans="1:20" customFormat="1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0</v>
      </c>
      <c r="M3546" t="b">
        <v>1</v>
      </c>
      <c r="N3546" t="s">
        <v>8271</v>
      </c>
      <c r="O3546">
        <f t="shared" si="332"/>
        <v>100</v>
      </c>
      <c r="P3546">
        <f t="shared" si="333"/>
        <v>-8723.5638454059226</v>
      </c>
      <c r="Q3546" t="str">
        <f t="shared" si="334"/>
        <v>theater</v>
      </c>
      <c r="R3546" t="str">
        <f t="shared" si="335"/>
        <v>plays</v>
      </c>
      <c r="S3546" s="11">
        <f t="shared" si="336"/>
        <v>42040.623344907406</v>
      </c>
      <c r="T3546" s="11">
        <f t="shared" si="337"/>
        <v>42070.623344907406</v>
      </c>
    </row>
    <row r="3547" spans="1:20" customFormat="1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0</v>
      </c>
      <c r="M3547" t="b">
        <v>1</v>
      </c>
      <c r="N3547" t="s">
        <v>8271</v>
      </c>
      <c r="O3547">
        <f t="shared" si="332"/>
        <v>100.4</v>
      </c>
      <c r="P3547">
        <f t="shared" si="333"/>
        <v>-10972.563845405923</v>
      </c>
      <c r="Q3547" t="str">
        <f t="shared" si="334"/>
        <v>theater</v>
      </c>
      <c r="R3547" t="str">
        <f t="shared" si="335"/>
        <v>plays</v>
      </c>
      <c r="S3547" s="11">
        <f t="shared" si="336"/>
        <v>42075.599062499998</v>
      </c>
      <c r="T3547" s="11">
        <f t="shared" si="337"/>
        <v>42105.599062499998</v>
      </c>
    </row>
    <row r="3548" spans="1:20" customFormat="1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0</v>
      </c>
      <c r="M3548" t="b">
        <v>1</v>
      </c>
      <c r="N3548" t="s">
        <v>8271</v>
      </c>
      <c r="O3548">
        <f t="shared" si="332"/>
        <v>102.27272727272727</v>
      </c>
      <c r="P3548">
        <f t="shared" si="333"/>
        <v>-10098.563845405923</v>
      </c>
      <c r="Q3548" t="str">
        <f t="shared" si="334"/>
        <v>theater</v>
      </c>
      <c r="R3548" t="str">
        <f t="shared" si="335"/>
        <v>plays</v>
      </c>
      <c r="S3548" s="11">
        <f t="shared" si="336"/>
        <v>42073.452361111107</v>
      </c>
      <c r="T3548" s="11">
        <f t="shared" si="337"/>
        <v>42094.957638888889</v>
      </c>
    </row>
    <row r="3549" spans="1:20" customFormat="1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0</v>
      </c>
      <c r="M3549" t="b">
        <v>1</v>
      </c>
      <c r="N3549" t="s">
        <v>8271</v>
      </c>
      <c r="O3549">
        <f t="shared" si="332"/>
        <v>114.40928571428573</v>
      </c>
      <c r="P3549">
        <f t="shared" si="333"/>
        <v>28819.686154594077</v>
      </c>
      <c r="Q3549" t="str">
        <f t="shared" si="334"/>
        <v>theater</v>
      </c>
      <c r="R3549" t="str">
        <f t="shared" si="335"/>
        <v>plays</v>
      </c>
      <c r="S3549" s="11">
        <f t="shared" si="336"/>
        <v>42479.870381944442</v>
      </c>
      <c r="T3549" s="11">
        <f t="shared" si="337"/>
        <v>42503.957638888889</v>
      </c>
    </row>
    <row r="3550" spans="1:20" customFormat="1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0</v>
      </c>
      <c r="M3550" t="b">
        <v>1</v>
      </c>
      <c r="N3550" t="s">
        <v>8271</v>
      </c>
      <c r="O3550">
        <f t="shared" si="332"/>
        <v>101.9047619047619</v>
      </c>
      <c r="P3550">
        <f t="shared" si="333"/>
        <v>-9083.5638454059226</v>
      </c>
      <c r="Q3550" t="str">
        <f t="shared" si="334"/>
        <v>theater</v>
      </c>
      <c r="R3550" t="str">
        <f t="shared" si="335"/>
        <v>plays</v>
      </c>
      <c r="S3550" s="11">
        <f t="shared" si="336"/>
        <v>42411.733958333331</v>
      </c>
      <c r="T3550" s="11">
        <f t="shared" si="337"/>
        <v>42433.833333333336</v>
      </c>
    </row>
    <row r="3551" spans="1:20" customFormat="1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0</v>
      </c>
      <c r="M3551" t="b">
        <v>1</v>
      </c>
      <c r="N3551" t="s">
        <v>8271</v>
      </c>
      <c r="O3551">
        <f t="shared" si="332"/>
        <v>102</v>
      </c>
      <c r="P3551">
        <f t="shared" si="333"/>
        <v>-10203.563845405923</v>
      </c>
      <c r="Q3551" t="str">
        <f t="shared" si="334"/>
        <v>theater</v>
      </c>
      <c r="R3551" t="str">
        <f t="shared" si="335"/>
        <v>plays</v>
      </c>
      <c r="S3551" s="11">
        <f t="shared" si="336"/>
        <v>42223.186030092591</v>
      </c>
      <c r="T3551" s="11">
        <f t="shared" si="337"/>
        <v>42251.186030092591</v>
      </c>
    </row>
    <row r="3552" spans="1:20" customFormat="1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0</v>
      </c>
      <c r="M3552" t="b">
        <v>1</v>
      </c>
      <c r="N3552" t="s">
        <v>8271</v>
      </c>
      <c r="O3552">
        <f t="shared" si="332"/>
        <v>104.80000000000001</v>
      </c>
      <c r="P3552">
        <f t="shared" si="333"/>
        <v>-8603.5638454059226</v>
      </c>
      <c r="Q3552" t="str">
        <f t="shared" si="334"/>
        <v>theater</v>
      </c>
      <c r="R3552" t="str">
        <f t="shared" si="335"/>
        <v>plays</v>
      </c>
      <c r="S3552" s="11">
        <f t="shared" si="336"/>
        <v>42462.685162037036</v>
      </c>
      <c r="T3552" s="11">
        <f t="shared" si="337"/>
        <v>42492.685162037036</v>
      </c>
    </row>
    <row r="3553" spans="1:20" customFormat="1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0</v>
      </c>
      <c r="M3553" t="b">
        <v>1</v>
      </c>
      <c r="N3553" t="s">
        <v>8271</v>
      </c>
      <c r="O3553">
        <f t="shared" si="332"/>
        <v>101.83333333333333</v>
      </c>
      <c r="P3553">
        <f t="shared" si="333"/>
        <v>-9696.0638454059226</v>
      </c>
      <c r="Q3553" t="str">
        <f t="shared" si="334"/>
        <v>theater</v>
      </c>
      <c r="R3553" t="str">
        <f t="shared" si="335"/>
        <v>plays</v>
      </c>
      <c r="S3553" s="11">
        <f t="shared" si="336"/>
        <v>41753.307523148142</v>
      </c>
      <c r="T3553" s="11">
        <f t="shared" si="337"/>
        <v>41781.713194444441</v>
      </c>
    </row>
    <row r="3554" spans="1:20" customFormat="1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0</v>
      </c>
      <c r="M3554" t="b">
        <v>1</v>
      </c>
      <c r="N3554" t="s">
        <v>8271</v>
      </c>
      <c r="O3554">
        <f t="shared" si="332"/>
        <v>100</v>
      </c>
      <c r="P3554">
        <f t="shared" si="333"/>
        <v>-10450.563845405923</v>
      </c>
      <c r="Q3554" t="str">
        <f t="shared" si="334"/>
        <v>theater</v>
      </c>
      <c r="R3554" t="str">
        <f t="shared" si="335"/>
        <v>plays</v>
      </c>
      <c r="S3554" s="11">
        <f t="shared" si="336"/>
        <v>41788.378749999996</v>
      </c>
      <c r="T3554" s="11">
        <f t="shared" si="337"/>
        <v>41818.378749999996</v>
      </c>
    </row>
    <row r="3555" spans="1:20" customFormat="1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0</v>
      </c>
      <c r="M3555" t="b">
        <v>1</v>
      </c>
      <c r="N3555" t="s">
        <v>8271</v>
      </c>
      <c r="O3555">
        <f t="shared" si="332"/>
        <v>106.27272727272728</v>
      </c>
      <c r="P3555">
        <f t="shared" si="333"/>
        <v>-5378.5638454059226</v>
      </c>
      <c r="Q3555" t="str">
        <f t="shared" si="334"/>
        <v>theater</v>
      </c>
      <c r="R3555" t="str">
        <f t="shared" si="335"/>
        <v>plays</v>
      </c>
      <c r="S3555" s="11">
        <f t="shared" si="336"/>
        <v>42195.820370370369</v>
      </c>
      <c r="T3555" s="11">
        <f t="shared" si="337"/>
        <v>42227.791666666664</v>
      </c>
    </row>
    <row r="3556" spans="1:20" customFormat="1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0</v>
      </c>
      <c r="M3556" t="b">
        <v>1</v>
      </c>
      <c r="N3556" t="s">
        <v>8271</v>
      </c>
      <c r="O3556">
        <f t="shared" si="332"/>
        <v>113.42219999999999</v>
      </c>
      <c r="P3556">
        <f t="shared" si="333"/>
        <v>-5552.4538454059229</v>
      </c>
      <c r="Q3556" t="str">
        <f t="shared" si="334"/>
        <v>theater</v>
      </c>
      <c r="R3556" t="str">
        <f t="shared" si="335"/>
        <v>plays</v>
      </c>
      <c r="S3556" s="11">
        <f t="shared" si="336"/>
        <v>42015.842118055552</v>
      </c>
      <c r="T3556" s="11">
        <f t="shared" si="337"/>
        <v>42046.499999999993</v>
      </c>
    </row>
    <row r="3557" spans="1:20" customFormat="1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0</v>
      </c>
      <c r="M3557" t="b">
        <v>1</v>
      </c>
      <c r="N3557" t="s">
        <v>8271</v>
      </c>
      <c r="O3557">
        <f t="shared" si="332"/>
        <v>100</v>
      </c>
      <c r="P3557">
        <f t="shared" si="333"/>
        <v>-8823.5638454059226</v>
      </c>
      <c r="Q3557" t="str">
        <f t="shared" si="334"/>
        <v>theater</v>
      </c>
      <c r="R3557" t="str">
        <f t="shared" si="335"/>
        <v>plays</v>
      </c>
      <c r="S3557" s="11">
        <f t="shared" si="336"/>
        <v>42661.233726851853</v>
      </c>
      <c r="T3557" s="11">
        <f t="shared" si="337"/>
        <v>42691.275393518517</v>
      </c>
    </row>
    <row r="3558" spans="1:20" customFormat="1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0</v>
      </c>
      <c r="M3558" t="b">
        <v>1</v>
      </c>
      <c r="N3558" t="s">
        <v>8271</v>
      </c>
      <c r="O3558">
        <f t="shared" si="332"/>
        <v>100.45454545454547</v>
      </c>
      <c r="P3558">
        <f t="shared" si="333"/>
        <v>-9013.5638454059226</v>
      </c>
      <c r="Q3558" t="str">
        <f t="shared" si="334"/>
        <v>theater</v>
      </c>
      <c r="R3558" t="str">
        <f t="shared" si="335"/>
        <v>plays</v>
      </c>
      <c r="S3558" s="11">
        <f t="shared" si="336"/>
        <v>41808.441249999996</v>
      </c>
      <c r="T3558" s="11">
        <f t="shared" si="337"/>
        <v>41868.441249999996</v>
      </c>
    </row>
    <row r="3559" spans="1:20" customFormat="1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0</v>
      </c>
      <c r="M3559" t="b">
        <v>1</v>
      </c>
      <c r="N3559" t="s">
        <v>8271</v>
      </c>
      <c r="O3559">
        <f t="shared" si="332"/>
        <v>100.03599999999999</v>
      </c>
      <c r="P3559">
        <f t="shared" si="333"/>
        <v>88812.436154594077</v>
      </c>
      <c r="Q3559" t="str">
        <f t="shared" si="334"/>
        <v>theater</v>
      </c>
      <c r="R3559" t="str">
        <f t="shared" si="335"/>
        <v>plays</v>
      </c>
      <c r="S3559" s="11">
        <f t="shared" si="336"/>
        <v>41730.068414351852</v>
      </c>
      <c r="T3559" s="11">
        <f t="shared" si="337"/>
        <v>41764.068414351852</v>
      </c>
    </row>
    <row r="3560" spans="1:20" customFormat="1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0</v>
      </c>
      <c r="M3560" t="b">
        <v>1</v>
      </c>
      <c r="N3560" t="s">
        <v>8271</v>
      </c>
      <c r="O3560">
        <f t="shared" si="332"/>
        <v>144</v>
      </c>
      <c r="P3560">
        <f t="shared" si="333"/>
        <v>-10719.563845405923</v>
      </c>
      <c r="Q3560" t="str">
        <f t="shared" si="334"/>
        <v>theater</v>
      </c>
      <c r="R3560" t="str">
        <f t="shared" si="335"/>
        <v>plays</v>
      </c>
      <c r="S3560" s="11">
        <f t="shared" si="336"/>
        <v>42139.608506944445</v>
      </c>
      <c r="T3560" s="11">
        <f t="shared" si="337"/>
        <v>42181.666666666664</v>
      </c>
    </row>
    <row r="3561" spans="1:20" customFormat="1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0</v>
      </c>
      <c r="M3561" t="b">
        <v>1</v>
      </c>
      <c r="N3561" t="s">
        <v>8271</v>
      </c>
      <c r="O3561">
        <f t="shared" si="332"/>
        <v>103.49999999999999</v>
      </c>
      <c r="P3561">
        <f t="shared" si="333"/>
        <v>-10188.563845405923</v>
      </c>
      <c r="Q3561" t="str">
        <f t="shared" si="334"/>
        <v>theater</v>
      </c>
      <c r="R3561" t="str">
        <f t="shared" si="335"/>
        <v>plays</v>
      </c>
      <c r="S3561" s="11">
        <f t="shared" si="336"/>
        <v>42193.887824074067</v>
      </c>
      <c r="T3561" s="11">
        <f t="shared" si="337"/>
        <v>42216.165277777771</v>
      </c>
    </row>
    <row r="3562" spans="1:20" customFormat="1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0</v>
      </c>
      <c r="M3562" t="b">
        <v>1</v>
      </c>
      <c r="N3562" t="s">
        <v>8271</v>
      </c>
      <c r="O3562">
        <f t="shared" si="332"/>
        <v>108.43750000000001</v>
      </c>
      <c r="P3562">
        <f t="shared" si="333"/>
        <v>-7753.5638454059226</v>
      </c>
      <c r="Q3562" t="str">
        <f t="shared" si="334"/>
        <v>theater</v>
      </c>
      <c r="R3562" t="str">
        <f t="shared" si="335"/>
        <v>plays</v>
      </c>
      <c r="S3562" s="11">
        <f t="shared" si="336"/>
        <v>42115.68131944444</v>
      </c>
      <c r="T3562" s="11">
        <f t="shared" si="337"/>
        <v>42150.906249999993</v>
      </c>
    </row>
    <row r="3563" spans="1:20" customFormat="1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0</v>
      </c>
      <c r="M3563" t="b">
        <v>1</v>
      </c>
      <c r="N3563" t="s">
        <v>8271</v>
      </c>
      <c r="O3563">
        <f t="shared" si="332"/>
        <v>102.4</v>
      </c>
      <c r="P3563">
        <f t="shared" si="333"/>
        <v>-8663.5638454059226</v>
      </c>
      <c r="Q3563" t="str">
        <f t="shared" si="334"/>
        <v>theater</v>
      </c>
      <c r="R3563" t="str">
        <f t="shared" si="335"/>
        <v>plays</v>
      </c>
      <c r="S3563" s="11">
        <f t="shared" si="336"/>
        <v>42203.471967592595</v>
      </c>
      <c r="T3563" s="11">
        <f t="shared" si="337"/>
        <v>42221.566666666666</v>
      </c>
    </row>
    <row r="3564" spans="1:20" customFormat="1" ht="6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0</v>
      </c>
      <c r="M3564" t="b">
        <v>1</v>
      </c>
      <c r="N3564" t="s">
        <v>8271</v>
      </c>
      <c r="O3564">
        <f t="shared" si="332"/>
        <v>148.88888888888889</v>
      </c>
      <c r="P3564">
        <f t="shared" si="333"/>
        <v>-10754.563845405923</v>
      </c>
      <c r="Q3564" t="str">
        <f t="shared" si="334"/>
        <v>theater</v>
      </c>
      <c r="R3564" t="str">
        <f t="shared" si="335"/>
        <v>plays</v>
      </c>
      <c r="S3564" s="11">
        <f t="shared" si="336"/>
        <v>42433.553553240738</v>
      </c>
      <c r="T3564" s="11">
        <f t="shared" si="337"/>
        <v>42442.708333333336</v>
      </c>
    </row>
    <row r="3565" spans="1:20" customFormat="1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0</v>
      </c>
      <c r="M3565" t="b">
        <v>1</v>
      </c>
      <c r="N3565" t="s">
        <v>8271</v>
      </c>
      <c r="O3565">
        <f t="shared" si="332"/>
        <v>105.49000000000002</v>
      </c>
      <c r="P3565">
        <f t="shared" si="333"/>
        <v>-10696.113845405922</v>
      </c>
      <c r="Q3565" t="str">
        <f t="shared" si="334"/>
        <v>theater</v>
      </c>
      <c r="R3565" t="str">
        <f t="shared" si="335"/>
        <v>plays</v>
      </c>
      <c r="S3565" s="11">
        <f t="shared" si="336"/>
        <v>42555.46361111111</v>
      </c>
      <c r="T3565" s="11">
        <f t="shared" si="337"/>
        <v>42583.583333333336</v>
      </c>
    </row>
    <row r="3566" spans="1:20" customFormat="1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0</v>
      </c>
      <c r="M3566" t="b">
        <v>1</v>
      </c>
      <c r="N3566" t="s">
        <v>8271</v>
      </c>
      <c r="O3566">
        <f t="shared" si="332"/>
        <v>100.49999999999999</v>
      </c>
      <c r="P3566">
        <f t="shared" si="333"/>
        <v>-10218.563845405923</v>
      </c>
      <c r="Q3566" t="str">
        <f t="shared" si="334"/>
        <v>theater</v>
      </c>
      <c r="R3566" t="str">
        <f t="shared" si="335"/>
        <v>plays</v>
      </c>
      <c r="S3566" s="11">
        <f t="shared" si="336"/>
        <v>42236.414918981478</v>
      </c>
      <c r="T3566" s="11">
        <f t="shared" si="337"/>
        <v>42282.458333333336</v>
      </c>
    </row>
    <row r="3567" spans="1:20" customFormat="1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0</v>
      </c>
      <c r="M3567" t="b">
        <v>1</v>
      </c>
      <c r="N3567" t="s">
        <v>8271</v>
      </c>
      <c r="O3567">
        <f t="shared" si="332"/>
        <v>130.55555555555557</v>
      </c>
      <c r="P3567">
        <f t="shared" si="333"/>
        <v>-10048.563845405923</v>
      </c>
      <c r="Q3567" t="str">
        <f t="shared" si="334"/>
        <v>theater</v>
      </c>
      <c r="R3567" t="str">
        <f t="shared" si="335"/>
        <v>plays</v>
      </c>
      <c r="S3567" s="11">
        <f t="shared" si="336"/>
        <v>41974.534814814811</v>
      </c>
      <c r="T3567" s="11">
        <f t="shared" si="337"/>
        <v>42004.534814814811</v>
      </c>
    </row>
    <row r="3568" spans="1:20" customFormat="1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0</v>
      </c>
      <c r="M3568" t="b">
        <v>1</v>
      </c>
      <c r="N3568" t="s">
        <v>8271</v>
      </c>
      <c r="O3568">
        <f t="shared" si="332"/>
        <v>104.75000000000001</v>
      </c>
      <c r="P3568">
        <f t="shared" si="333"/>
        <v>-9128.5638454059226</v>
      </c>
      <c r="Q3568" t="str">
        <f t="shared" si="334"/>
        <v>theater</v>
      </c>
      <c r="R3568" t="str">
        <f t="shared" si="335"/>
        <v>plays</v>
      </c>
      <c r="S3568" s="11">
        <f t="shared" si="336"/>
        <v>41997.299571759257</v>
      </c>
      <c r="T3568" s="11">
        <f t="shared" si="337"/>
        <v>42027.299571759257</v>
      </c>
    </row>
    <row r="3569" spans="1:20" customFormat="1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0</v>
      </c>
      <c r="M3569" t="b">
        <v>1</v>
      </c>
      <c r="N3569" t="s">
        <v>8271</v>
      </c>
      <c r="O3569">
        <f t="shared" si="332"/>
        <v>108.80000000000001</v>
      </c>
      <c r="P3569">
        <f t="shared" si="333"/>
        <v>-10135.563845405923</v>
      </c>
      <c r="Q3569" t="str">
        <f t="shared" si="334"/>
        <v>theater</v>
      </c>
      <c r="R3569" t="str">
        <f t="shared" si="335"/>
        <v>plays</v>
      </c>
      <c r="S3569" s="11">
        <f t="shared" si="336"/>
        <v>42135.602361111109</v>
      </c>
      <c r="T3569" s="11">
        <f t="shared" si="337"/>
        <v>42165.602361111109</v>
      </c>
    </row>
    <row r="3570" spans="1:20" customFormat="1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0</v>
      </c>
      <c r="M3570" t="b">
        <v>1</v>
      </c>
      <c r="N3570" t="s">
        <v>8271</v>
      </c>
      <c r="O3570">
        <f t="shared" si="332"/>
        <v>111.00000000000001</v>
      </c>
      <c r="P3570">
        <f t="shared" si="333"/>
        <v>-10113.563845405923</v>
      </c>
      <c r="Q3570" t="str">
        <f t="shared" si="334"/>
        <v>theater</v>
      </c>
      <c r="R3570" t="str">
        <f t="shared" si="335"/>
        <v>plays</v>
      </c>
      <c r="S3570" s="11">
        <f t="shared" si="336"/>
        <v>41869.532337962963</v>
      </c>
      <c r="T3570" s="11">
        <f t="shared" si="337"/>
        <v>41899.532337962963</v>
      </c>
    </row>
    <row r="3571" spans="1:20" customFormat="1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0</v>
      </c>
      <c r="M3571" t="b">
        <v>1</v>
      </c>
      <c r="N3571" t="s">
        <v>8271</v>
      </c>
      <c r="O3571">
        <f t="shared" si="332"/>
        <v>100.47999999999999</v>
      </c>
      <c r="P3571">
        <f t="shared" si="333"/>
        <v>-6199.5638454059226</v>
      </c>
      <c r="Q3571" t="str">
        <f t="shared" si="334"/>
        <v>theater</v>
      </c>
      <c r="R3571" t="str">
        <f t="shared" si="335"/>
        <v>plays</v>
      </c>
      <c r="S3571" s="11">
        <f t="shared" si="336"/>
        <v>41982.480277777773</v>
      </c>
      <c r="T3571" s="11">
        <f t="shared" si="337"/>
        <v>42012.480277777773</v>
      </c>
    </row>
    <row r="3572" spans="1:20" customFormat="1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0</v>
      </c>
      <c r="M3572" t="b">
        <v>1</v>
      </c>
      <c r="N3572" t="s">
        <v>8271</v>
      </c>
      <c r="O3572">
        <f t="shared" si="332"/>
        <v>114.35</v>
      </c>
      <c r="P3572">
        <f t="shared" si="333"/>
        <v>-8936.5638454059226</v>
      </c>
      <c r="Q3572" t="str">
        <f t="shared" si="334"/>
        <v>theater</v>
      </c>
      <c r="R3572" t="str">
        <f t="shared" si="335"/>
        <v>plays</v>
      </c>
      <c r="S3572" s="11">
        <f t="shared" si="336"/>
        <v>41976.12364583333</v>
      </c>
      <c r="T3572" s="11">
        <f t="shared" si="337"/>
        <v>42004.083333333336</v>
      </c>
    </row>
    <row r="3573" spans="1:20" customFormat="1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0</v>
      </c>
      <c r="M3573" t="b">
        <v>1</v>
      </c>
      <c r="N3573" t="s">
        <v>8271</v>
      </c>
      <c r="O3573">
        <f t="shared" si="332"/>
        <v>122.06666666666666</v>
      </c>
      <c r="P3573">
        <f t="shared" si="333"/>
        <v>-9392.5638454059226</v>
      </c>
      <c r="Q3573" t="str">
        <f t="shared" si="334"/>
        <v>theater</v>
      </c>
      <c r="R3573" t="str">
        <f t="shared" si="335"/>
        <v>plays</v>
      </c>
      <c r="S3573" s="11">
        <f t="shared" si="336"/>
        <v>41912.650613425925</v>
      </c>
      <c r="T3573" s="11">
        <f t="shared" si="337"/>
        <v>41942.650613425925</v>
      </c>
    </row>
    <row r="3574" spans="1:20" customFormat="1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0</v>
      </c>
      <c r="M3574" t="b">
        <v>1</v>
      </c>
      <c r="N3574" t="s">
        <v>8271</v>
      </c>
      <c r="O3574">
        <f t="shared" si="332"/>
        <v>100</v>
      </c>
      <c r="P3574">
        <f t="shared" si="333"/>
        <v>-10723.563845405923</v>
      </c>
      <c r="Q3574" t="str">
        <f t="shared" si="334"/>
        <v>theater</v>
      </c>
      <c r="R3574" t="str">
        <f t="shared" si="335"/>
        <v>plays</v>
      </c>
      <c r="S3574" s="11">
        <f t="shared" si="336"/>
        <v>42146.36206018518</v>
      </c>
      <c r="T3574" s="11">
        <f t="shared" si="337"/>
        <v>42176.36206018518</v>
      </c>
    </row>
    <row r="3575" spans="1:20" customFormat="1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0</v>
      </c>
      <c r="M3575" t="b">
        <v>1</v>
      </c>
      <c r="N3575" t="s">
        <v>8271</v>
      </c>
      <c r="O3575">
        <f t="shared" si="332"/>
        <v>102.8</v>
      </c>
      <c r="P3575">
        <f t="shared" si="333"/>
        <v>-8139.5638454059226</v>
      </c>
      <c r="Q3575" t="str">
        <f t="shared" si="334"/>
        <v>theater</v>
      </c>
      <c r="R3575" t="str">
        <f t="shared" si="335"/>
        <v>plays</v>
      </c>
      <c r="S3575" s="11">
        <f t="shared" si="336"/>
        <v>41921.167199074072</v>
      </c>
      <c r="T3575" s="11">
        <f t="shared" si="337"/>
        <v>41951.208865740737</v>
      </c>
    </row>
    <row r="3576" spans="1:20" customFormat="1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0</v>
      </c>
      <c r="M3576" t="b">
        <v>1</v>
      </c>
      <c r="N3576" t="s">
        <v>8271</v>
      </c>
      <c r="O3576">
        <f t="shared" si="332"/>
        <v>106.12068965517241</v>
      </c>
      <c r="P3576">
        <f t="shared" si="333"/>
        <v>-5068.5638454059226</v>
      </c>
      <c r="Q3576" t="str">
        <f t="shared" si="334"/>
        <v>theater</v>
      </c>
      <c r="R3576" t="str">
        <f t="shared" si="335"/>
        <v>plays</v>
      </c>
      <c r="S3576" s="11">
        <f t="shared" si="336"/>
        <v>41926.734351851854</v>
      </c>
      <c r="T3576" s="11">
        <f t="shared" si="337"/>
        <v>41956.776018518511</v>
      </c>
    </row>
    <row r="3577" spans="1:20" customFormat="1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0</v>
      </c>
      <c r="M3577" t="b">
        <v>1</v>
      </c>
      <c r="N3577" t="s">
        <v>8271</v>
      </c>
      <c r="O3577">
        <f t="shared" si="332"/>
        <v>101.33000000000001</v>
      </c>
      <c r="P3577">
        <f t="shared" si="333"/>
        <v>-1090.5638454059226</v>
      </c>
      <c r="Q3577" t="str">
        <f t="shared" si="334"/>
        <v>theater</v>
      </c>
      <c r="R3577" t="str">
        <f t="shared" si="335"/>
        <v>plays</v>
      </c>
      <c r="S3577" s="11">
        <f t="shared" si="336"/>
        <v>42561.575543981475</v>
      </c>
      <c r="T3577" s="11">
        <f t="shared" si="337"/>
        <v>42592.957638888889</v>
      </c>
    </row>
    <row r="3578" spans="1:20" customFormat="1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0</v>
      </c>
      <c r="M3578" t="b">
        <v>1</v>
      </c>
      <c r="N3578" t="s">
        <v>8271</v>
      </c>
      <c r="O3578">
        <f t="shared" si="332"/>
        <v>100</v>
      </c>
      <c r="P3578">
        <f t="shared" si="333"/>
        <v>-11123.563845405923</v>
      </c>
      <c r="Q3578" t="str">
        <f t="shared" si="334"/>
        <v>theater</v>
      </c>
      <c r="R3578" t="str">
        <f t="shared" si="335"/>
        <v>plays</v>
      </c>
      <c r="S3578" s="11">
        <f t="shared" si="336"/>
        <v>42649.340902777774</v>
      </c>
      <c r="T3578" s="11">
        <f t="shared" si="337"/>
        <v>42709.382569444446</v>
      </c>
    </row>
    <row r="3579" spans="1:20" customFormat="1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0</v>
      </c>
      <c r="M3579" t="b">
        <v>1</v>
      </c>
      <c r="N3579" t="s">
        <v>8271</v>
      </c>
      <c r="O3579">
        <f t="shared" si="332"/>
        <v>130</v>
      </c>
      <c r="P3579">
        <f t="shared" si="333"/>
        <v>-10443.563845405923</v>
      </c>
      <c r="Q3579" t="str">
        <f t="shared" si="334"/>
        <v>theater</v>
      </c>
      <c r="R3579" t="str">
        <f t="shared" si="335"/>
        <v>plays</v>
      </c>
      <c r="S3579" s="11">
        <f t="shared" si="336"/>
        <v>42093.578506944446</v>
      </c>
      <c r="T3579" s="11">
        <f t="shared" si="337"/>
        <v>42120.061111111114</v>
      </c>
    </row>
    <row r="3580" spans="1:20" customFormat="1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0</v>
      </c>
      <c r="M3580" t="b">
        <v>1</v>
      </c>
      <c r="N3580" t="s">
        <v>8271</v>
      </c>
      <c r="O3580">
        <f t="shared" si="332"/>
        <v>100.01333333333334</v>
      </c>
      <c r="P3580">
        <f t="shared" si="333"/>
        <v>-9723.3638454059219</v>
      </c>
      <c r="Q3580" t="str">
        <f t="shared" si="334"/>
        <v>theater</v>
      </c>
      <c r="R3580" t="str">
        <f t="shared" si="335"/>
        <v>plays</v>
      </c>
      <c r="S3580" s="11">
        <f t="shared" si="336"/>
        <v>42460.525196759256</v>
      </c>
      <c r="T3580" s="11">
        <f t="shared" si="337"/>
        <v>42490.525196759256</v>
      </c>
    </row>
    <row r="3581" spans="1:20" customFormat="1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0</v>
      </c>
      <c r="M3581" t="b">
        <v>1</v>
      </c>
      <c r="N3581" t="s">
        <v>8271</v>
      </c>
      <c r="O3581">
        <f t="shared" si="332"/>
        <v>100</v>
      </c>
      <c r="P3581">
        <f t="shared" si="333"/>
        <v>-10723.563845405923</v>
      </c>
      <c r="Q3581" t="str">
        <f t="shared" si="334"/>
        <v>theater</v>
      </c>
      <c r="R3581" t="str">
        <f t="shared" si="335"/>
        <v>plays</v>
      </c>
      <c r="S3581" s="11">
        <f t="shared" si="336"/>
        <v>42430.553888888891</v>
      </c>
      <c r="T3581" s="11">
        <f t="shared" si="337"/>
        <v>42460.51222222222</v>
      </c>
    </row>
    <row r="3582" spans="1:20" customFormat="1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0</v>
      </c>
      <c r="M3582" t="b">
        <v>1</v>
      </c>
      <c r="N3582" t="s">
        <v>8271</v>
      </c>
      <c r="O3582">
        <f t="shared" si="332"/>
        <v>113.88888888888889</v>
      </c>
      <c r="P3582">
        <f t="shared" si="333"/>
        <v>-10198.563845405923</v>
      </c>
      <c r="Q3582" t="str">
        <f t="shared" si="334"/>
        <v>theater</v>
      </c>
      <c r="R3582" t="str">
        <f t="shared" si="335"/>
        <v>plays</v>
      </c>
      <c r="S3582" s="11">
        <f t="shared" si="336"/>
        <v>42025.967847222222</v>
      </c>
      <c r="T3582" s="11">
        <f t="shared" si="337"/>
        <v>42063.999305555553</v>
      </c>
    </row>
    <row r="3583" spans="1:20" customFormat="1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0</v>
      </c>
      <c r="M3583" t="b">
        <v>1</v>
      </c>
      <c r="N3583" t="s">
        <v>8271</v>
      </c>
      <c r="O3583">
        <f t="shared" si="332"/>
        <v>100</v>
      </c>
      <c r="P3583">
        <f t="shared" si="333"/>
        <v>-9723.5638454059226</v>
      </c>
      <c r="Q3583" t="str">
        <f t="shared" si="334"/>
        <v>theater</v>
      </c>
      <c r="R3583" t="str">
        <f t="shared" si="335"/>
        <v>plays</v>
      </c>
      <c r="S3583" s="11">
        <f t="shared" si="336"/>
        <v>41836.26284722222</v>
      </c>
      <c r="T3583" s="11">
        <f t="shared" si="337"/>
        <v>41850.26284722222</v>
      </c>
    </row>
    <row r="3584" spans="1:20" customFormat="1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0</v>
      </c>
      <c r="M3584" t="b">
        <v>1</v>
      </c>
      <c r="N3584" t="s">
        <v>8271</v>
      </c>
      <c r="O3584">
        <f t="shared" si="332"/>
        <v>287</v>
      </c>
      <c r="P3584">
        <f t="shared" si="333"/>
        <v>-8353.5638454059226</v>
      </c>
      <c r="Q3584" t="str">
        <f t="shared" si="334"/>
        <v>theater</v>
      </c>
      <c r="R3584" t="str">
        <f t="shared" si="335"/>
        <v>plays</v>
      </c>
      <c r="S3584" s="11">
        <f t="shared" si="336"/>
        <v>42450.887523148143</v>
      </c>
      <c r="T3584" s="11">
        <f t="shared" si="337"/>
        <v>42464.887523148143</v>
      </c>
    </row>
    <row r="3585" spans="1:20" customFormat="1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0</v>
      </c>
      <c r="M3585" t="b">
        <v>1</v>
      </c>
      <c r="N3585" t="s">
        <v>8271</v>
      </c>
      <c r="O3585">
        <f t="shared" si="332"/>
        <v>108.5</v>
      </c>
      <c r="P3585">
        <f t="shared" si="333"/>
        <v>-7968.5638454059226</v>
      </c>
      <c r="Q3585" t="str">
        <f t="shared" si="334"/>
        <v>theater</v>
      </c>
      <c r="R3585" t="str">
        <f t="shared" si="335"/>
        <v>plays</v>
      </c>
      <c r="S3585" s="11">
        <f t="shared" si="336"/>
        <v>42418.217650462961</v>
      </c>
      <c r="T3585" s="11">
        <f t="shared" si="337"/>
        <v>42478.175983796296</v>
      </c>
    </row>
    <row r="3586" spans="1:20" customFormat="1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0</v>
      </c>
      <c r="M3586" t="b">
        <v>1</v>
      </c>
      <c r="N3586" t="s">
        <v>8271</v>
      </c>
      <c r="O3586">
        <f t="shared" si="332"/>
        <v>115.5</v>
      </c>
      <c r="P3586">
        <f t="shared" si="333"/>
        <v>-7758.5638454059226</v>
      </c>
      <c r="Q3586" t="str">
        <f t="shared" si="334"/>
        <v>theater</v>
      </c>
      <c r="R3586" t="str">
        <f t="shared" si="335"/>
        <v>plays</v>
      </c>
      <c r="S3586" s="11">
        <f t="shared" si="336"/>
        <v>42168.108148148145</v>
      </c>
      <c r="T3586" s="11">
        <f t="shared" si="337"/>
        <v>42198.108148148145</v>
      </c>
    </row>
    <row r="3587" spans="1:20" customFormat="1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0</v>
      </c>
      <c r="M3587" t="b">
        <v>1</v>
      </c>
      <c r="N3587" t="s">
        <v>8271</v>
      </c>
      <c r="O3587">
        <f t="shared" ref="O3587:O3650" si="338">E3587/D3587*100</f>
        <v>119.11764705882352</v>
      </c>
      <c r="P3587">
        <f t="shared" ref="P3587:P3650" si="339">E3587-$E$4116</f>
        <v>-7173.5638454059226</v>
      </c>
      <c r="Q3587" t="str">
        <f t="shared" ref="Q3587:Q3650" si="340">IF(ISNUMBER(SEARCH("film &amp; video",N3587)),"film &amp; video",IF(ISNUMBER(SEARCH("food",N3587)),"food",IF(ISNUMBER(SEARCH("games",N3587)),"games",IF(ISNUMBER(SEARCH("journalism",N3587)),"journalism",IF(ISNUMBER(SEARCH("music",N3587)),"music",IF(ISNUMBER(SEARCH("photography",N3587)),"photography",IF(ISNUMBER(SEARCH("publishing",N3587)),"publishing",IF(ISNUMBER(SEARCH("technology",N3587)),"technology",IF(ISNUMBER(SEARCH("theater",N3587)),"theater",0)))))))))</f>
        <v>theater</v>
      </c>
      <c r="R3587" t="str">
        <f t="shared" ref="R3587:R3650" si="341">IF(ISNUMBER(SEARCH("animation",N3587)),"animation",IF(ISNUMBER(SEARCH("art books",N3587)),"art books",IF(ISNUMBER(SEARCH("audio",N3587)),"audio",IF(ISNUMBER(SEARCH("children's books",N3587)),"children's books",IF(ISNUMBER(SEARCH("classical music",N3587)),"classical music",IF(ISNUMBER(SEARCH("documentary",N3587)),"documentary",IF(ISNUMBER(SEARCH("drama",N3587)),"drama",IF(ISNUMBER(SEARCH("electronic music",N3587)),"electronic music",IF(ISNUMBER(SEARCH("faith",N3587)),"faith",IF(ISNUMBER(SEARCH("fiction",N3587)),"fiction",IF(ISNUMBER(SEARCH("food trucks",N3587)),"food trucks",IF(ISNUMBER(SEARCH("gadgets",N3587)),"gadgets",IF(ISNUMBER(SEARCH("hardware",N3587)),"hardware",IF(ISNUMBER(SEARCH("indie rock",N3587)),"indie rock",IF(ISNUMBER(SEARCH("jazz",N3587)),"jazz",IF(ISNUMBER(SEARCH("makerspaces",N3587)),"makerspaces",IF(ISNUMBER(SEARCH("metal",N3587)),"metal",IF(ISNUMBER(SEARCH("mobile games",N3587)),"mobile games",IF(ISNUMBER(SEARCH("musical",N3587)),"musical",IF(ISNUMBER(SEARCH("nature",N3587)),"nature",IF(ISNUMBER(SEARCH("nonfiction",N3587)),"nonfiction",IF(ISNUMBER(SEARCH("people",N3587)),"people",IF(ISNUMBER(SEARCH("photobooks",N3587)),"photobooks",IF(ISNUMBER(SEARCH("places",N3587)),"places",IF(ISNUMBER(SEARCH("plays",N3587)),"plays",IF(ISNUMBER(SEARCH("pop",N3587)),"pop",IF(ISNUMBER(SEARCH("radio &amp; podcasts",N3587)),"radio &amp; podcasts",IF(ISNUMBER(SEARCH("restaurants",N3587)),"restaurants",IF(ISNUMBER(SEARCH("rock",N3587)),"rock",IF(ISNUMBER(SEARCH("science fiction",N3587)),"science fiction",IF(ISNUMBER(SEARCH("shorts",N3587)),"shorts",IF(ISNUMBER(SEARCH("small batch",N3587)),"small batch",IF(ISNUMBER(SEARCH("space exploration",N3587)),"space exploration",IF(ISNUMBER(SEARCH("spaces",N3587)),"spaces",IF(ISNUMBER(SEARCH("tabletop games",N3587)),"tabletop games",IF(ISNUMBER(SEARCH("television",N3587)),"television",IF(ISNUMBER(SEARCH("translations",N3587)),"translations",IF(ISNUMBER(SEARCH("video games",N3587)),"video games",IF(ISNUMBER(SEARCH("wearables",N3587)),"wearables",IF(ISNUMBER(SEARCH("web",N3587)),"web",IF(ISNUMBER(SEARCH("world music",N3587)),"world music",0)))))))))))))))))))))))))))))))))))))))))</f>
        <v>plays</v>
      </c>
      <c r="S3587" s="11">
        <f t="shared" si="336"/>
        <v>41964.507986111108</v>
      </c>
      <c r="T3587" s="11">
        <f t="shared" si="337"/>
        <v>41994.507986111108</v>
      </c>
    </row>
    <row r="3588" spans="1:20" customFormat="1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0</v>
      </c>
      <c r="M3588" t="b">
        <v>1</v>
      </c>
      <c r="N3588" t="s">
        <v>8271</v>
      </c>
      <c r="O3588">
        <f t="shared" si="338"/>
        <v>109.42666666666668</v>
      </c>
      <c r="P3588">
        <f t="shared" si="339"/>
        <v>-3016.5638454059226</v>
      </c>
      <c r="Q3588" t="str">
        <f t="shared" si="340"/>
        <v>theater</v>
      </c>
      <c r="R3588" t="str">
        <f t="shared" si="341"/>
        <v>plays</v>
      </c>
      <c r="S3588" s="11">
        <f t="shared" si="336"/>
        <v>42576.489236111105</v>
      </c>
      <c r="T3588" s="11">
        <f t="shared" si="337"/>
        <v>42636.489236111105</v>
      </c>
    </row>
    <row r="3589" spans="1:20" customFormat="1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0</v>
      </c>
      <c r="M3589" t="b">
        <v>1</v>
      </c>
      <c r="N3589" t="s">
        <v>8271</v>
      </c>
      <c r="O3589">
        <f t="shared" si="338"/>
        <v>126.6</v>
      </c>
      <c r="P3589">
        <f t="shared" si="339"/>
        <v>-10590.563845405923</v>
      </c>
      <c r="Q3589" t="str">
        <f t="shared" si="340"/>
        <v>theater</v>
      </c>
      <c r="R3589" t="str">
        <f t="shared" si="341"/>
        <v>plays</v>
      </c>
      <c r="S3589" s="11">
        <f t="shared" si="336"/>
        <v>42503.331643518519</v>
      </c>
      <c r="T3589" s="11">
        <f t="shared" si="337"/>
        <v>42548.583333333336</v>
      </c>
    </row>
    <row r="3590" spans="1:20" customFormat="1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0</v>
      </c>
      <c r="M3590" t="b">
        <v>1</v>
      </c>
      <c r="N3590" t="s">
        <v>8271</v>
      </c>
      <c r="O3590">
        <f t="shared" si="338"/>
        <v>100.49999999999999</v>
      </c>
      <c r="P3590">
        <f t="shared" si="339"/>
        <v>-11022.563845405923</v>
      </c>
      <c r="Q3590" t="str">
        <f t="shared" si="340"/>
        <v>theater</v>
      </c>
      <c r="R3590" t="str">
        <f t="shared" si="341"/>
        <v>plays</v>
      </c>
      <c r="S3590" s="11">
        <f t="shared" si="336"/>
        <v>42101.620486111111</v>
      </c>
      <c r="T3590" s="11">
        <f t="shared" si="337"/>
        <v>42123.749999999993</v>
      </c>
    </row>
    <row r="3591" spans="1:20" customFormat="1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0</v>
      </c>
      <c r="M3591" t="b">
        <v>1</v>
      </c>
      <c r="N3591" t="s">
        <v>8271</v>
      </c>
      <c r="O3591">
        <f t="shared" si="338"/>
        <v>127.49999999999999</v>
      </c>
      <c r="P3591">
        <f t="shared" si="339"/>
        <v>-6123.5638454059226</v>
      </c>
      <c r="Q3591" t="str">
        <f t="shared" si="340"/>
        <v>theater</v>
      </c>
      <c r="R3591" t="str">
        <f t="shared" si="341"/>
        <v>plays</v>
      </c>
      <c r="S3591" s="11">
        <f t="shared" si="336"/>
        <v>42125.439201388886</v>
      </c>
      <c r="T3591" s="11">
        <f t="shared" si="337"/>
        <v>42150.439201388886</v>
      </c>
    </row>
    <row r="3592" spans="1:20" customFormat="1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0</v>
      </c>
      <c r="M3592" t="b">
        <v>1</v>
      </c>
      <c r="N3592" t="s">
        <v>8271</v>
      </c>
      <c r="O3592">
        <f t="shared" si="338"/>
        <v>100.05999999999999</v>
      </c>
      <c r="P3592">
        <f t="shared" si="339"/>
        <v>-6220.5638454059226</v>
      </c>
      <c r="Q3592" t="str">
        <f t="shared" si="340"/>
        <v>theater</v>
      </c>
      <c r="R3592" t="str">
        <f t="shared" si="341"/>
        <v>plays</v>
      </c>
      <c r="S3592" s="11">
        <f t="shared" si="336"/>
        <v>41902.125393518516</v>
      </c>
      <c r="T3592" s="11">
        <f t="shared" si="337"/>
        <v>41932.125393518516</v>
      </c>
    </row>
    <row r="3593" spans="1:20" customFormat="1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0</v>
      </c>
      <c r="M3593" t="b">
        <v>1</v>
      </c>
      <c r="N3593" t="s">
        <v>8271</v>
      </c>
      <c r="O3593">
        <f t="shared" si="338"/>
        <v>175</v>
      </c>
      <c r="P3593">
        <f t="shared" si="339"/>
        <v>-9998.5638454059226</v>
      </c>
      <c r="Q3593" t="str">
        <f t="shared" si="340"/>
        <v>theater</v>
      </c>
      <c r="R3593" t="str">
        <f t="shared" si="341"/>
        <v>plays</v>
      </c>
      <c r="S3593" s="11">
        <f t="shared" si="336"/>
        <v>42003.74009259259</v>
      </c>
      <c r="T3593" s="11">
        <f t="shared" si="337"/>
        <v>42027.999305555553</v>
      </c>
    </row>
    <row r="3594" spans="1:20" customFormat="1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0</v>
      </c>
      <c r="M3594" t="b">
        <v>1</v>
      </c>
      <c r="N3594" t="s">
        <v>8271</v>
      </c>
      <c r="O3594">
        <f t="shared" si="338"/>
        <v>127.25</v>
      </c>
      <c r="P3594">
        <f t="shared" si="339"/>
        <v>-8678.5638454059226</v>
      </c>
      <c r="Q3594" t="str">
        <f t="shared" si="340"/>
        <v>theater</v>
      </c>
      <c r="R3594" t="str">
        <f t="shared" si="341"/>
        <v>plays</v>
      </c>
      <c r="S3594" s="11">
        <f t="shared" si="336"/>
        <v>41988.621608796289</v>
      </c>
      <c r="T3594" s="11">
        <f t="shared" si="337"/>
        <v>42045.999305555553</v>
      </c>
    </row>
    <row r="3595" spans="1:20" customFormat="1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0</v>
      </c>
      <c r="M3595" t="b">
        <v>1</v>
      </c>
      <c r="N3595" t="s">
        <v>8271</v>
      </c>
      <c r="O3595">
        <f t="shared" si="338"/>
        <v>110.63333333333334</v>
      </c>
      <c r="P3595">
        <f t="shared" si="339"/>
        <v>-7904.5638454059226</v>
      </c>
      <c r="Q3595" t="str">
        <f t="shared" si="340"/>
        <v>theater</v>
      </c>
      <c r="R3595" t="str">
        <f t="shared" si="341"/>
        <v>plays</v>
      </c>
      <c r="S3595" s="11">
        <f t="shared" si="336"/>
        <v>41974.690266203703</v>
      </c>
      <c r="T3595" s="11">
        <f t="shared" si="337"/>
        <v>42009.643055555549</v>
      </c>
    </row>
    <row r="3596" spans="1:20" customFormat="1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0</v>
      </c>
      <c r="M3596" t="b">
        <v>1</v>
      </c>
      <c r="N3596" t="s">
        <v>8271</v>
      </c>
      <c r="O3596">
        <f t="shared" si="338"/>
        <v>125.93749999999999</v>
      </c>
      <c r="P3596">
        <f t="shared" si="339"/>
        <v>-9208.5638454059226</v>
      </c>
      <c r="Q3596" t="str">
        <f t="shared" si="340"/>
        <v>theater</v>
      </c>
      <c r="R3596" t="str">
        <f t="shared" si="341"/>
        <v>plays</v>
      </c>
      <c r="S3596" s="11">
        <f t="shared" si="336"/>
        <v>42591.858587962961</v>
      </c>
      <c r="T3596" s="11">
        <f t="shared" si="337"/>
        <v>42616.858587962961</v>
      </c>
    </row>
    <row r="3597" spans="1:20" customFormat="1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0</v>
      </c>
      <c r="M3597" t="b">
        <v>1</v>
      </c>
      <c r="N3597" t="s">
        <v>8271</v>
      </c>
      <c r="O3597">
        <f t="shared" si="338"/>
        <v>118.5</v>
      </c>
      <c r="P3597">
        <f t="shared" si="339"/>
        <v>-8142.5638454059226</v>
      </c>
      <c r="Q3597" t="str">
        <f t="shared" si="340"/>
        <v>theater</v>
      </c>
      <c r="R3597" t="str">
        <f t="shared" si="341"/>
        <v>plays</v>
      </c>
      <c r="S3597" s="11">
        <f t="shared" si="336"/>
        <v>42049.800034722219</v>
      </c>
      <c r="T3597" s="11">
        <f t="shared" si="337"/>
        <v>42076.082638888889</v>
      </c>
    </row>
    <row r="3598" spans="1:20" customFormat="1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0</v>
      </c>
      <c r="M3598" t="b">
        <v>1</v>
      </c>
      <c r="N3598" t="s">
        <v>8271</v>
      </c>
      <c r="O3598">
        <f t="shared" si="338"/>
        <v>107.72727272727273</v>
      </c>
      <c r="P3598">
        <f t="shared" si="339"/>
        <v>-10038.563845405923</v>
      </c>
      <c r="Q3598" t="str">
        <f t="shared" si="340"/>
        <v>theater</v>
      </c>
      <c r="R3598" t="str">
        <f t="shared" si="341"/>
        <v>plays</v>
      </c>
      <c r="S3598" s="11">
        <f t="shared" si="336"/>
        <v>41856.506736111107</v>
      </c>
      <c r="T3598" s="11">
        <f t="shared" si="337"/>
        <v>41877.506736111107</v>
      </c>
    </row>
    <row r="3599" spans="1:20" customFormat="1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0</v>
      </c>
      <c r="M3599" t="b">
        <v>1</v>
      </c>
      <c r="N3599" t="s">
        <v>8271</v>
      </c>
      <c r="O3599">
        <f t="shared" si="338"/>
        <v>102.60000000000001</v>
      </c>
      <c r="P3599">
        <f t="shared" si="339"/>
        <v>-8658.5638454059226</v>
      </c>
      <c r="Q3599" t="str">
        <f t="shared" si="340"/>
        <v>theater</v>
      </c>
      <c r="R3599" t="str">
        <f t="shared" si="341"/>
        <v>plays</v>
      </c>
      <c r="S3599" s="11">
        <f t="shared" si="336"/>
        <v>42417.377199074072</v>
      </c>
      <c r="T3599" s="11">
        <f t="shared" si="337"/>
        <v>42432.040972222218</v>
      </c>
    </row>
    <row r="3600" spans="1:20" customFormat="1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0</v>
      </c>
      <c r="M3600" t="b">
        <v>1</v>
      </c>
      <c r="N3600" t="s">
        <v>8271</v>
      </c>
      <c r="O3600">
        <f t="shared" si="338"/>
        <v>110.1</v>
      </c>
      <c r="P3600">
        <f t="shared" si="339"/>
        <v>-10122.563845405923</v>
      </c>
      <c r="Q3600" t="str">
        <f t="shared" si="340"/>
        <v>theater</v>
      </c>
      <c r="R3600" t="str">
        <f t="shared" si="341"/>
        <v>plays</v>
      </c>
      <c r="S3600" s="11">
        <f t="shared" si="336"/>
        <v>41866.590532407405</v>
      </c>
      <c r="T3600" s="11">
        <f t="shared" si="337"/>
        <v>41884.999305555553</v>
      </c>
    </row>
    <row r="3601" spans="1:20" customFormat="1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0</v>
      </c>
      <c r="M3601" t="b">
        <v>1</v>
      </c>
      <c r="N3601" t="s">
        <v>8271</v>
      </c>
      <c r="O3601">
        <f t="shared" si="338"/>
        <v>202</v>
      </c>
      <c r="P3601">
        <f t="shared" si="339"/>
        <v>-10213.563845405923</v>
      </c>
      <c r="Q3601" t="str">
        <f t="shared" si="340"/>
        <v>theater</v>
      </c>
      <c r="R3601" t="str">
        <f t="shared" si="341"/>
        <v>plays</v>
      </c>
      <c r="S3601" s="11">
        <f t="shared" si="336"/>
        <v>42220.586539351854</v>
      </c>
      <c r="T3601" s="11">
        <f t="shared" si="337"/>
        <v>42245.791666666664</v>
      </c>
    </row>
    <row r="3602" spans="1:20" customFormat="1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0</v>
      </c>
      <c r="M3602" t="b">
        <v>1</v>
      </c>
      <c r="N3602" t="s">
        <v>8271</v>
      </c>
      <c r="O3602">
        <f t="shared" si="338"/>
        <v>130</v>
      </c>
      <c r="P3602">
        <f t="shared" si="339"/>
        <v>-11210.563845405923</v>
      </c>
      <c r="Q3602" t="str">
        <f t="shared" si="340"/>
        <v>theater</v>
      </c>
      <c r="R3602" t="str">
        <f t="shared" si="341"/>
        <v>plays</v>
      </c>
      <c r="S3602" s="11">
        <f t="shared" si="336"/>
        <v>42628.640787037039</v>
      </c>
      <c r="T3602" s="11">
        <f t="shared" si="337"/>
        <v>42656.640787037039</v>
      </c>
    </row>
    <row r="3603" spans="1:20" customFormat="1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0</v>
      </c>
      <c r="M3603" t="b">
        <v>1</v>
      </c>
      <c r="N3603" t="s">
        <v>8271</v>
      </c>
      <c r="O3603">
        <f t="shared" si="338"/>
        <v>104.35000000000001</v>
      </c>
      <c r="P3603">
        <f t="shared" si="339"/>
        <v>-9136.5638454059226</v>
      </c>
      <c r="Q3603" t="str">
        <f t="shared" si="340"/>
        <v>theater</v>
      </c>
      <c r="R3603" t="str">
        <f t="shared" si="341"/>
        <v>plays</v>
      </c>
      <c r="S3603" s="11">
        <f t="shared" si="336"/>
        <v>41990.790300925924</v>
      </c>
      <c r="T3603" s="11">
        <f t="shared" si="337"/>
        <v>42020.790300925924</v>
      </c>
    </row>
    <row r="3604" spans="1:20" customFormat="1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0</v>
      </c>
      <c r="M3604" t="b">
        <v>1</v>
      </c>
      <c r="N3604" t="s">
        <v>8271</v>
      </c>
      <c r="O3604">
        <f t="shared" si="338"/>
        <v>100.05</v>
      </c>
      <c r="P3604">
        <f t="shared" si="339"/>
        <v>-7221.5638454059226</v>
      </c>
      <c r="Q3604" t="str">
        <f t="shared" si="340"/>
        <v>theater</v>
      </c>
      <c r="R3604" t="str">
        <f t="shared" si="341"/>
        <v>plays</v>
      </c>
      <c r="S3604" s="11">
        <f t="shared" si="336"/>
        <v>42447.68609953703</v>
      </c>
      <c r="T3604" s="11">
        <f t="shared" si="337"/>
        <v>42507.68609953703</v>
      </c>
    </row>
    <row r="3605" spans="1:20" customFormat="1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0</v>
      </c>
      <c r="M3605" t="b">
        <v>1</v>
      </c>
      <c r="N3605" t="s">
        <v>8271</v>
      </c>
      <c r="O3605">
        <f t="shared" si="338"/>
        <v>170.66666666666669</v>
      </c>
      <c r="P3605">
        <f t="shared" si="339"/>
        <v>-8663.5638454059226</v>
      </c>
      <c r="Q3605" t="str">
        <f t="shared" si="340"/>
        <v>theater</v>
      </c>
      <c r="R3605" t="str">
        <f t="shared" si="341"/>
        <v>plays</v>
      </c>
      <c r="S3605" s="11">
        <f t="shared" si="336"/>
        <v>42283.656018518515</v>
      </c>
      <c r="T3605" s="11">
        <f t="shared" si="337"/>
        <v>42313.697685185187</v>
      </c>
    </row>
    <row r="3606" spans="1:20" customFormat="1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0</v>
      </c>
      <c r="M3606" t="b">
        <v>1</v>
      </c>
      <c r="N3606" t="s">
        <v>8271</v>
      </c>
      <c r="O3606">
        <f t="shared" si="338"/>
        <v>112.83333333333334</v>
      </c>
      <c r="P3606">
        <f t="shared" si="339"/>
        <v>-7838.5638454059226</v>
      </c>
      <c r="Q3606" t="str">
        <f t="shared" si="340"/>
        <v>theater</v>
      </c>
      <c r="R3606" t="str">
        <f t="shared" si="341"/>
        <v>plays</v>
      </c>
      <c r="S3606" s="11">
        <f t="shared" si="336"/>
        <v>42482.80736111111</v>
      </c>
      <c r="T3606" s="11">
        <f t="shared" si="337"/>
        <v>42489.082638888889</v>
      </c>
    </row>
    <row r="3607" spans="1:20" customFormat="1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0</v>
      </c>
      <c r="M3607" t="b">
        <v>1</v>
      </c>
      <c r="N3607" t="s">
        <v>8271</v>
      </c>
      <c r="O3607">
        <f t="shared" si="338"/>
        <v>184</v>
      </c>
      <c r="P3607">
        <f t="shared" si="339"/>
        <v>-10763.563845405923</v>
      </c>
      <c r="Q3607" t="str">
        <f t="shared" si="340"/>
        <v>theater</v>
      </c>
      <c r="R3607" t="str">
        <f t="shared" si="341"/>
        <v>plays</v>
      </c>
      <c r="S3607" s="11">
        <f t="shared" ref="S3607:S3670" si="342">(J3607/86400)+25569+(-5/24)</f>
        <v>42383.584791666661</v>
      </c>
      <c r="T3607" s="11">
        <f t="shared" ref="T3607:T3670" si="343">(I3607/86400)+25569+(-5/24)</f>
        <v>42413.584791666661</v>
      </c>
    </row>
    <row r="3608" spans="1:20" customFormat="1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0</v>
      </c>
      <c r="M3608" t="b">
        <v>1</v>
      </c>
      <c r="N3608" t="s">
        <v>8271</v>
      </c>
      <c r="O3608">
        <f t="shared" si="338"/>
        <v>130.26666666666665</v>
      </c>
      <c r="P3608">
        <f t="shared" si="339"/>
        <v>-7315.5638454059226</v>
      </c>
      <c r="Q3608" t="str">
        <f t="shared" si="340"/>
        <v>theater</v>
      </c>
      <c r="R3608" t="str">
        <f t="shared" si="341"/>
        <v>plays</v>
      </c>
      <c r="S3608" s="11">
        <f t="shared" si="342"/>
        <v>42566.396493055552</v>
      </c>
      <c r="T3608" s="11">
        <f t="shared" si="343"/>
        <v>42596.396493055552</v>
      </c>
    </row>
    <row r="3609" spans="1:20" customFormat="1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0</v>
      </c>
      <c r="M3609" t="b">
        <v>1</v>
      </c>
      <c r="N3609" t="s">
        <v>8271</v>
      </c>
      <c r="O3609">
        <f t="shared" si="338"/>
        <v>105.45454545454544</v>
      </c>
      <c r="P3609">
        <f t="shared" si="339"/>
        <v>-10643.563845405923</v>
      </c>
      <c r="Q3609" t="str">
        <f t="shared" si="340"/>
        <v>theater</v>
      </c>
      <c r="R3609" t="str">
        <f t="shared" si="341"/>
        <v>plays</v>
      </c>
      <c r="S3609" s="11">
        <f t="shared" si="342"/>
        <v>42338.755578703705</v>
      </c>
      <c r="T3609" s="11">
        <f t="shared" si="343"/>
        <v>42352.791666666664</v>
      </c>
    </row>
    <row r="3610" spans="1:20" customFormat="1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0</v>
      </c>
      <c r="M3610" t="b">
        <v>1</v>
      </c>
      <c r="N3610" t="s">
        <v>8271</v>
      </c>
      <c r="O3610">
        <f t="shared" si="338"/>
        <v>100</v>
      </c>
      <c r="P3610">
        <f t="shared" si="339"/>
        <v>-10423.563845405923</v>
      </c>
      <c r="Q3610" t="str">
        <f t="shared" si="340"/>
        <v>theater</v>
      </c>
      <c r="R3610" t="str">
        <f t="shared" si="341"/>
        <v>plays</v>
      </c>
      <c r="S3610" s="11">
        <f t="shared" si="342"/>
        <v>42506.501041666663</v>
      </c>
      <c r="T3610" s="11">
        <f t="shared" si="343"/>
        <v>42538.374999999993</v>
      </c>
    </row>
    <row r="3611" spans="1:20" customFormat="1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0</v>
      </c>
      <c r="M3611" t="b">
        <v>1</v>
      </c>
      <c r="N3611" t="s">
        <v>8271</v>
      </c>
      <c r="O3611">
        <f t="shared" si="338"/>
        <v>153.31632653061226</v>
      </c>
      <c r="P3611">
        <f t="shared" si="339"/>
        <v>-8218.5638454059226</v>
      </c>
      <c r="Q3611" t="str">
        <f t="shared" si="340"/>
        <v>theater</v>
      </c>
      <c r="R3611" t="str">
        <f t="shared" si="341"/>
        <v>plays</v>
      </c>
      <c r="S3611" s="11">
        <f t="shared" si="342"/>
        <v>42429.783391203702</v>
      </c>
      <c r="T3611" s="11">
        <f t="shared" si="343"/>
        <v>42459.741724537038</v>
      </c>
    </row>
    <row r="3612" spans="1:20" customFormat="1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0</v>
      </c>
      <c r="M3612" t="b">
        <v>1</v>
      </c>
      <c r="N3612" t="s">
        <v>8271</v>
      </c>
      <c r="O3612">
        <f t="shared" si="338"/>
        <v>162.30000000000001</v>
      </c>
      <c r="P3612">
        <f t="shared" si="339"/>
        <v>-9600.5638454059226</v>
      </c>
      <c r="Q3612" t="str">
        <f t="shared" si="340"/>
        <v>theater</v>
      </c>
      <c r="R3612" t="str">
        <f t="shared" si="341"/>
        <v>plays</v>
      </c>
      <c r="S3612" s="11">
        <f t="shared" si="342"/>
        <v>42203.22379629629</v>
      </c>
      <c r="T3612" s="11">
        <f t="shared" si="343"/>
        <v>42233.22379629629</v>
      </c>
    </row>
    <row r="3613" spans="1:20" customFormat="1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0</v>
      </c>
      <c r="M3613" t="b">
        <v>1</v>
      </c>
      <c r="N3613" t="s">
        <v>8271</v>
      </c>
      <c r="O3613">
        <f t="shared" si="338"/>
        <v>136</v>
      </c>
      <c r="P3613">
        <f t="shared" si="339"/>
        <v>-7823.5638454059226</v>
      </c>
      <c r="Q3613" t="str">
        <f t="shared" si="340"/>
        <v>theater</v>
      </c>
      <c r="R3613" t="str">
        <f t="shared" si="341"/>
        <v>plays</v>
      </c>
      <c r="S3613" s="11">
        <f t="shared" si="342"/>
        <v>42072.162048611113</v>
      </c>
      <c r="T3613" s="11">
        <f t="shared" si="343"/>
        <v>42102.162048611113</v>
      </c>
    </row>
    <row r="3614" spans="1:20" customFormat="1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0</v>
      </c>
      <c r="M3614" t="b">
        <v>1</v>
      </c>
      <c r="N3614" t="s">
        <v>8271</v>
      </c>
      <c r="O3614">
        <f t="shared" si="338"/>
        <v>144.4</v>
      </c>
      <c r="P3614">
        <f t="shared" si="339"/>
        <v>-4003.5638454059226</v>
      </c>
      <c r="Q3614" t="str">
        <f t="shared" si="340"/>
        <v>theater</v>
      </c>
      <c r="R3614" t="str">
        <f t="shared" si="341"/>
        <v>plays</v>
      </c>
      <c r="S3614" s="11">
        <f t="shared" si="342"/>
        <v>41789.518645833326</v>
      </c>
      <c r="T3614" s="11">
        <f t="shared" si="343"/>
        <v>41799.518645833326</v>
      </c>
    </row>
    <row r="3615" spans="1:20" customFormat="1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0</v>
      </c>
      <c r="M3615" t="b">
        <v>1</v>
      </c>
      <c r="N3615" t="s">
        <v>8271</v>
      </c>
      <c r="O3615">
        <f t="shared" si="338"/>
        <v>100</v>
      </c>
      <c r="P3615">
        <f t="shared" si="339"/>
        <v>-9973.5638454059226</v>
      </c>
      <c r="Q3615" t="str">
        <f t="shared" si="340"/>
        <v>theater</v>
      </c>
      <c r="R3615" t="str">
        <f t="shared" si="341"/>
        <v>plays</v>
      </c>
      <c r="S3615" s="11">
        <f t="shared" si="342"/>
        <v>41788.381643518514</v>
      </c>
      <c r="T3615" s="11">
        <f t="shared" si="343"/>
        <v>41818.381643518514</v>
      </c>
    </row>
    <row r="3616" spans="1:20" customFormat="1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0</v>
      </c>
      <c r="M3616" t="b">
        <v>1</v>
      </c>
      <c r="N3616" t="s">
        <v>8271</v>
      </c>
      <c r="O3616">
        <f t="shared" si="338"/>
        <v>100.8</v>
      </c>
      <c r="P3616">
        <f t="shared" si="339"/>
        <v>-8703.5638454059226</v>
      </c>
      <c r="Q3616" t="str">
        <f t="shared" si="340"/>
        <v>theater</v>
      </c>
      <c r="R3616" t="str">
        <f t="shared" si="341"/>
        <v>plays</v>
      </c>
      <c r="S3616" s="11">
        <f t="shared" si="342"/>
        <v>42143.833518518521</v>
      </c>
      <c r="T3616" s="11">
        <f t="shared" si="343"/>
        <v>42173.833518518521</v>
      </c>
    </row>
    <row r="3617" spans="1:20" customFormat="1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0</v>
      </c>
      <c r="M3617" t="b">
        <v>1</v>
      </c>
      <c r="N3617" t="s">
        <v>8271</v>
      </c>
      <c r="O3617">
        <f t="shared" si="338"/>
        <v>106.80000000000001</v>
      </c>
      <c r="P3617">
        <f t="shared" si="339"/>
        <v>-8553.5638454059226</v>
      </c>
      <c r="Q3617" t="str">
        <f t="shared" si="340"/>
        <v>theater</v>
      </c>
      <c r="R3617" t="str">
        <f t="shared" si="341"/>
        <v>plays</v>
      </c>
      <c r="S3617" s="11">
        <f t="shared" si="342"/>
        <v>42318.385370370372</v>
      </c>
      <c r="T3617" s="11">
        <f t="shared" si="343"/>
        <v>42348.385370370372</v>
      </c>
    </row>
    <row r="3618" spans="1:20" customFormat="1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0</v>
      </c>
      <c r="M3618" t="b">
        <v>1</v>
      </c>
      <c r="N3618" t="s">
        <v>8271</v>
      </c>
      <c r="O3618">
        <f t="shared" si="338"/>
        <v>124.8</v>
      </c>
      <c r="P3618">
        <f t="shared" si="339"/>
        <v>-8103.5638454059226</v>
      </c>
      <c r="Q3618" t="str">
        <f t="shared" si="340"/>
        <v>theater</v>
      </c>
      <c r="R3618" t="str">
        <f t="shared" si="341"/>
        <v>plays</v>
      </c>
      <c r="S3618" s="11">
        <f t="shared" si="342"/>
        <v>42052.741481481477</v>
      </c>
      <c r="T3618" s="11">
        <f t="shared" si="343"/>
        <v>42082.699814814812</v>
      </c>
    </row>
    <row r="3619" spans="1:20" customFormat="1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0</v>
      </c>
      <c r="M3619" t="b">
        <v>1</v>
      </c>
      <c r="N3619" t="s">
        <v>8271</v>
      </c>
      <c r="O3619">
        <f t="shared" si="338"/>
        <v>118.91891891891892</v>
      </c>
      <c r="P3619">
        <f t="shared" si="339"/>
        <v>-10343.563845405923</v>
      </c>
      <c r="Q3619" t="str">
        <f t="shared" si="340"/>
        <v>theater</v>
      </c>
      <c r="R3619" t="str">
        <f t="shared" si="341"/>
        <v>plays</v>
      </c>
      <c r="S3619" s="11">
        <f t="shared" si="342"/>
        <v>42779.401956018519</v>
      </c>
      <c r="T3619" s="11">
        <f t="shared" si="343"/>
        <v>42793.791666666664</v>
      </c>
    </row>
    <row r="3620" spans="1:20" customFormat="1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0</v>
      </c>
      <c r="M3620" t="b">
        <v>1</v>
      </c>
      <c r="N3620" t="s">
        <v>8271</v>
      </c>
      <c r="O3620">
        <f t="shared" si="338"/>
        <v>101</v>
      </c>
      <c r="P3620">
        <f t="shared" si="339"/>
        <v>-9203.5638454059226</v>
      </c>
      <c r="Q3620" t="str">
        <f t="shared" si="340"/>
        <v>theater</v>
      </c>
      <c r="R3620" t="str">
        <f t="shared" si="341"/>
        <v>plays</v>
      </c>
      <c r="S3620" s="11">
        <f t="shared" si="342"/>
        <v>42128.419560185182</v>
      </c>
      <c r="T3620" s="11">
        <f t="shared" si="343"/>
        <v>42158.419560185182</v>
      </c>
    </row>
    <row r="3621" spans="1:20" customFormat="1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0</v>
      </c>
      <c r="M3621" t="b">
        <v>1</v>
      </c>
      <c r="N3621" t="s">
        <v>8271</v>
      </c>
      <c r="O3621">
        <f t="shared" si="338"/>
        <v>112.99999999999999</v>
      </c>
      <c r="P3621">
        <f t="shared" si="339"/>
        <v>-10093.563845405923</v>
      </c>
      <c r="Q3621" t="str">
        <f t="shared" si="340"/>
        <v>theater</v>
      </c>
      <c r="R3621" t="str">
        <f t="shared" si="341"/>
        <v>plays</v>
      </c>
      <c r="S3621" s="11">
        <f t="shared" si="342"/>
        <v>42660.923912037033</v>
      </c>
      <c r="T3621" s="11">
        <f t="shared" si="343"/>
        <v>42693.708333333336</v>
      </c>
    </row>
    <row r="3622" spans="1:20" customFormat="1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0</v>
      </c>
      <c r="M3622" t="b">
        <v>1</v>
      </c>
      <c r="N3622" t="s">
        <v>8271</v>
      </c>
      <c r="O3622">
        <f t="shared" si="338"/>
        <v>105.19047619047619</v>
      </c>
      <c r="P3622">
        <f t="shared" si="339"/>
        <v>-178.56384540592262</v>
      </c>
      <c r="Q3622" t="str">
        <f t="shared" si="340"/>
        <v>theater</v>
      </c>
      <c r="R3622" t="str">
        <f t="shared" si="341"/>
        <v>plays</v>
      </c>
      <c r="S3622" s="11">
        <f t="shared" si="342"/>
        <v>42037.72987268518</v>
      </c>
      <c r="T3622" s="11">
        <f t="shared" si="343"/>
        <v>42067.958333333336</v>
      </c>
    </row>
    <row r="3623" spans="1:20" customFormat="1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0</v>
      </c>
      <c r="M3623" t="b">
        <v>1</v>
      </c>
      <c r="N3623" t="s">
        <v>8271</v>
      </c>
      <c r="O3623">
        <f t="shared" si="338"/>
        <v>109.73333333333332</v>
      </c>
      <c r="P3623">
        <f t="shared" si="339"/>
        <v>-7931.5638454059226</v>
      </c>
      <c r="Q3623" t="str">
        <f t="shared" si="340"/>
        <v>theater</v>
      </c>
      <c r="R3623" t="str">
        <f t="shared" si="341"/>
        <v>plays</v>
      </c>
      <c r="S3623" s="11">
        <f t="shared" si="342"/>
        <v>42619.727361111109</v>
      </c>
      <c r="T3623" s="11">
        <f t="shared" si="343"/>
        <v>42643.666666666664</v>
      </c>
    </row>
    <row r="3624" spans="1:20" customFormat="1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0</v>
      </c>
      <c r="M3624" t="b">
        <v>1</v>
      </c>
      <c r="N3624" t="s">
        <v>8271</v>
      </c>
      <c r="O3624">
        <f t="shared" si="338"/>
        <v>100.099</v>
      </c>
      <c r="P3624">
        <f t="shared" si="339"/>
        <v>-10222.573845405923</v>
      </c>
      <c r="Q3624" t="str">
        <f t="shared" si="340"/>
        <v>theater</v>
      </c>
      <c r="R3624" t="str">
        <f t="shared" si="341"/>
        <v>plays</v>
      </c>
      <c r="S3624" s="11">
        <f t="shared" si="342"/>
        <v>41877.013553240737</v>
      </c>
      <c r="T3624" s="11">
        <f t="shared" si="343"/>
        <v>41909.932638888888</v>
      </c>
    </row>
    <row r="3625" spans="1:20" customFormat="1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0</v>
      </c>
      <c r="M3625" t="b">
        <v>1</v>
      </c>
      <c r="N3625" t="s">
        <v>8271</v>
      </c>
      <c r="O3625">
        <f t="shared" si="338"/>
        <v>120</v>
      </c>
      <c r="P3625">
        <f t="shared" si="339"/>
        <v>-8223.5638454059226</v>
      </c>
      <c r="Q3625" t="str">
        <f t="shared" si="340"/>
        <v>theater</v>
      </c>
      <c r="R3625" t="str">
        <f t="shared" si="341"/>
        <v>plays</v>
      </c>
      <c r="S3625" s="11">
        <f t="shared" si="342"/>
        <v>41828.528587962959</v>
      </c>
      <c r="T3625" s="11">
        <f t="shared" si="343"/>
        <v>41846.083333333328</v>
      </c>
    </row>
    <row r="3626" spans="1:20" customFormat="1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0</v>
      </c>
      <c r="M3626" t="b">
        <v>1</v>
      </c>
      <c r="N3626" t="s">
        <v>8271</v>
      </c>
      <c r="O3626">
        <f t="shared" si="338"/>
        <v>104.93333333333332</v>
      </c>
      <c r="P3626">
        <f t="shared" si="339"/>
        <v>-8075.5638454059226</v>
      </c>
      <c r="Q3626" t="str">
        <f t="shared" si="340"/>
        <v>theater</v>
      </c>
      <c r="R3626" t="str">
        <f t="shared" si="341"/>
        <v>plays</v>
      </c>
      <c r="S3626" s="11">
        <f t="shared" si="342"/>
        <v>42545.56585648148</v>
      </c>
      <c r="T3626" s="11">
        <f t="shared" si="343"/>
        <v>42605.56585648148</v>
      </c>
    </row>
    <row r="3627" spans="1:20" customFormat="1" ht="6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0</v>
      </c>
      <c r="M3627" t="b">
        <v>1</v>
      </c>
      <c r="N3627" t="s">
        <v>8271</v>
      </c>
      <c r="O3627">
        <f t="shared" si="338"/>
        <v>102.66666666666666</v>
      </c>
      <c r="P3627">
        <f t="shared" si="339"/>
        <v>-8143.5638454059226</v>
      </c>
      <c r="Q3627" t="str">
        <f t="shared" si="340"/>
        <v>theater</v>
      </c>
      <c r="R3627" t="str">
        <f t="shared" si="341"/>
        <v>plays</v>
      </c>
      <c r="S3627" s="11">
        <f t="shared" si="342"/>
        <v>42157.444178240738</v>
      </c>
      <c r="T3627" s="11">
        <f t="shared" si="343"/>
        <v>42187.444178240738</v>
      </c>
    </row>
    <row r="3628" spans="1:20" customFormat="1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0</v>
      </c>
      <c r="M3628" t="b">
        <v>1</v>
      </c>
      <c r="N3628" t="s">
        <v>8271</v>
      </c>
      <c r="O3628">
        <f t="shared" si="338"/>
        <v>101.82500000000002</v>
      </c>
      <c r="P3628">
        <f t="shared" si="339"/>
        <v>-7150.5638454059226</v>
      </c>
      <c r="Q3628" t="str">
        <f t="shared" si="340"/>
        <v>theater</v>
      </c>
      <c r="R3628" t="str">
        <f t="shared" si="341"/>
        <v>plays</v>
      </c>
      <c r="S3628" s="11">
        <f t="shared" si="342"/>
        <v>41846.458993055552</v>
      </c>
      <c r="T3628" s="11">
        <f t="shared" si="343"/>
        <v>41867.458993055552</v>
      </c>
    </row>
    <row r="3629" spans="1:20" customFormat="1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0</v>
      </c>
      <c r="M3629" t="b">
        <v>1</v>
      </c>
      <c r="N3629" t="s">
        <v>8271</v>
      </c>
      <c r="O3629">
        <f t="shared" si="338"/>
        <v>100</v>
      </c>
      <c r="P3629">
        <f t="shared" si="339"/>
        <v>-9223.5638454059226</v>
      </c>
      <c r="Q3629" t="str">
        <f t="shared" si="340"/>
        <v>theater</v>
      </c>
      <c r="R3629" t="str">
        <f t="shared" si="341"/>
        <v>plays</v>
      </c>
      <c r="S3629" s="11">
        <f t="shared" si="342"/>
        <v>42460.533414351848</v>
      </c>
      <c r="T3629" s="11">
        <f t="shared" si="343"/>
        <v>42510.957638888889</v>
      </c>
    </row>
    <row r="3630" spans="1:20" customFormat="1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8"/>
        <v>0</v>
      </c>
      <c r="P3630">
        <f t="shared" si="339"/>
        <v>-11223.563845405923</v>
      </c>
      <c r="Q3630" t="str">
        <f t="shared" si="340"/>
        <v>music</v>
      </c>
      <c r="R3630" t="str">
        <f t="shared" si="341"/>
        <v>musical</v>
      </c>
      <c r="S3630" s="11">
        <f t="shared" si="342"/>
        <v>42291.6249537037</v>
      </c>
      <c r="T3630" s="11">
        <f t="shared" si="343"/>
        <v>42351.666620370372</v>
      </c>
    </row>
    <row r="3631" spans="1:20" customFormat="1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0</v>
      </c>
      <c r="M3631" t="b">
        <v>0</v>
      </c>
      <c r="N3631" t="s">
        <v>8305</v>
      </c>
      <c r="O3631">
        <f t="shared" si="338"/>
        <v>1.9999999999999998E-4</v>
      </c>
      <c r="P3631">
        <f t="shared" si="339"/>
        <v>-11221.563845405923</v>
      </c>
      <c r="Q3631" t="str">
        <f t="shared" si="340"/>
        <v>music</v>
      </c>
      <c r="R3631" t="str">
        <f t="shared" si="341"/>
        <v>musical</v>
      </c>
      <c r="S3631" s="11">
        <f t="shared" si="342"/>
        <v>42436.886157407404</v>
      </c>
      <c r="T3631" s="11">
        <f t="shared" si="343"/>
        <v>42495.499999999993</v>
      </c>
    </row>
    <row r="3632" spans="1:20" customFormat="1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0</v>
      </c>
      <c r="M3632" t="b">
        <v>0</v>
      </c>
      <c r="N3632" t="s">
        <v>8305</v>
      </c>
      <c r="O3632">
        <f t="shared" si="338"/>
        <v>3.3333333333333333E-2</v>
      </c>
      <c r="P3632">
        <f t="shared" si="339"/>
        <v>-11222.563845405923</v>
      </c>
      <c r="Q3632" t="str">
        <f t="shared" si="340"/>
        <v>music</v>
      </c>
      <c r="R3632" t="str">
        <f t="shared" si="341"/>
        <v>musical</v>
      </c>
      <c r="S3632" s="11">
        <f t="shared" si="342"/>
        <v>41942.638773148145</v>
      </c>
      <c r="T3632" s="11">
        <f t="shared" si="343"/>
        <v>41972.680439814816</v>
      </c>
    </row>
    <row r="3633" spans="1:20" customFormat="1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0</v>
      </c>
      <c r="M3633" t="b">
        <v>0</v>
      </c>
      <c r="N3633" t="s">
        <v>8305</v>
      </c>
      <c r="O3633">
        <f t="shared" si="338"/>
        <v>51.023391812865491</v>
      </c>
      <c r="P3633">
        <f t="shared" si="339"/>
        <v>-2498.5638454059226</v>
      </c>
      <c r="Q3633" t="str">
        <f t="shared" si="340"/>
        <v>music</v>
      </c>
      <c r="R3633" t="str">
        <f t="shared" si="341"/>
        <v>musical</v>
      </c>
      <c r="S3633" s="11">
        <f t="shared" si="342"/>
        <v>41880.54510416666</v>
      </c>
      <c r="T3633" s="11">
        <f t="shared" si="343"/>
        <v>41904.957638888889</v>
      </c>
    </row>
    <row r="3634" spans="1:20" customFormat="1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0</v>
      </c>
      <c r="M3634" t="b">
        <v>0</v>
      </c>
      <c r="N3634" t="s">
        <v>8305</v>
      </c>
      <c r="O3634">
        <f t="shared" si="338"/>
        <v>20</v>
      </c>
      <c r="P3634">
        <f t="shared" si="339"/>
        <v>-11123.563845405923</v>
      </c>
      <c r="Q3634" t="str">
        <f t="shared" si="340"/>
        <v>music</v>
      </c>
      <c r="R3634" t="str">
        <f t="shared" si="341"/>
        <v>musical</v>
      </c>
      <c r="S3634" s="11">
        <f t="shared" si="342"/>
        <v>41946.728576388887</v>
      </c>
      <c r="T3634" s="11">
        <f t="shared" si="343"/>
        <v>41966.728576388887</v>
      </c>
    </row>
    <row r="3635" spans="1:20" customFormat="1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0</v>
      </c>
      <c r="M3635" t="b">
        <v>0</v>
      </c>
      <c r="N3635" t="s">
        <v>8305</v>
      </c>
      <c r="O3635">
        <f t="shared" si="338"/>
        <v>35.24</v>
      </c>
      <c r="P3635">
        <f t="shared" si="339"/>
        <v>-9461.5638454059226</v>
      </c>
      <c r="Q3635" t="str">
        <f t="shared" si="340"/>
        <v>music</v>
      </c>
      <c r="R3635" t="str">
        <f t="shared" si="341"/>
        <v>musical</v>
      </c>
      <c r="S3635" s="11">
        <f t="shared" si="342"/>
        <v>42649.415127314809</v>
      </c>
      <c r="T3635" s="11">
        <f t="shared" si="343"/>
        <v>42692.833333333336</v>
      </c>
    </row>
    <row r="3636" spans="1:20" customFormat="1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0</v>
      </c>
      <c r="M3636" t="b">
        <v>0</v>
      </c>
      <c r="N3636" t="s">
        <v>8305</v>
      </c>
      <c r="O3636">
        <f t="shared" si="338"/>
        <v>4.246666666666667</v>
      </c>
      <c r="P3636">
        <f t="shared" si="339"/>
        <v>-8038.5638454059226</v>
      </c>
      <c r="Q3636" t="str">
        <f t="shared" si="340"/>
        <v>music</v>
      </c>
      <c r="R3636" t="str">
        <f t="shared" si="341"/>
        <v>musical</v>
      </c>
      <c r="S3636" s="11">
        <f t="shared" si="342"/>
        <v>42700.958032407405</v>
      </c>
      <c r="T3636" s="11">
        <f t="shared" si="343"/>
        <v>42748.957638888889</v>
      </c>
    </row>
    <row r="3637" spans="1:20" customFormat="1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0</v>
      </c>
      <c r="M3637" t="b">
        <v>0</v>
      </c>
      <c r="N3637" t="s">
        <v>8305</v>
      </c>
      <c r="O3637">
        <f t="shared" si="338"/>
        <v>36.457142857142856</v>
      </c>
      <c r="P3637">
        <f t="shared" si="339"/>
        <v>-9947.5638454059226</v>
      </c>
      <c r="Q3637" t="str">
        <f t="shared" si="340"/>
        <v>music</v>
      </c>
      <c r="R3637" t="str">
        <f t="shared" si="341"/>
        <v>musical</v>
      </c>
      <c r="S3637" s="11">
        <f t="shared" si="342"/>
        <v>42450.674490740734</v>
      </c>
      <c r="T3637" s="11">
        <f t="shared" si="343"/>
        <v>42480.674490740734</v>
      </c>
    </row>
    <row r="3638" spans="1:20" customFormat="1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8"/>
        <v>0</v>
      </c>
      <c r="P3638">
        <f t="shared" si="339"/>
        <v>-11223.563845405923</v>
      </c>
      <c r="Q3638" t="str">
        <f t="shared" si="340"/>
        <v>music</v>
      </c>
      <c r="R3638" t="str">
        <f t="shared" si="341"/>
        <v>musical</v>
      </c>
      <c r="S3638" s="11">
        <f t="shared" si="342"/>
        <v>42226.486446759256</v>
      </c>
      <c r="T3638" s="11">
        <f t="shared" si="343"/>
        <v>42261.486446759256</v>
      </c>
    </row>
    <row r="3639" spans="1:20" customFormat="1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0</v>
      </c>
      <c r="M3639" t="b">
        <v>0</v>
      </c>
      <c r="N3639" t="s">
        <v>8305</v>
      </c>
      <c r="O3639">
        <f t="shared" si="338"/>
        <v>30.866666666666664</v>
      </c>
      <c r="P3639">
        <f t="shared" si="339"/>
        <v>-10297.563845405923</v>
      </c>
      <c r="Q3639" t="str">
        <f t="shared" si="340"/>
        <v>music</v>
      </c>
      <c r="R3639" t="str">
        <f t="shared" si="341"/>
        <v>musical</v>
      </c>
      <c r="S3639" s="11">
        <f t="shared" si="342"/>
        <v>41975.492303240739</v>
      </c>
      <c r="T3639" s="11">
        <f t="shared" si="343"/>
        <v>42005.492303240739</v>
      </c>
    </row>
    <row r="3640" spans="1:20" customFormat="1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0</v>
      </c>
      <c r="M3640" t="b">
        <v>0</v>
      </c>
      <c r="N3640" t="s">
        <v>8305</v>
      </c>
      <c r="O3640">
        <f t="shared" si="338"/>
        <v>6.5454545454545459</v>
      </c>
      <c r="P3640">
        <f t="shared" si="339"/>
        <v>-11007.563845405923</v>
      </c>
      <c r="Q3640" t="str">
        <f t="shared" si="340"/>
        <v>music</v>
      </c>
      <c r="R3640" t="str">
        <f t="shared" si="341"/>
        <v>musical</v>
      </c>
      <c r="S3640" s="11">
        <f t="shared" si="342"/>
        <v>42053.464490740742</v>
      </c>
      <c r="T3640" s="11">
        <f t="shared" si="343"/>
        <v>42113.42282407407</v>
      </c>
    </row>
    <row r="3641" spans="1:20" customFormat="1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0</v>
      </c>
      <c r="M3641" t="b">
        <v>0</v>
      </c>
      <c r="N3641" t="s">
        <v>8305</v>
      </c>
      <c r="O3641">
        <f t="shared" si="338"/>
        <v>4.0000000000000001E-3</v>
      </c>
      <c r="P3641">
        <f t="shared" si="339"/>
        <v>-11222.563845405923</v>
      </c>
      <c r="Q3641" t="str">
        <f t="shared" si="340"/>
        <v>music</v>
      </c>
      <c r="R3641" t="str">
        <f t="shared" si="341"/>
        <v>musical</v>
      </c>
      <c r="S3641" s="11">
        <f t="shared" si="342"/>
        <v>42590.468819444439</v>
      </c>
      <c r="T3641" s="11">
        <f t="shared" si="343"/>
        <v>42650.424305555549</v>
      </c>
    </row>
    <row r="3642" spans="1:20" customFormat="1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0</v>
      </c>
      <c r="M3642" t="b">
        <v>0</v>
      </c>
      <c r="N3642" t="s">
        <v>8305</v>
      </c>
      <c r="O3642">
        <f t="shared" si="338"/>
        <v>5.5</v>
      </c>
      <c r="P3642">
        <f t="shared" si="339"/>
        <v>-11168.563845405923</v>
      </c>
      <c r="Q3642" t="str">
        <f t="shared" si="340"/>
        <v>music</v>
      </c>
      <c r="R3642" t="str">
        <f t="shared" si="341"/>
        <v>musical</v>
      </c>
      <c r="S3642" s="11">
        <f t="shared" si="342"/>
        <v>42104.573263888888</v>
      </c>
      <c r="T3642" s="11">
        <f t="shared" si="343"/>
        <v>42134.573263888888</v>
      </c>
    </row>
    <row r="3643" spans="1:20" customFormat="1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8"/>
        <v>0</v>
      </c>
      <c r="P3643">
        <f t="shared" si="339"/>
        <v>-11223.563845405923</v>
      </c>
      <c r="Q3643" t="str">
        <f t="shared" si="340"/>
        <v>music</v>
      </c>
      <c r="R3643" t="str">
        <f t="shared" si="341"/>
        <v>musical</v>
      </c>
      <c r="S3643" s="11">
        <f t="shared" si="342"/>
        <v>41899.41873842592</v>
      </c>
      <c r="T3643" s="11">
        <f t="shared" si="343"/>
        <v>41917</v>
      </c>
    </row>
    <row r="3644" spans="1:20" customFormat="1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0</v>
      </c>
      <c r="M3644" t="b">
        <v>0</v>
      </c>
      <c r="N3644" t="s">
        <v>8305</v>
      </c>
      <c r="O3644">
        <f t="shared" si="338"/>
        <v>2.1428571428571428</v>
      </c>
      <c r="P3644">
        <f t="shared" si="339"/>
        <v>-11208.563845405923</v>
      </c>
      <c r="Q3644" t="str">
        <f t="shared" si="340"/>
        <v>music</v>
      </c>
      <c r="R3644" t="str">
        <f t="shared" si="341"/>
        <v>musical</v>
      </c>
      <c r="S3644" s="11">
        <f t="shared" si="342"/>
        <v>42297.607951388891</v>
      </c>
      <c r="T3644" s="11">
        <f t="shared" si="343"/>
        <v>42338.499999999993</v>
      </c>
    </row>
    <row r="3645" spans="1:20" customFormat="1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8"/>
        <v>0</v>
      </c>
      <c r="P3645">
        <f t="shared" si="339"/>
        <v>-11223.563845405923</v>
      </c>
      <c r="Q3645" t="str">
        <f t="shared" si="340"/>
        <v>music</v>
      </c>
      <c r="R3645" t="str">
        <f t="shared" si="341"/>
        <v>musical</v>
      </c>
      <c r="S3645" s="11">
        <f t="shared" si="342"/>
        <v>42284.935636574075</v>
      </c>
      <c r="T3645" s="11">
        <f t="shared" si="343"/>
        <v>42324.977303240739</v>
      </c>
    </row>
    <row r="3646" spans="1:20" customFormat="1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0</v>
      </c>
      <c r="M3646" t="b">
        <v>0</v>
      </c>
      <c r="N3646" t="s">
        <v>8305</v>
      </c>
      <c r="O3646">
        <f t="shared" si="338"/>
        <v>16.420000000000002</v>
      </c>
      <c r="P3646">
        <f t="shared" si="339"/>
        <v>-10402.563845405923</v>
      </c>
      <c r="Q3646" t="str">
        <f t="shared" si="340"/>
        <v>music</v>
      </c>
      <c r="R3646" t="str">
        <f t="shared" si="341"/>
        <v>musical</v>
      </c>
      <c r="S3646" s="11">
        <f t="shared" si="342"/>
        <v>42409.033414351848</v>
      </c>
      <c r="T3646" s="11">
        <f t="shared" si="343"/>
        <v>42436.999305555553</v>
      </c>
    </row>
    <row r="3647" spans="1:20" customFormat="1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0</v>
      </c>
      <c r="M3647" t="b">
        <v>0</v>
      </c>
      <c r="N3647" t="s">
        <v>8305</v>
      </c>
      <c r="O3647">
        <f t="shared" si="338"/>
        <v>0.1</v>
      </c>
      <c r="P3647">
        <f t="shared" si="339"/>
        <v>-11222.563845405923</v>
      </c>
      <c r="Q3647" t="str">
        <f t="shared" si="340"/>
        <v>music</v>
      </c>
      <c r="R3647" t="str">
        <f t="shared" si="341"/>
        <v>musical</v>
      </c>
      <c r="S3647" s="11">
        <f t="shared" si="342"/>
        <v>42665.762013888881</v>
      </c>
      <c r="T3647" s="11">
        <f t="shared" si="343"/>
        <v>42695.803680555553</v>
      </c>
    </row>
    <row r="3648" spans="1:20" customFormat="1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0</v>
      </c>
      <c r="M3648" t="b">
        <v>0</v>
      </c>
      <c r="N3648" t="s">
        <v>8305</v>
      </c>
      <c r="O3648">
        <f t="shared" si="338"/>
        <v>4.8099999999999996</v>
      </c>
      <c r="P3648">
        <f t="shared" si="339"/>
        <v>-10742.563845405923</v>
      </c>
      <c r="Q3648" t="str">
        <f t="shared" si="340"/>
        <v>music</v>
      </c>
      <c r="R3648" t="str">
        <f t="shared" si="341"/>
        <v>musical</v>
      </c>
      <c r="S3648" s="11">
        <f t="shared" si="342"/>
        <v>42140.21298611111</v>
      </c>
      <c r="T3648" s="11">
        <f t="shared" si="343"/>
        <v>42171.770833333336</v>
      </c>
    </row>
    <row r="3649" spans="1:20" customFormat="1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0</v>
      </c>
      <c r="M3649" t="b">
        <v>0</v>
      </c>
      <c r="N3649" t="s">
        <v>8305</v>
      </c>
      <c r="O3649">
        <f t="shared" si="338"/>
        <v>6</v>
      </c>
      <c r="P3649">
        <f t="shared" si="339"/>
        <v>-11193.563845405923</v>
      </c>
      <c r="Q3649" t="str">
        <f t="shared" si="340"/>
        <v>music</v>
      </c>
      <c r="R3649" t="str">
        <f t="shared" si="341"/>
        <v>musical</v>
      </c>
      <c r="S3649" s="11">
        <f t="shared" si="342"/>
        <v>42598.540821759256</v>
      </c>
      <c r="T3649" s="11">
        <f t="shared" si="343"/>
        <v>42643.540821759256</v>
      </c>
    </row>
    <row r="3650" spans="1:20" customFormat="1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0</v>
      </c>
      <c r="M3650" t="b">
        <v>1</v>
      </c>
      <c r="N3650" t="s">
        <v>8271</v>
      </c>
      <c r="O3650">
        <f t="shared" si="338"/>
        <v>100.38249999999999</v>
      </c>
      <c r="P3650">
        <f t="shared" si="339"/>
        <v>28929.436154594077</v>
      </c>
      <c r="Q3650" t="str">
        <f t="shared" si="340"/>
        <v>theater</v>
      </c>
      <c r="R3650" t="str">
        <f t="shared" si="341"/>
        <v>plays</v>
      </c>
      <c r="S3650" s="11">
        <f t="shared" si="342"/>
        <v>41887.083854166667</v>
      </c>
      <c r="T3650" s="11">
        <f t="shared" si="343"/>
        <v>41917.083854166667</v>
      </c>
    </row>
    <row r="3651" spans="1:20" customFormat="1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0</v>
      </c>
      <c r="M3651" t="b">
        <v>1</v>
      </c>
      <c r="N3651" t="s">
        <v>8271</v>
      </c>
      <c r="O3651">
        <f t="shared" ref="O3651:O3714" si="344">E3651/D3651*100</f>
        <v>104</v>
      </c>
      <c r="P3651">
        <f t="shared" ref="P3651:P3714" si="345">E3651-$E$4116</f>
        <v>-10443.563845405923</v>
      </c>
      <c r="Q3651" t="str">
        <f t="shared" ref="Q3651:Q3714" si="346">IF(ISNUMBER(SEARCH("film &amp; video",N3651)),"film &amp; video",IF(ISNUMBER(SEARCH("food",N3651)),"food",IF(ISNUMBER(SEARCH("games",N3651)),"games",IF(ISNUMBER(SEARCH("journalism",N3651)),"journalism",IF(ISNUMBER(SEARCH("music",N3651)),"music",IF(ISNUMBER(SEARCH("photography",N3651)),"photography",IF(ISNUMBER(SEARCH("publishing",N3651)),"publishing",IF(ISNUMBER(SEARCH("technology",N3651)),"technology",IF(ISNUMBER(SEARCH("theater",N3651)),"theater",0)))))))))</f>
        <v>theater</v>
      </c>
      <c r="R3651" t="str">
        <f t="shared" ref="R3651:R3714" si="347">IF(ISNUMBER(SEARCH("animation",N3651)),"animation",IF(ISNUMBER(SEARCH("art books",N3651)),"art books",IF(ISNUMBER(SEARCH("audio",N3651)),"audio",IF(ISNUMBER(SEARCH("children's books",N3651)),"children's books",IF(ISNUMBER(SEARCH("classical music",N3651)),"classical music",IF(ISNUMBER(SEARCH("documentary",N3651)),"documentary",IF(ISNUMBER(SEARCH("drama",N3651)),"drama",IF(ISNUMBER(SEARCH("electronic music",N3651)),"electronic music",IF(ISNUMBER(SEARCH("faith",N3651)),"faith",IF(ISNUMBER(SEARCH("fiction",N3651)),"fiction",IF(ISNUMBER(SEARCH("food trucks",N3651)),"food trucks",IF(ISNUMBER(SEARCH("gadgets",N3651)),"gadgets",IF(ISNUMBER(SEARCH("hardware",N3651)),"hardware",IF(ISNUMBER(SEARCH("indie rock",N3651)),"indie rock",IF(ISNUMBER(SEARCH("jazz",N3651)),"jazz",IF(ISNUMBER(SEARCH("makerspaces",N3651)),"makerspaces",IF(ISNUMBER(SEARCH("metal",N3651)),"metal",IF(ISNUMBER(SEARCH("mobile games",N3651)),"mobile games",IF(ISNUMBER(SEARCH("musical",N3651)),"musical",IF(ISNUMBER(SEARCH("nature",N3651)),"nature",IF(ISNUMBER(SEARCH("nonfiction",N3651)),"nonfiction",IF(ISNUMBER(SEARCH("people",N3651)),"people",IF(ISNUMBER(SEARCH("photobooks",N3651)),"photobooks",IF(ISNUMBER(SEARCH("places",N3651)),"places",IF(ISNUMBER(SEARCH("plays",N3651)),"plays",IF(ISNUMBER(SEARCH("pop",N3651)),"pop",IF(ISNUMBER(SEARCH("radio &amp; podcasts",N3651)),"radio &amp; podcasts",IF(ISNUMBER(SEARCH("restaurants",N3651)),"restaurants",IF(ISNUMBER(SEARCH("rock",N3651)),"rock",IF(ISNUMBER(SEARCH("science fiction",N3651)),"science fiction",IF(ISNUMBER(SEARCH("shorts",N3651)),"shorts",IF(ISNUMBER(SEARCH("small batch",N3651)),"small batch",IF(ISNUMBER(SEARCH("space exploration",N3651)),"space exploration",IF(ISNUMBER(SEARCH("spaces",N3651)),"spaces",IF(ISNUMBER(SEARCH("tabletop games",N3651)),"tabletop games",IF(ISNUMBER(SEARCH("television",N3651)),"television",IF(ISNUMBER(SEARCH("translations",N3651)),"translations",IF(ISNUMBER(SEARCH("video games",N3651)),"video games",IF(ISNUMBER(SEARCH("wearables",N3651)),"wearables",IF(ISNUMBER(SEARCH("web",N3651)),"web",IF(ISNUMBER(SEARCH("world music",N3651)),"world music",0)))))))))))))))))))))))))))))))))))))))))</f>
        <v>plays</v>
      </c>
      <c r="S3651" s="11">
        <f t="shared" si="342"/>
        <v>41780.504560185182</v>
      </c>
      <c r="T3651" s="11">
        <f t="shared" si="343"/>
        <v>41806.504560185182</v>
      </c>
    </row>
    <row r="3652" spans="1:20" customFormat="1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0</v>
      </c>
      <c r="M3652" t="b">
        <v>1</v>
      </c>
      <c r="N3652" t="s">
        <v>8271</v>
      </c>
      <c r="O3652">
        <f t="shared" si="344"/>
        <v>100</v>
      </c>
      <c r="P3652">
        <f t="shared" si="345"/>
        <v>-10723.563845405923</v>
      </c>
      <c r="Q3652" t="str">
        <f t="shared" si="346"/>
        <v>theater</v>
      </c>
      <c r="R3652" t="str">
        <f t="shared" si="347"/>
        <v>plays</v>
      </c>
      <c r="S3652" s="11">
        <f t="shared" si="342"/>
        <v>42381.270648148151</v>
      </c>
      <c r="T3652" s="11">
        <f t="shared" si="343"/>
        <v>42402.270648148151</v>
      </c>
    </row>
    <row r="3653" spans="1:20" customFormat="1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0</v>
      </c>
      <c r="M3653" t="b">
        <v>1</v>
      </c>
      <c r="N3653" t="s">
        <v>8271</v>
      </c>
      <c r="O3653">
        <f t="shared" si="344"/>
        <v>104</v>
      </c>
      <c r="P3653">
        <f t="shared" si="345"/>
        <v>-10703.563845405923</v>
      </c>
      <c r="Q3653" t="str">
        <f t="shared" si="346"/>
        <v>theater</v>
      </c>
      <c r="R3653" t="str">
        <f t="shared" si="347"/>
        <v>plays</v>
      </c>
      <c r="S3653" s="11">
        <f t="shared" si="342"/>
        <v>41828.437986111108</v>
      </c>
      <c r="T3653" s="11">
        <f t="shared" si="343"/>
        <v>41861.457638888889</v>
      </c>
    </row>
    <row r="3654" spans="1:20" customFormat="1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0</v>
      </c>
      <c r="M3654" t="b">
        <v>1</v>
      </c>
      <c r="N3654" t="s">
        <v>8271</v>
      </c>
      <c r="O3654">
        <f t="shared" si="344"/>
        <v>250.66666666666669</v>
      </c>
      <c r="P3654">
        <f t="shared" si="345"/>
        <v>-10471.563845405923</v>
      </c>
      <c r="Q3654" t="str">
        <f t="shared" si="346"/>
        <v>theater</v>
      </c>
      <c r="R3654" t="str">
        <f t="shared" si="347"/>
        <v>plays</v>
      </c>
      <c r="S3654" s="11">
        <f t="shared" si="342"/>
        <v>42596.436365740738</v>
      </c>
      <c r="T3654" s="11">
        <f t="shared" si="343"/>
        <v>42606.957638888889</v>
      </c>
    </row>
    <row r="3655" spans="1:20" customFormat="1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0</v>
      </c>
      <c r="M3655" t="b">
        <v>1</v>
      </c>
      <c r="N3655" t="s">
        <v>8271</v>
      </c>
      <c r="O3655">
        <f t="shared" si="344"/>
        <v>100.49999999999999</v>
      </c>
      <c r="P3655">
        <f t="shared" si="345"/>
        <v>-9213.5638454059226</v>
      </c>
      <c r="Q3655" t="str">
        <f t="shared" si="346"/>
        <v>theater</v>
      </c>
      <c r="R3655" t="str">
        <f t="shared" si="347"/>
        <v>plays</v>
      </c>
      <c r="S3655" s="11">
        <f t="shared" si="342"/>
        <v>42191.155173611107</v>
      </c>
      <c r="T3655" s="11">
        <f t="shared" si="343"/>
        <v>42221.155173611107</v>
      </c>
    </row>
    <row r="3656" spans="1:20" customFormat="1" ht="8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0</v>
      </c>
      <c r="M3656" t="b">
        <v>1</v>
      </c>
      <c r="N3656" t="s">
        <v>8271</v>
      </c>
      <c r="O3656">
        <f t="shared" si="344"/>
        <v>174.4</v>
      </c>
      <c r="P3656">
        <f t="shared" si="345"/>
        <v>-8607.5638454059226</v>
      </c>
      <c r="Q3656" t="str">
        <f t="shared" si="346"/>
        <v>theater</v>
      </c>
      <c r="R3656" t="str">
        <f t="shared" si="347"/>
        <v>plays</v>
      </c>
      <c r="S3656" s="11">
        <f t="shared" si="342"/>
        <v>42440.20817129629</v>
      </c>
      <c r="T3656" s="11">
        <f t="shared" si="343"/>
        <v>42463.499999999993</v>
      </c>
    </row>
    <row r="3657" spans="1:20" customFormat="1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0</v>
      </c>
      <c r="M3657" t="b">
        <v>1</v>
      </c>
      <c r="N3657" t="s">
        <v>8271</v>
      </c>
      <c r="O3657">
        <f t="shared" si="344"/>
        <v>116.26</v>
      </c>
      <c r="P3657">
        <f t="shared" si="345"/>
        <v>-5410.5638454059226</v>
      </c>
      <c r="Q3657" t="str">
        <f t="shared" si="346"/>
        <v>theater</v>
      </c>
      <c r="R3657" t="str">
        <f t="shared" si="347"/>
        <v>plays</v>
      </c>
      <c r="S3657" s="11">
        <f t="shared" si="342"/>
        <v>42173.594884259255</v>
      </c>
      <c r="T3657" s="11">
        <f t="shared" si="343"/>
        <v>42203.082638888889</v>
      </c>
    </row>
    <row r="3658" spans="1:20" customFormat="1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0</v>
      </c>
      <c r="M3658" t="b">
        <v>1</v>
      </c>
      <c r="N3658" t="s">
        <v>8271</v>
      </c>
      <c r="O3658">
        <f t="shared" si="344"/>
        <v>105.82000000000001</v>
      </c>
      <c r="P3658">
        <f t="shared" si="345"/>
        <v>-5932.5638454059226</v>
      </c>
      <c r="Q3658" t="str">
        <f t="shared" si="346"/>
        <v>theater</v>
      </c>
      <c r="R3658" t="str">
        <f t="shared" si="347"/>
        <v>plays</v>
      </c>
      <c r="S3658" s="11">
        <f t="shared" si="342"/>
        <v>42737.701805555553</v>
      </c>
      <c r="T3658" s="11">
        <f t="shared" si="343"/>
        <v>42767.749305555553</v>
      </c>
    </row>
    <row r="3659" spans="1:20" customFormat="1" ht="6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0</v>
      </c>
      <c r="M3659" t="b">
        <v>1</v>
      </c>
      <c r="N3659" t="s">
        <v>8271</v>
      </c>
      <c r="O3659">
        <f t="shared" si="344"/>
        <v>110.75</v>
      </c>
      <c r="P3659">
        <f t="shared" si="345"/>
        <v>-9008.5638454059226</v>
      </c>
      <c r="Q3659" t="str">
        <f t="shared" si="346"/>
        <v>theater</v>
      </c>
      <c r="R3659" t="str">
        <f t="shared" si="347"/>
        <v>plays</v>
      </c>
      <c r="S3659" s="11">
        <f t="shared" si="342"/>
        <v>42499.4215162037</v>
      </c>
      <c r="T3659" s="11">
        <f t="shared" si="343"/>
        <v>42522.695833333331</v>
      </c>
    </row>
    <row r="3660" spans="1:20" customFormat="1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0</v>
      </c>
      <c r="M3660" t="b">
        <v>1</v>
      </c>
      <c r="N3660" t="s">
        <v>8271</v>
      </c>
      <c r="O3660">
        <f t="shared" si="344"/>
        <v>100.66666666666666</v>
      </c>
      <c r="P3660">
        <f t="shared" si="345"/>
        <v>-9713.5638454059226</v>
      </c>
      <c r="Q3660" t="str">
        <f t="shared" si="346"/>
        <v>theater</v>
      </c>
      <c r="R3660" t="str">
        <f t="shared" si="347"/>
        <v>plays</v>
      </c>
      <c r="S3660" s="11">
        <f t="shared" si="342"/>
        <v>41775.650231481479</v>
      </c>
      <c r="T3660" s="11">
        <f t="shared" si="343"/>
        <v>41821.957638888889</v>
      </c>
    </row>
    <row r="3661" spans="1:20" customFormat="1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0</v>
      </c>
      <c r="M3661" t="b">
        <v>1</v>
      </c>
      <c r="N3661" t="s">
        <v>8271</v>
      </c>
      <c r="O3661">
        <f t="shared" si="344"/>
        <v>102.03333333333333</v>
      </c>
      <c r="P3661">
        <f t="shared" si="345"/>
        <v>-8162.5638454059226</v>
      </c>
      <c r="Q3661" t="str">
        <f t="shared" si="346"/>
        <v>theater</v>
      </c>
      <c r="R3661" t="str">
        <f t="shared" si="347"/>
        <v>plays</v>
      </c>
      <c r="S3661" s="11">
        <f t="shared" si="342"/>
        <v>42055.068865740737</v>
      </c>
      <c r="T3661" s="11">
        <f t="shared" si="343"/>
        <v>42082.402083333327</v>
      </c>
    </row>
    <row r="3662" spans="1:20" customFormat="1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0</v>
      </c>
      <c r="M3662" t="b">
        <v>1</v>
      </c>
      <c r="N3662" t="s">
        <v>8271</v>
      </c>
      <c r="O3662">
        <f t="shared" si="344"/>
        <v>100</v>
      </c>
      <c r="P3662">
        <f t="shared" si="345"/>
        <v>-10973.563845405923</v>
      </c>
      <c r="Q3662" t="str">
        <f t="shared" si="346"/>
        <v>theater</v>
      </c>
      <c r="R3662" t="str">
        <f t="shared" si="347"/>
        <v>plays</v>
      </c>
      <c r="S3662" s="11">
        <f t="shared" si="342"/>
        <v>41971.672743055555</v>
      </c>
      <c r="T3662" s="11">
        <f t="shared" si="343"/>
        <v>41996.672743055555</v>
      </c>
    </row>
    <row r="3663" spans="1:20" customFormat="1" ht="6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0</v>
      </c>
      <c r="M3663" t="b">
        <v>1</v>
      </c>
      <c r="N3663" t="s">
        <v>8271</v>
      </c>
      <c r="O3663">
        <f t="shared" si="344"/>
        <v>111.00000000000001</v>
      </c>
      <c r="P3663">
        <f t="shared" si="345"/>
        <v>-7893.5638454059226</v>
      </c>
      <c r="Q3663" t="str">
        <f t="shared" si="346"/>
        <v>theater</v>
      </c>
      <c r="R3663" t="str">
        <f t="shared" si="347"/>
        <v>plays</v>
      </c>
      <c r="S3663" s="11">
        <f t="shared" si="342"/>
        <v>42447.688333333332</v>
      </c>
      <c r="T3663" s="11">
        <f t="shared" si="343"/>
        <v>42469.958333333336</v>
      </c>
    </row>
    <row r="3664" spans="1:20" customFormat="1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0</v>
      </c>
      <c r="M3664" t="b">
        <v>1</v>
      </c>
      <c r="N3664" t="s">
        <v>8271</v>
      </c>
      <c r="O3664">
        <f t="shared" si="344"/>
        <v>101.42500000000001</v>
      </c>
      <c r="P3664">
        <f t="shared" si="345"/>
        <v>-3109.5638454059226</v>
      </c>
      <c r="Q3664" t="str">
        <f t="shared" si="346"/>
        <v>theater</v>
      </c>
      <c r="R3664" t="str">
        <f t="shared" si="347"/>
        <v>plays</v>
      </c>
      <c r="S3664" s="11">
        <f t="shared" si="342"/>
        <v>42064.011736111112</v>
      </c>
      <c r="T3664" s="11">
        <f t="shared" si="343"/>
        <v>42093.97006944444</v>
      </c>
    </row>
    <row r="3665" spans="1:20" customFormat="1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0</v>
      </c>
      <c r="M3665" t="b">
        <v>1</v>
      </c>
      <c r="N3665" t="s">
        <v>8271</v>
      </c>
      <c r="O3665">
        <f t="shared" si="344"/>
        <v>104</v>
      </c>
      <c r="P3665">
        <f t="shared" si="345"/>
        <v>-10989.563845405923</v>
      </c>
      <c r="Q3665" t="str">
        <f t="shared" si="346"/>
        <v>theater</v>
      </c>
      <c r="R3665" t="str">
        <f t="shared" si="347"/>
        <v>plays</v>
      </c>
      <c r="S3665" s="11">
        <f t="shared" si="342"/>
        <v>42665.243402777771</v>
      </c>
      <c r="T3665" s="11">
        <f t="shared" si="343"/>
        <v>42725.285069444442</v>
      </c>
    </row>
    <row r="3666" spans="1:20" customFormat="1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0</v>
      </c>
      <c r="M3666" t="b">
        <v>1</v>
      </c>
      <c r="N3666" t="s">
        <v>8271</v>
      </c>
      <c r="O3666">
        <f t="shared" si="344"/>
        <v>109.375</v>
      </c>
      <c r="P3666">
        <f t="shared" si="345"/>
        <v>-10348.563845405923</v>
      </c>
      <c r="Q3666" t="str">
        <f t="shared" si="346"/>
        <v>theater</v>
      </c>
      <c r="R3666" t="str">
        <f t="shared" si="347"/>
        <v>plays</v>
      </c>
      <c r="S3666" s="11">
        <f t="shared" si="342"/>
        <v>42523.04038194444</v>
      </c>
      <c r="T3666" s="11">
        <f t="shared" si="343"/>
        <v>42537.04038194444</v>
      </c>
    </row>
    <row r="3667" spans="1:20" customFormat="1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0</v>
      </c>
      <c r="M3667" t="b">
        <v>1</v>
      </c>
      <c r="N3667" t="s">
        <v>8271</v>
      </c>
      <c r="O3667">
        <f t="shared" si="344"/>
        <v>115.16129032258064</v>
      </c>
      <c r="P3667">
        <f t="shared" si="345"/>
        <v>-10509.563845405923</v>
      </c>
      <c r="Q3667" t="str">
        <f t="shared" si="346"/>
        <v>theater</v>
      </c>
      <c r="R3667" t="str">
        <f t="shared" si="347"/>
        <v>plays</v>
      </c>
      <c r="S3667" s="11">
        <f t="shared" si="342"/>
        <v>42294.59979166666</v>
      </c>
      <c r="T3667" s="11">
        <f t="shared" si="343"/>
        <v>42305.620833333327</v>
      </c>
    </row>
    <row r="3668" spans="1:20" customFormat="1" ht="3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0</v>
      </c>
      <c r="M3668" t="b">
        <v>1</v>
      </c>
      <c r="N3668" t="s">
        <v>8271</v>
      </c>
      <c r="O3668">
        <f t="shared" si="344"/>
        <v>100</v>
      </c>
      <c r="P3668">
        <f t="shared" si="345"/>
        <v>-10023.563845405923</v>
      </c>
      <c r="Q3668" t="str">
        <f t="shared" si="346"/>
        <v>theater</v>
      </c>
      <c r="R3668" t="str">
        <f t="shared" si="347"/>
        <v>plays</v>
      </c>
      <c r="S3668" s="11">
        <f t="shared" si="342"/>
        <v>41822.696550925924</v>
      </c>
      <c r="T3668" s="11">
        <f t="shared" si="343"/>
        <v>41844.083333333328</v>
      </c>
    </row>
    <row r="3669" spans="1:20" customFormat="1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0</v>
      </c>
      <c r="M3669" t="b">
        <v>1</v>
      </c>
      <c r="N3669" t="s">
        <v>8271</v>
      </c>
      <c r="O3669">
        <f t="shared" si="344"/>
        <v>103.17033333333335</v>
      </c>
      <c r="P3669">
        <f t="shared" si="345"/>
        <v>-8128.453845405922</v>
      </c>
      <c r="Q3669" t="str">
        <f t="shared" si="346"/>
        <v>theater</v>
      </c>
      <c r="R3669" t="str">
        <f t="shared" si="347"/>
        <v>plays</v>
      </c>
      <c r="S3669" s="11">
        <f t="shared" si="342"/>
        <v>42173.761793981474</v>
      </c>
      <c r="T3669" s="11">
        <f t="shared" si="343"/>
        <v>42203.761793981474</v>
      </c>
    </row>
    <row r="3670" spans="1:20" customFormat="1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0</v>
      </c>
      <c r="M3670" t="b">
        <v>1</v>
      </c>
      <c r="N3670" t="s">
        <v>8271</v>
      </c>
      <c r="O3670">
        <f t="shared" si="344"/>
        <v>103.49999999999999</v>
      </c>
      <c r="P3670">
        <f t="shared" si="345"/>
        <v>-10188.563845405923</v>
      </c>
      <c r="Q3670" t="str">
        <f t="shared" si="346"/>
        <v>theater</v>
      </c>
      <c r="R3670" t="str">
        <f t="shared" si="347"/>
        <v>plays</v>
      </c>
      <c r="S3670" s="11">
        <f t="shared" si="342"/>
        <v>42185.347824074073</v>
      </c>
      <c r="T3670" s="11">
        <f t="shared" si="343"/>
        <v>42208.564583333333</v>
      </c>
    </row>
    <row r="3671" spans="1:20" customFormat="1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0</v>
      </c>
      <c r="M3671" t="b">
        <v>1</v>
      </c>
      <c r="N3671" t="s">
        <v>8271</v>
      </c>
      <c r="O3671">
        <f t="shared" si="344"/>
        <v>138.19999999999999</v>
      </c>
      <c r="P3671">
        <f t="shared" si="345"/>
        <v>-9841.5638454059226</v>
      </c>
      <c r="Q3671" t="str">
        <f t="shared" si="346"/>
        <v>theater</v>
      </c>
      <c r="R3671" t="str">
        <f t="shared" si="347"/>
        <v>plays</v>
      </c>
      <c r="S3671" s="11">
        <f t="shared" ref="S3671:S3734" si="348">(J3671/86400)+25569+(-5/24)</f>
        <v>42136.466863425921</v>
      </c>
      <c r="T3671" s="11">
        <f t="shared" ref="T3671:T3734" si="349">(I3671/86400)+25569+(-5/24)</f>
        <v>42166.466863425921</v>
      </c>
    </row>
    <row r="3672" spans="1:20" customFormat="1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0</v>
      </c>
      <c r="M3672" t="b">
        <v>1</v>
      </c>
      <c r="N3672" t="s">
        <v>8271</v>
      </c>
      <c r="O3672">
        <f t="shared" si="344"/>
        <v>109.54545454545455</v>
      </c>
      <c r="P3672">
        <f t="shared" si="345"/>
        <v>-10982.563845405923</v>
      </c>
      <c r="Q3672" t="str">
        <f t="shared" si="346"/>
        <v>theater</v>
      </c>
      <c r="R3672" t="str">
        <f t="shared" si="347"/>
        <v>plays</v>
      </c>
      <c r="S3672" s="11">
        <f t="shared" si="348"/>
        <v>42142.305682870363</v>
      </c>
      <c r="T3672" s="11">
        <f t="shared" si="349"/>
        <v>42155.749999999993</v>
      </c>
    </row>
    <row r="3673" spans="1:20" customFormat="1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0</v>
      </c>
      <c r="M3673" t="b">
        <v>1</v>
      </c>
      <c r="N3673" t="s">
        <v>8271</v>
      </c>
      <c r="O3673">
        <f t="shared" si="344"/>
        <v>100.85714285714286</v>
      </c>
      <c r="P3673">
        <f t="shared" si="345"/>
        <v>-7693.5638454059226</v>
      </c>
      <c r="Q3673" t="str">
        <f t="shared" si="346"/>
        <v>theater</v>
      </c>
      <c r="R3673" t="str">
        <f t="shared" si="347"/>
        <v>plays</v>
      </c>
      <c r="S3673" s="11">
        <f t="shared" si="348"/>
        <v>41820.419756944444</v>
      </c>
      <c r="T3673" s="11">
        <f t="shared" si="349"/>
        <v>41840.957638888889</v>
      </c>
    </row>
    <row r="3674" spans="1:20" customFormat="1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0</v>
      </c>
      <c r="M3674" t="b">
        <v>1</v>
      </c>
      <c r="N3674" t="s">
        <v>8271</v>
      </c>
      <c r="O3674">
        <f t="shared" si="344"/>
        <v>101.53333333333335</v>
      </c>
      <c r="P3674">
        <f t="shared" si="345"/>
        <v>-8177.5638454059226</v>
      </c>
      <c r="Q3674" t="str">
        <f t="shared" si="346"/>
        <v>theater</v>
      </c>
      <c r="R3674" t="str">
        <f t="shared" si="347"/>
        <v>plays</v>
      </c>
      <c r="S3674" s="11">
        <f t="shared" si="348"/>
        <v>41878.738240740735</v>
      </c>
      <c r="T3674" s="11">
        <f t="shared" si="349"/>
        <v>41908.738240740735</v>
      </c>
    </row>
    <row r="3675" spans="1:20" customFormat="1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0</v>
      </c>
      <c r="M3675" t="b">
        <v>1</v>
      </c>
      <c r="N3675" t="s">
        <v>8271</v>
      </c>
      <c r="O3675">
        <f t="shared" si="344"/>
        <v>113.625</v>
      </c>
      <c r="P3675">
        <f t="shared" si="345"/>
        <v>-6678.5638454059226</v>
      </c>
      <c r="Q3675" t="str">
        <f t="shared" si="346"/>
        <v>theater</v>
      </c>
      <c r="R3675" t="str">
        <f t="shared" si="347"/>
        <v>plays</v>
      </c>
      <c r="S3675" s="11">
        <f t="shared" si="348"/>
        <v>41914.086770833332</v>
      </c>
      <c r="T3675" s="11">
        <f t="shared" si="349"/>
        <v>41948.327777777777</v>
      </c>
    </row>
    <row r="3676" spans="1:20" customFormat="1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0</v>
      </c>
      <c r="M3676" t="b">
        <v>1</v>
      </c>
      <c r="N3676" t="s">
        <v>8271</v>
      </c>
      <c r="O3676">
        <f t="shared" si="344"/>
        <v>100</v>
      </c>
      <c r="P3676">
        <f t="shared" si="345"/>
        <v>-6723.5638454059226</v>
      </c>
      <c r="Q3676" t="str">
        <f t="shared" si="346"/>
        <v>theater</v>
      </c>
      <c r="R3676" t="str">
        <f t="shared" si="347"/>
        <v>plays</v>
      </c>
      <c r="S3676" s="11">
        <f t="shared" si="348"/>
        <v>42556.664687499993</v>
      </c>
      <c r="T3676" s="11">
        <f t="shared" si="349"/>
        <v>42616.664687499993</v>
      </c>
    </row>
    <row r="3677" spans="1:20" customFormat="1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0</v>
      </c>
      <c r="M3677" t="b">
        <v>1</v>
      </c>
      <c r="N3677" t="s">
        <v>8271</v>
      </c>
      <c r="O3677">
        <f t="shared" si="344"/>
        <v>140</v>
      </c>
      <c r="P3677">
        <f t="shared" si="345"/>
        <v>-11153.563845405923</v>
      </c>
      <c r="Q3677" t="str">
        <f t="shared" si="346"/>
        <v>theater</v>
      </c>
      <c r="R3677" t="str">
        <f t="shared" si="347"/>
        <v>plays</v>
      </c>
      <c r="S3677" s="11">
        <f t="shared" si="348"/>
        <v>42493.388680555552</v>
      </c>
      <c r="T3677" s="11">
        <f t="shared" si="349"/>
        <v>42505.749999999993</v>
      </c>
    </row>
    <row r="3678" spans="1:20" customFormat="1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0</v>
      </c>
      <c r="M3678" t="b">
        <v>1</v>
      </c>
      <c r="N3678" t="s">
        <v>8271</v>
      </c>
      <c r="O3678">
        <f t="shared" si="344"/>
        <v>128.75</v>
      </c>
      <c r="P3678">
        <f t="shared" si="345"/>
        <v>-10193.563845405923</v>
      </c>
      <c r="Q3678" t="str">
        <f t="shared" si="346"/>
        <v>theater</v>
      </c>
      <c r="R3678" t="str">
        <f t="shared" si="347"/>
        <v>plays</v>
      </c>
      <c r="S3678" s="11">
        <f t="shared" si="348"/>
        <v>41876.607453703698</v>
      </c>
      <c r="T3678" s="11">
        <f t="shared" si="349"/>
        <v>41894.607453703698</v>
      </c>
    </row>
    <row r="3679" spans="1:20" customFormat="1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0</v>
      </c>
      <c r="M3679" t="b">
        <v>1</v>
      </c>
      <c r="N3679" t="s">
        <v>8271</v>
      </c>
      <c r="O3679">
        <f t="shared" si="344"/>
        <v>102.90416666666667</v>
      </c>
      <c r="P3679">
        <f t="shared" si="345"/>
        <v>1124.9361545940774</v>
      </c>
      <c r="Q3679" t="str">
        <f t="shared" si="346"/>
        <v>theater</v>
      </c>
      <c r="R3679" t="str">
        <f t="shared" si="347"/>
        <v>plays</v>
      </c>
      <c r="S3679" s="11">
        <f t="shared" si="348"/>
        <v>41802.365949074076</v>
      </c>
      <c r="T3679" s="11">
        <f t="shared" si="349"/>
        <v>41822.957638888889</v>
      </c>
    </row>
    <row r="3680" spans="1:20" customFormat="1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0</v>
      </c>
      <c r="M3680" t="b">
        <v>1</v>
      </c>
      <c r="N3680" t="s">
        <v>8271</v>
      </c>
      <c r="O3680">
        <f t="shared" si="344"/>
        <v>102.49999999999999</v>
      </c>
      <c r="P3680">
        <f t="shared" si="345"/>
        <v>-9173.5638454059226</v>
      </c>
      <c r="Q3680" t="str">
        <f t="shared" si="346"/>
        <v>theater</v>
      </c>
      <c r="R3680" t="str">
        <f t="shared" si="347"/>
        <v>plays</v>
      </c>
      <c r="S3680" s="11">
        <f t="shared" si="348"/>
        <v>42120.322893518511</v>
      </c>
      <c r="T3680" s="11">
        <f t="shared" si="349"/>
        <v>42155.322893518511</v>
      </c>
    </row>
    <row r="3681" spans="1:20" customFormat="1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0</v>
      </c>
      <c r="M3681" t="b">
        <v>1</v>
      </c>
      <c r="N3681" t="s">
        <v>8271</v>
      </c>
      <c r="O3681">
        <f t="shared" si="344"/>
        <v>110.1</v>
      </c>
      <c r="P3681">
        <f t="shared" si="345"/>
        <v>-9021.5638454059226</v>
      </c>
      <c r="Q3681" t="str">
        <f t="shared" si="346"/>
        <v>theater</v>
      </c>
      <c r="R3681" t="str">
        <f t="shared" si="347"/>
        <v>plays</v>
      </c>
      <c r="S3681" s="11">
        <f t="shared" si="348"/>
        <v>41786.553020833329</v>
      </c>
      <c r="T3681" s="11">
        <f t="shared" si="349"/>
        <v>41820.999305555553</v>
      </c>
    </row>
    <row r="3682" spans="1:20" customFormat="1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0</v>
      </c>
      <c r="M3682" t="b">
        <v>1</v>
      </c>
      <c r="N3682" t="s">
        <v>8271</v>
      </c>
      <c r="O3682">
        <f t="shared" si="344"/>
        <v>112.76666666666667</v>
      </c>
      <c r="P3682">
        <f t="shared" si="345"/>
        <v>-7840.5638454059226</v>
      </c>
      <c r="Q3682" t="str">
        <f t="shared" si="346"/>
        <v>theater</v>
      </c>
      <c r="R3682" t="str">
        <f t="shared" si="347"/>
        <v>plays</v>
      </c>
      <c r="S3682" s="11">
        <f t="shared" si="348"/>
        <v>42627.245763888888</v>
      </c>
      <c r="T3682" s="11">
        <f t="shared" si="349"/>
        <v>42648.245763888888</v>
      </c>
    </row>
    <row r="3683" spans="1:20" customFormat="1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0</v>
      </c>
      <c r="M3683" t="b">
        <v>1</v>
      </c>
      <c r="N3683" t="s">
        <v>8271</v>
      </c>
      <c r="O3683">
        <f t="shared" si="344"/>
        <v>111.9</v>
      </c>
      <c r="P3683">
        <f t="shared" si="345"/>
        <v>-10104.563845405923</v>
      </c>
      <c r="Q3683" t="str">
        <f t="shared" si="346"/>
        <v>theater</v>
      </c>
      <c r="R3683" t="str">
        <f t="shared" si="347"/>
        <v>plays</v>
      </c>
      <c r="S3683" s="11">
        <f t="shared" si="348"/>
        <v>42374.443171296291</v>
      </c>
      <c r="T3683" s="11">
        <f t="shared" si="349"/>
        <v>42384.443171296291</v>
      </c>
    </row>
    <row r="3684" spans="1:20" customFormat="1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0</v>
      </c>
      <c r="M3684" t="b">
        <v>1</v>
      </c>
      <c r="N3684" t="s">
        <v>8271</v>
      </c>
      <c r="O3684">
        <f t="shared" si="344"/>
        <v>139.19999999999999</v>
      </c>
      <c r="P3684">
        <f t="shared" si="345"/>
        <v>-7047.5638454059226</v>
      </c>
      <c r="Q3684" t="str">
        <f t="shared" si="346"/>
        <v>theater</v>
      </c>
      <c r="R3684" t="str">
        <f t="shared" si="347"/>
        <v>plays</v>
      </c>
      <c r="S3684" s="11">
        <f t="shared" si="348"/>
        <v>41772.477060185185</v>
      </c>
      <c r="T3684" s="11">
        <f t="shared" si="349"/>
        <v>41806.082638888889</v>
      </c>
    </row>
    <row r="3685" spans="1:20" customFormat="1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0</v>
      </c>
      <c r="M3685" t="b">
        <v>1</v>
      </c>
      <c r="N3685" t="s">
        <v>8271</v>
      </c>
      <c r="O3685">
        <f t="shared" si="344"/>
        <v>110.85714285714286</v>
      </c>
      <c r="P3685">
        <f t="shared" si="345"/>
        <v>-7343.5638454059226</v>
      </c>
      <c r="Q3685" t="str">
        <f t="shared" si="346"/>
        <v>theater</v>
      </c>
      <c r="R3685" t="str">
        <f t="shared" si="347"/>
        <v>plays</v>
      </c>
      <c r="S3685" s="11">
        <f t="shared" si="348"/>
        <v>42632.908518518518</v>
      </c>
      <c r="T3685" s="11">
        <f t="shared" si="349"/>
        <v>42662.908518518518</v>
      </c>
    </row>
    <row r="3686" spans="1:20" customFormat="1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0</v>
      </c>
      <c r="M3686" t="b">
        <v>1</v>
      </c>
      <c r="N3686" t="s">
        <v>8271</v>
      </c>
      <c r="O3686">
        <f t="shared" si="344"/>
        <v>139.06666666666666</v>
      </c>
      <c r="P3686">
        <f t="shared" si="345"/>
        <v>-10180.563845405923</v>
      </c>
      <c r="Q3686" t="str">
        <f t="shared" si="346"/>
        <v>theater</v>
      </c>
      <c r="R3686" t="str">
        <f t="shared" si="347"/>
        <v>plays</v>
      </c>
      <c r="S3686" s="11">
        <f t="shared" si="348"/>
        <v>42218.97206018518</v>
      </c>
      <c r="T3686" s="11">
        <f t="shared" si="349"/>
        <v>42248.97206018518</v>
      </c>
    </row>
    <row r="3687" spans="1:20" customFormat="1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0</v>
      </c>
      <c r="M3687" t="b">
        <v>1</v>
      </c>
      <c r="N3687" t="s">
        <v>8271</v>
      </c>
      <c r="O3687">
        <f t="shared" si="344"/>
        <v>105.69999999999999</v>
      </c>
      <c r="P3687">
        <f t="shared" si="345"/>
        <v>-5938.5638454059226</v>
      </c>
      <c r="Q3687" t="str">
        <f t="shared" si="346"/>
        <v>theater</v>
      </c>
      <c r="R3687" t="str">
        <f t="shared" si="347"/>
        <v>plays</v>
      </c>
      <c r="S3687" s="11">
        <f t="shared" si="348"/>
        <v>41753.384942129625</v>
      </c>
      <c r="T3687" s="11">
        <f t="shared" si="349"/>
        <v>41778.666666666664</v>
      </c>
    </row>
    <row r="3688" spans="1:20" customFormat="1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0</v>
      </c>
      <c r="M3688" t="b">
        <v>1</v>
      </c>
      <c r="N3688" t="s">
        <v>8271</v>
      </c>
      <c r="O3688">
        <f t="shared" si="344"/>
        <v>101.42857142857142</v>
      </c>
      <c r="P3688">
        <f t="shared" si="345"/>
        <v>-10868.563845405923</v>
      </c>
      <c r="Q3688" t="str">
        <f t="shared" si="346"/>
        <v>theater</v>
      </c>
      <c r="R3688" t="str">
        <f t="shared" si="347"/>
        <v>plays</v>
      </c>
      <c r="S3688" s="11">
        <f t="shared" si="348"/>
        <v>42230.454398148147</v>
      </c>
      <c r="T3688" s="11">
        <f t="shared" si="349"/>
        <v>42244.957638888889</v>
      </c>
    </row>
    <row r="3689" spans="1:20" customFormat="1" ht="6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0</v>
      </c>
      <c r="M3689" t="b">
        <v>1</v>
      </c>
      <c r="N3689" t="s">
        <v>8271</v>
      </c>
      <c r="O3689">
        <f t="shared" si="344"/>
        <v>100.245</v>
      </c>
      <c r="P3689">
        <f t="shared" si="345"/>
        <v>-6211.3138454059226</v>
      </c>
      <c r="Q3689" t="str">
        <f t="shared" si="346"/>
        <v>theater</v>
      </c>
      <c r="R3689" t="str">
        <f t="shared" si="347"/>
        <v>plays</v>
      </c>
      <c r="S3689" s="11">
        <f t="shared" si="348"/>
        <v>41787.009895833333</v>
      </c>
      <c r="T3689" s="11">
        <f t="shared" si="349"/>
        <v>41817.009895833333</v>
      </c>
    </row>
    <row r="3690" spans="1:20" customFormat="1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0</v>
      </c>
      <c r="M3690" t="b">
        <v>1</v>
      </c>
      <c r="N3690" t="s">
        <v>8271</v>
      </c>
      <c r="O3690">
        <f t="shared" si="344"/>
        <v>109.16666666666666</v>
      </c>
      <c r="P3690">
        <f t="shared" si="345"/>
        <v>-7948.5638454059226</v>
      </c>
      <c r="Q3690" t="str">
        <f t="shared" si="346"/>
        <v>theater</v>
      </c>
      <c r="R3690" t="str">
        <f t="shared" si="347"/>
        <v>plays</v>
      </c>
      <c r="S3690" s="11">
        <f t="shared" si="348"/>
        <v>41829.578749999993</v>
      </c>
      <c r="T3690" s="11">
        <f t="shared" si="349"/>
        <v>41859.578749999993</v>
      </c>
    </row>
    <row r="3691" spans="1:20" customFormat="1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0</v>
      </c>
      <c r="M3691" t="b">
        <v>1</v>
      </c>
      <c r="N3691" t="s">
        <v>8271</v>
      </c>
      <c r="O3691">
        <f t="shared" si="344"/>
        <v>118.33333333333333</v>
      </c>
      <c r="P3691">
        <f t="shared" si="345"/>
        <v>-7673.5638454059226</v>
      </c>
      <c r="Q3691" t="str">
        <f t="shared" si="346"/>
        <v>theater</v>
      </c>
      <c r="R3691" t="str">
        <f t="shared" si="347"/>
        <v>plays</v>
      </c>
      <c r="S3691" s="11">
        <f t="shared" si="348"/>
        <v>42147.61850694444</v>
      </c>
      <c r="T3691" s="11">
        <f t="shared" si="349"/>
        <v>42176.725694444445</v>
      </c>
    </row>
    <row r="3692" spans="1:20" customFormat="1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0</v>
      </c>
      <c r="M3692" t="b">
        <v>1</v>
      </c>
      <c r="N3692" t="s">
        <v>8271</v>
      </c>
      <c r="O3692">
        <f t="shared" si="344"/>
        <v>120</v>
      </c>
      <c r="P3692">
        <f t="shared" si="345"/>
        <v>-9423.5638454059226</v>
      </c>
      <c r="Q3692" t="str">
        <f t="shared" si="346"/>
        <v>theater</v>
      </c>
      <c r="R3692" t="str">
        <f t="shared" si="347"/>
        <v>plays</v>
      </c>
      <c r="S3692" s="11">
        <f t="shared" si="348"/>
        <v>41940.38984953703</v>
      </c>
      <c r="T3692" s="11">
        <f t="shared" si="349"/>
        <v>41970.431516203702</v>
      </c>
    </row>
    <row r="3693" spans="1:20" customFormat="1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0</v>
      </c>
      <c r="M3693" t="b">
        <v>1</v>
      </c>
      <c r="N3693" t="s">
        <v>8271</v>
      </c>
      <c r="O3693">
        <f t="shared" si="344"/>
        <v>127.96000000000001</v>
      </c>
      <c r="P3693">
        <f t="shared" si="345"/>
        <v>39960.436154594077</v>
      </c>
      <c r="Q3693" t="str">
        <f t="shared" si="346"/>
        <v>theater</v>
      </c>
      <c r="R3693" t="str">
        <f t="shared" si="347"/>
        <v>plays</v>
      </c>
      <c r="S3693" s="11">
        <f t="shared" si="348"/>
        <v>42020.492233796293</v>
      </c>
      <c r="T3693" s="11">
        <f t="shared" si="349"/>
        <v>42064.999305555553</v>
      </c>
    </row>
    <row r="3694" spans="1:20" customFormat="1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0</v>
      </c>
      <c r="M3694" t="b">
        <v>1</v>
      </c>
      <c r="N3694" t="s">
        <v>8271</v>
      </c>
      <c r="O3694">
        <f t="shared" si="344"/>
        <v>126</v>
      </c>
      <c r="P3694">
        <f t="shared" si="345"/>
        <v>-9963.5638454059226</v>
      </c>
      <c r="Q3694" t="str">
        <f t="shared" si="346"/>
        <v>theater</v>
      </c>
      <c r="R3694" t="str">
        <f t="shared" si="347"/>
        <v>plays</v>
      </c>
      <c r="S3694" s="11">
        <f t="shared" si="348"/>
        <v>41891.756701388884</v>
      </c>
      <c r="T3694" s="11">
        <f t="shared" si="349"/>
        <v>41900.791666666664</v>
      </c>
    </row>
    <row r="3695" spans="1:20" customFormat="1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0</v>
      </c>
      <c r="M3695" t="b">
        <v>1</v>
      </c>
      <c r="N3695" t="s">
        <v>8271</v>
      </c>
      <c r="O3695">
        <f t="shared" si="344"/>
        <v>129.12912912912913</v>
      </c>
      <c r="P3695">
        <f t="shared" si="345"/>
        <v>-10793.563845405923</v>
      </c>
      <c r="Q3695" t="str">
        <f t="shared" si="346"/>
        <v>theater</v>
      </c>
      <c r="R3695" t="str">
        <f t="shared" si="347"/>
        <v>plays</v>
      </c>
      <c r="S3695" s="11">
        <f t="shared" si="348"/>
        <v>42308.98297453703</v>
      </c>
      <c r="T3695" s="11">
        <f t="shared" si="349"/>
        <v>42338.729166666664</v>
      </c>
    </row>
    <row r="3696" spans="1:20" customFormat="1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0</v>
      </c>
      <c r="M3696" t="b">
        <v>1</v>
      </c>
      <c r="N3696" t="s">
        <v>8271</v>
      </c>
      <c r="O3696">
        <f t="shared" si="344"/>
        <v>107.42857142857143</v>
      </c>
      <c r="P3696">
        <f t="shared" si="345"/>
        <v>-7463.5638454059226</v>
      </c>
      <c r="Q3696" t="str">
        <f t="shared" si="346"/>
        <v>theater</v>
      </c>
      <c r="R3696" t="str">
        <f t="shared" si="347"/>
        <v>plays</v>
      </c>
      <c r="S3696" s="11">
        <f t="shared" si="348"/>
        <v>42489.925543981481</v>
      </c>
      <c r="T3696" s="11">
        <f t="shared" si="349"/>
        <v>42526.874999999993</v>
      </c>
    </row>
    <row r="3697" spans="1:20" customFormat="1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0</v>
      </c>
      <c r="M3697" t="b">
        <v>1</v>
      </c>
      <c r="N3697" t="s">
        <v>8271</v>
      </c>
      <c r="O3697">
        <f t="shared" si="344"/>
        <v>100.125</v>
      </c>
      <c r="P3697">
        <f t="shared" si="345"/>
        <v>-7218.5638454059226</v>
      </c>
      <c r="Q3697" t="str">
        <f t="shared" si="346"/>
        <v>theater</v>
      </c>
      <c r="R3697" t="str">
        <f t="shared" si="347"/>
        <v>plays</v>
      </c>
      <c r="S3697" s="11">
        <f t="shared" si="348"/>
        <v>41995.662152777775</v>
      </c>
      <c r="T3697" s="11">
        <f t="shared" si="349"/>
        <v>42015.662152777775</v>
      </c>
    </row>
    <row r="3698" spans="1:20" customFormat="1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0</v>
      </c>
      <c r="M3698" t="b">
        <v>1</v>
      </c>
      <c r="N3698" t="s">
        <v>8271</v>
      </c>
      <c r="O3698">
        <f t="shared" si="344"/>
        <v>155</v>
      </c>
      <c r="P3698">
        <f t="shared" si="345"/>
        <v>-8123.5638454059226</v>
      </c>
      <c r="Q3698" t="str">
        <f t="shared" si="346"/>
        <v>theater</v>
      </c>
      <c r="R3698" t="str">
        <f t="shared" si="347"/>
        <v>plays</v>
      </c>
      <c r="S3698" s="11">
        <f t="shared" si="348"/>
        <v>41988.408749999995</v>
      </c>
      <c r="T3698" s="11">
        <f t="shared" si="349"/>
        <v>42048.408749999995</v>
      </c>
    </row>
    <row r="3699" spans="1:20" customFormat="1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0</v>
      </c>
      <c r="M3699" t="b">
        <v>1</v>
      </c>
      <c r="N3699" t="s">
        <v>8271</v>
      </c>
      <c r="O3699">
        <f t="shared" si="344"/>
        <v>108</v>
      </c>
      <c r="P3699">
        <f t="shared" si="345"/>
        <v>-9063.5638454059226</v>
      </c>
      <c r="Q3699" t="str">
        <f t="shared" si="346"/>
        <v>theater</v>
      </c>
      <c r="R3699" t="str">
        <f t="shared" si="347"/>
        <v>plays</v>
      </c>
      <c r="S3699" s="11">
        <f t="shared" si="348"/>
        <v>42479.2575</v>
      </c>
      <c r="T3699" s="11">
        <f t="shared" si="349"/>
        <v>42500.2575</v>
      </c>
    </row>
    <row r="3700" spans="1:20" customFormat="1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0</v>
      </c>
      <c r="M3700" t="b">
        <v>1</v>
      </c>
      <c r="N3700" t="s">
        <v>8271</v>
      </c>
      <c r="O3700">
        <f t="shared" si="344"/>
        <v>110.52</v>
      </c>
      <c r="P3700">
        <f t="shared" si="345"/>
        <v>-5697.5638454059226</v>
      </c>
      <c r="Q3700" t="str">
        <f t="shared" si="346"/>
        <v>theater</v>
      </c>
      <c r="R3700" t="str">
        <f t="shared" si="347"/>
        <v>plays</v>
      </c>
      <c r="S3700" s="11">
        <f t="shared" si="348"/>
        <v>42401.598229166666</v>
      </c>
      <c r="T3700" s="11">
        <f t="shared" si="349"/>
        <v>42431.598229166666</v>
      </c>
    </row>
    <row r="3701" spans="1:20" customFormat="1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0</v>
      </c>
      <c r="M3701" t="b">
        <v>1</v>
      </c>
      <c r="N3701" t="s">
        <v>8271</v>
      </c>
      <c r="O3701">
        <f t="shared" si="344"/>
        <v>100.8</v>
      </c>
      <c r="P3701">
        <f t="shared" si="345"/>
        <v>-8703.5638454059226</v>
      </c>
      <c r="Q3701" t="str">
        <f t="shared" si="346"/>
        <v>theater</v>
      </c>
      <c r="R3701" t="str">
        <f t="shared" si="347"/>
        <v>plays</v>
      </c>
      <c r="S3701" s="11">
        <f t="shared" si="348"/>
        <v>41897.393703703703</v>
      </c>
      <c r="T3701" s="11">
        <f t="shared" si="349"/>
        <v>41927.393703703703</v>
      </c>
    </row>
    <row r="3702" spans="1:20" customFormat="1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0</v>
      </c>
      <c r="M3702" t="b">
        <v>1</v>
      </c>
      <c r="N3702" t="s">
        <v>8271</v>
      </c>
      <c r="O3702">
        <f t="shared" si="344"/>
        <v>121.2</v>
      </c>
      <c r="P3702">
        <f t="shared" si="345"/>
        <v>-10617.563845405923</v>
      </c>
      <c r="Q3702" t="str">
        <f t="shared" si="346"/>
        <v>theater</v>
      </c>
      <c r="R3702" t="str">
        <f t="shared" si="347"/>
        <v>plays</v>
      </c>
      <c r="S3702" s="11">
        <f t="shared" si="348"/>
        <v>41882.37731481481</v>
      </c>
      <c r="T3702" s="11">
        <f t="shared" si="349"/>
        <v>41912.458333333328</v>
      </c>
    </row>
    <row r="3703" spans="1:20" customFormat="1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0</v>
      </c>
      <c r="M3703" t="b">
        <v>1</v>
      </c>
      <c r="N3703" t="s">
        <v>8271</v>
      </c>
      <c r="O3703">
        <f t="shared" si="344"/>
        <v>100.33333333333334</v>
      </c>
      <c r="P3703">
        <f t="shared" si="345"/>
        <v>-9718.5638454059226</v>
      </c>
      <c r="Q3703" t="str">
        <f t="shared" si="346"/>
        <v>theater</v>
      </c>
      <c r="R3703" t="str">
        <f t="shared" si="347"/>
        <v>plays</v>
      </c>
      <c r="S3703" s="11">
        <f t="shared" si="348"/>
        <v>42129.333252314813</v>
      </c>
      <c r="T3703" s="11">
        <f t="shared" si="349"/>
        <v>42159.333252314813</v>
      </c>
    </row>
    <row r="3704" spans="1:20" customFormat="1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0</v>
      </c>
      <c r="M3704" t="b">
        <v>1</v>
      </c>
      <c r="N3704" t="s">
        <v>8271</v>
      </c>
      <c r="O3704">
        <f t="shared" si="344"/>
        <v>109.16666666666666</v>
      </c>
      <c r="P3704">
        <f t="shared" si="345"/>
        <v>-7948.5638454059226</v>
      </c>
      <c r="Q3704" t="str">
        <f t="shared" si="346"/>
        <v>theater</v>
      </c>
      <c r="R3704" t="str">
        <f t="shared" si="347"/>
        <v>plays</v>
      </c>
      <c r="S3704" s="11">
        <f t="shared" si="348"/>
        <v>42524.329675925925</v>
      </c>
      <c r="T3704" s="11">
        <f t="shared" si="349"/>
        <v>42561.749305555553</v>
      </c>
    </row>
    <row r="3705" spans="1:20" customFormat="1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0</v>
      </c>
      <c r="M3705" t="b">
        <v>1</v>
      </c>
      <c r="N3705" t="s">
        <v>8271</v>
      </c>
      <c r="O3705">
        <f t="shared" si="344"/>
        <v>123.42857142857142</v>
      </c>
      <c r="P3705">
        <f t="shared" si="345"/>
        <v>-9927.5638454059226</v>
      </c>
      <c r="Q3705" t="str">
        <f t="shared" si="346"/>
        <v>theater</v>
      </c>
      <c r="R3705" t="str">
        <f t="shared" si="347"/>
        <v>plays</v>
      </c>
      <c r="S3705" s="11">
        <f t="shared" si="348"/>
        <v>42556.296157407407</v>
      </c>
      <c r="T3705" s="11">
        <f t="shared" si="349"/>
        <v>42595.082638888889</v>
      </c>
    </row>
    <row r="3706" spans="1:20" customFormat="1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0</v>
      </c>
      <c r="M3706" t="b">
        <v>1</v>
      </c>
      <c r="N3706" t="s">
        <v>8271</v>
      </c>
      <c r="O3706">
        <f t="shared" si="344"/>
        <v>136.33666666666667</v>
      </c>
      <c r="P3706">
        <f t="shared" si="345"/>
        <v>-10814.553845405922</v>
      </c>
      <c r="Q3706" t="str">
        <f t="shared" si="346"/>
        <v>theater</v>
      </c>
      <c r="R3706" t="str">
        <f t="shared" si="347"/>
        <v>plays</v>
      </c>
      <c r="S3706" s="11">
        <f t="shared" si="348"/>
        <v>42461.481412037036</v>
      </c>
      <c r="T3706" s="11">
        <f t="shared" si="349"/>
        <v>42521.481412037036</v>
      </c>
    </row>
    <row r="3707" spans="1:20" customFormat="1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0</v>
      </c>
      <c r="M3707" t="b">
        <v>1</v>
      </c>
      <c r="N3707" t="s">
        <v>8271</v>
      </c>
      <c r="O3707">
        <f t="shared" si="344"/>
        <v>103.46657233816768</v>
      </c>
      <c r="P3707">
        <f t="shared" si="345"/>
        <v>-8298.5638454059226</v>
      </c>
      <c r="Q3707" t="str">
        <f t="shared" si="346"/>
        <v>theater</v>
      </c>
      <c r="R3707" t="str">
        <f t="shared" si="347"/>
        <v>plays</v>
      </c>
      <c r="S3707" s="11">
        <f t="shared" si="348"/>
        <v>41792.334652777776</v>
      </c>
      <c r="T3707" s="11">
        <f t="shared" si="349"/>
        <v>41813.541666666664</v>
      </c>
    </row>
    <row r="3708" spans="1:20" customFormat="1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0</v>
      </c>
      <c r="M3708" t="b">
        <v>1</v>
      </c>
      <c r="N3708" t="s">
        <v>8271</v>
      </c>
      <c r="O3708">
        <f t="shared" si="344"/>
        <v>121.33333333333334</v>
      </c>
      <c r="P3708">
        <f t="shared" si="345"/>
        <v>-9403.5638454059226</v>
      </c>
      <c r="Q3708" t="str">
        <f t="shared" si="346"/>
        <v>theater</v>
      </c>
      <c r="R3708" t="str">
        <f t="shared" si="347"/>
        <v>plays</v>
      </c>
      <c r="S3708" s="11">
        <f t="shared" si="348"/>
        <v>41879.705428240741</v>
      </c>
      <c r="T3708" s="11">
        <f t="shared" si="349"/>
        <v>41894.705428240741</v>
      </c>
    </row>
    <row r="3709" spans="1:20" customFormat="1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0</v>
      </c>
      <c r="M3709" t="b">
        <v>1</v>
      </c>
      <c r="N3709" t="s">
        <v>8271</v>
      </c>
      <c r="O3709">
        <f t="shared" si="344"/>
        <v>186</v>
      </c>
      <c r="P3709">
        <f t="shared" si="345"/>
        <v>-9363.5638454059226</v>
      </c>
      <c r="Q3709" t="str">
        <f t="shared" si="346"/>
        <v>theater</v>
      </c>
      <c r="R3709" t="str">
        <f t="shared" si="347"/>
        <v>plays</v>
      </c>
      <c r="S3709" s="11">
        <f t="shared" si="348"/>
        <v>42551.840023148143</v>
      </c>
      <c r="T3709" s="11">
        <f t="shared" si="349"/>
        <v>42573.018055555549</v>
      </c>
    </row>
    <row r="3710" spans="1:20" customFormat="1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0</v>
      </c>
      <c r="M3710" t="b">
        <v>1</v>
      </c>
      <c r="N3710" t="s">
        <v>8271</v>
      </c>
      <c r="O3710">
        <f t="shared" si="344"/>
        <v>300</v>
      </c>
      <c r="P3710">
        <f t="shared" si="345"/>
        <v>-9123.5638454059226</v>
      </c>
      <c r="Q3710" t="str">
        <f t="shared" si="346"/>
        <v>theater</v>
      </c>
      <c r="R3710" t="str">
        <f t="shared" si="347"/>
        <v>plays</v>
      </c>
      <c r="S3710" s="11">
        <f t="shared" si="348"/>
        <v>41809.933865740742</v>
      </c>
      <c r="T3710" s="11">
        <f t="shared" si="349"/>
        <v>41823.933865740742</v>
      </c>
    </row>
    <row r="3711" spans="1:20" customFormat="1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0</v>
      </c>
      <c r="M3711" t="b">
        <v>1</v>
      </c>
      <c r="N3711" t="s">
        <v>8271</v>
      </c>
      <c r="O3711">
        <f t="shared" si="344"/>
        <v>108.25</v>
      </c>
      <c r="P3711">
        <f t="shared" si="345"/>
        <v>-10141.063845405923</v>
      </c>
      <c r="Q3711" t="str">
        <f t="shared" si="346"/>
        <v>theater</v>
      </c>
      <c r="R3711" t="str">
        <f t="shared" si="347"/>
        <v>plays</v>
      </c>
      <c r="S3711" s="11">
        <f t="shared" si="348"/>
        <v>41785.499374999999</v>
      </c>
      <c r="T3711" s="11">
        <f t="shared" si="349"/>
        <v>41815.499374999999</v>
      </c>
    </row>
    <row r="3712" spans="1:20" customFormat="1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0</v>
      </c>
      <c r="M3712" t="b">
        <v>1</v>
      </c>
      <c r="N3712" t="s">
        <v>8271</v>
      </c>
      <c r="O3712">
        <f t="shared" si="344"/>
        <v>141.15384615384616</v>
      </c>
      <c r="P3712">
        <f t="shared" si="345"/>
        <v>-9388.5638454059226</v>
      </c>
      <c r="Q3712" t="str">
        <f t="shared" si="346"/>
        <v>theater</v>
      </c>
      <c r="R3712" t="str">
        <f t="shared" si="347"/>
        <v>plays</v>
      </c>
      <c r="S3712" s="11">
        <f t="shared" si="348"/>
        <v>42072.367916666662</v>
      </c>
      <c r="T3712" s="11">
        <f t="shared" si="349"/>
        <v>42097.367916666662</v>
      </c>
    </row>
    <row r="3713" spans="1:20" customFormat="1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0</v>
      </c>
      <c r="M3713" t="b">
        <v>1</v>
      </c>
      <c r="N3713" t="s">
        <v>8271</v>
      </c>
      <c r="O3713">
        <f t="shared" si="344"/>
        <v>113.99999999999999</v>
      </c>
      <c r="P3713">
        <f t="shared" si="345"/>
        <v>-10653.563845405923</v>
      </c>
      <c r="Q3713" t="str">
        <f t="shared" si="346"/>
        <v>theater</v>
      </c>
      <c r="R3713" t="str">
        <f t="shared" si="347"/>
        <v>plays</v>
      </c>
      <c r="S3713" s="11">
        <f t="shared" si="348"/>
        <v>41779.5158912037</v>
      </c>
      <c r="T3713" s="11">
        <f t="shared" si="349"/>
        <v>41805.458333333328</v>
      </c>
    </row>
    <row r="3714" spans="1:20" customFormat="1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0</v>
      </c>
      <c r="M3714" t="b">
        <v>1</v>
      </c>
      <c r="N3714" t="s">
        <v>8271</v>
      </c>
      <c r="O3714">
        <f t="shared" si="344"/>
        <v>153.73333333333335</v>
      </c>
      <c r="P3714">
        <f t="shared" si="345"/>
        <v>306.43615459407738</v>
      </c>
      <c r="Q3714" t="str">
        <f t="shared" si="346"/>
        <v>theater</v>
      </c>
      <c r="R3714" t="str">
        <f t="shared" si="347"/>
        <v>plays</v>
      </c>
      <c r="S3714" s="11">
        <f t="shared" si="348"/>
        <v>42133.963738425919</v>
      </c>
      <c r="T3714" s="11">
        <f t="shared" si="349"/>
        <v>42155.082638888889</v>
      </c>
    </row>
    <row r="3715" spans="1:20" customFormat="1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0</v>
      </c>
      <c r="M3715" t="b">
        <v>1</v>
      </c>
      <c r="N3715" t="s">
        <v>8271</v>
      </c>
      <c r="O3715">
        <f t="shared" ref="O3715:O3778" si="350">E3715/D3715*100</f>
        <v>101.49999999999999</v>
      </c>
      <c r="P3715">
        <f t="shared" ref="P3715:P3778" si="351">E3715-$E$4116</f>
        <v>-9193.5638454059226</v>
      </c>
      <c r="Q3715" t="str">
        <f t="shared" ref="Q3715:Q3778" si="352">IF(ISNUMBER(SEARCH("film &amp; video",N3715)),"film &amp; video",IF(ISNUMBER(SEARCH("food",N3715)),"food",IF(ISNUMBER(SEARCH("games",N3715)),"games",IF(ISNUMBER(SEARCH("journalism",N3715)),"journalism",IF(ISNUMBER(SEARCH("music",N3715)),"music",IF(ISNUMBER(SEARCH("photography",N3715)),"photography",IF(ISNUMBER(SEARCH("publishing",N3715)),"publishing",IF(ISNUMBER(SEARCH("technology",N3715)),"technology",IF(ISNUMBER(SEARCH("theater",N3715)),"theater",0)))))))))</f>
        <v>theater</v>
      </c>
      <c r="R3715" t="str">
        <f t="shared" ref="R3715:R3778" si="353">IF(ISNUMBER(SEARCH("animation",N3715)),"animation",IF(ISNUMBER(SEARCH("art books",N3715)),"art books",IF(ISNUMBER(SEARCH("audio",N3715)),"audio",IF(ISNUMBER(SEARCH("children's books",N3715)),"children's books",IF(ISNUMBER(SEARCH("classical music",N3715)),"classical music",IF(ISNUMBER(SEARCH("documentary",N3715)),"documentary",IF(ISNUMBER(SEARCH("drama",N3715)),"drama",IF(ISNUMBER(SEARCH("electronic music",N3715)),"electronic music",IF(ISNUMBER(SEARCH("faith",N3715)),"faith",IF(ISNUMBER(SEARCH("fiction",N3715)),"fiction",IF(ISNUMBER(SEARCH("food trucks",N3715)),"food trucks",IF(ISNUMBER(SEARCH("gadgets",N3715)),"gadgets",IF(ISNUMBER(SEARCH("hardware",N3715)),"hardware",IF(ISNUMBER(SEARCH("indie rock",N3715)),"indie rock",IF(ISNUMBER(SEARCH("jazz",N3715)),"jazz",IF(ISNUMBER(SEARCH("makerspaces",N3715)),"makerspaces",IF(ISNUMBER(SEARCH("metal",N3715)),"metal",IF(ISNUMBER(SEARCH("mobile games",N3715)),"mobile games",IF(ISNUMBER(SEARCH("musical",N3715)),"musical",IF(ISNUMBER(SEARCH("nature",N3715)),"nature",IF(ISNUMBER(SEARCH("nonfiction",N3715)),"nonfiction",IF(ISNUMBER(SEARCH("people",N3715)),"people",IF(ISNUMBER(SEARCH("photobooks",N3715)),"photobooks",IF(ISNUMBER(SEARCH("places",N3715)),"places",IF(ISNUMBER(SEARCH("plays",N3715)),"plays",IF(ISNUMBER(SEARCH("pop",N3715)),"pop",IF(ISNUMBER(SEARCH("radio &amp; podcasts",N3715)),"radio &amp; podcasts",IF(ISNUMBER(SEARCH("restaurants",N3715)),"restaurants",IF(ISNUMBER(SEARCH("rock",N3715)),"rock",IF(ISNUMBER(SEARCH("science fiction",N3715)),"science fiction",IF(ISNUMBER(SEARCH("shorts",N3715)),"shorts",IF(ISNUMBER(SEARCH("small batch",N3715)),"small batch",IF(ISNUMBER(SEARCH("space exploration",N3715)),"space exploration",IF(ISNUMBER(SEARCH("spaces",N3715)),"spaces",IF(ISNUMBER(SEARCH("tabletop games",N3715)),"tabletop games",IF(ISNUMBER(SEARCH("television",N3715)),"television",IF(ISNUMBER(SEARCH("translations",N3715)),"translations",IF(ISNUMBER(SEARCH("video games",N3715)),"video games",IF(ISNUMBER(SEARCH("wearables",N3715)),"wearables",IF(ISNUMBER(SEARCH("web",N3715)),"web",IF(ISNUMBER(SEARCH("world music",N3715)),"world music",0)))))))))))))))))))))))))))))))))))))))))</f>
        <v>plays</v>
      </c>
      <c r="S3715" s="11">
        <f t="shared" si="348"/>
        <v>42505.529699074068</v>
      </c>
      <c r="T3715" s="11">
        <f t="shared" si="349"/>
        <v>42525.529699074068</v>
      </c>
    </row>
    <row r="3716" spans="1:20" customFormat="1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0</v>
      </c>
      <c r="M3716" t="b">
        <v>1</v>
      </c>
      <c r="N3716" t="s">
        <v>8271</v>
      </c>
      <c r="O3716">
        <f t="shared" si="350"/>
        <v>102.35000000000001</v>
      </c>
      <c r="P3716">
        <f t="shared" si="351"/>
        <v>-988.56384540592262</v>
      </c>
      <c r="Q3716" t="str">
        <f t="shared" si="352"/>
        <v>theater</v>
      </c>
      <c r="R3716" t="str">
        <f t="shared" si="353"/>
        <v>plays</v>
      </c>
      <c r="S3716" s="11">
        <f t="shared" si="348"/>
        <v>42118.347997685181</v>
      </c>
      <c r="T3716" s="11">
        <f t="shared" si="349"/>
        <v>42149.957638888889</v>
      </c>
    </row>
    <row r="3717" spans="1:20" customFormat="1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0</v>
      </c>
      <c r="M3717" t="b">
        <v>1</v>
      </c>
      <c r="N3717" t="s">
        <v>8271</v>
      </c>
      <c r="O3717">
        <f t="shared" si="350"/>
        <v>102.57142857142858</v>
      </c>
      <c r="P3717">
        <f t="shared" si="351"/>
        <v>-7633.5638454059226</v>
      </c>
      <c r="Q3717" t="str">
        <f t="shared" si="352"/>
        <v>theater</v>
      </c>
      <c r="R3717" t="str">
        <f t="shared" si="353"/>
        <v>plays</v>
      </c>
      <c r="S3717" s="11">
        <f t="shared" si="348"/>
        <v>42036.787256944437</v>
      </c>
      <c r="T3717" s="11">
        <f t="shared" si="349"/>
        <v>42094.327777777777</v>
      </c>
    </row>
    <row r="3718" spans="1:20" customFormat="1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0</v>
      </c>
      <c r="M3718" t="b">
        <v>1</v>
      </c>
      <c r="N3718" t="s">
        <v>8271</v>
      </c>
      <c r="O3718">
        <f t="shared" si="350"/>
        <v>155.75</v>
      </c>
      <c r="P3718">
        <f t="shared" si="351"/>
        <v>-9977.5638454059226</v>
      </c>
      <c r="Q3718" t="str">
        <f t="shared" si="352"/>
        <v>theater</v>
      </c>
      <c r="R3718" t="str">
        <f t="shared" si="353"/>
        <v>plays</v>
      </c>
      <c r="S3718" s="11">
        <f t="shared" si="348"/>
        <v>42360.679502314808</v>
      </c>
      <c r="T3718" s="11">
        <f t="shared" si="349"/>
        <v>42390.679502314808</v>
      </c>
    </row>
    <row r="3719" spans="1:20" customFormat="1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0</v>
      </c>
      <c r="M3719" t="b">
        <v>1</v>
      </c>
      <c r="N3719" t="s">
        <v>8271</v>
      </c>
      <c r="O3719">
        <f t="shared" si="350"/>
        <v>100.75</v>
      </c>
      <c r="P3719">
        <f t="shared" si="351"/>
        <v>-7193.5638454059226</v>
      </c>
      <c r="Q3719" t="str">
        <f t="shared" si="352"/>
        <v>theater</v>
      </c>
      <c r="R3719" t="str">
        <f t="shared" si="353"/>
        <v>plays</v>
      </c>
      <c r="S3719" s="11">
        <f t="shared" si="348"/>
        <v>42102.657974537033</v>
      </c>
      <c r="T3719" s="11">
        <f t="shared" si="349"/>
        <v>42133.657974537033</v>
      </c>
    </row>
    <row r="3720" spans="1:20" customFormat="1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0</v>
      </c>
      <c r="M3720" t="b">
        <v>1</v>
      </c>
      <c r="N3720" t="s">
        <v>8271</v>
      </c>
      <c r="O3720">
        <f t="shared" si="350"/>
        <v>239.4</v>
      </c>
      <c r="P3720">
        <f t="shared" si="351"/>
        <v>-10026.563845405923</v>
      </c>
      <c r="Q3720" t="str">
        <f t="shared" si="352"/>
        <v>theater</v>
      </c>
      <c r="R3720" t="str">
        <f t="shared" si="353"/>
        <v>plays</v>
      </c>
      <c r="S3720" s="11">
        <f t="shared" si="348"/>
        <v>42032.507812499993</v>
      </c>
      <c r="T3720" s="11">
        <f t="shared" si="349"/>
        <v>42062.507812499993</v>
      </c>
    </row>
    <row r="3721" spans="1:20" customFormat="1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0</v>
      </c>
      <c r="M3721" t="b">
        <v>1</v>
      </c>
      <c r="N3721" t="s">
        <v>8271</v>
      </c>
      <c r="O3721">
        <f t="shared" si="350"/>
        <v>210</v>
      </c>
      <c r="P3721">
        <f t="shared" si="351"/>
        <v>-10803.563845405923</v>
      </c>
      <c r="Q3721" t="str">
        <f t="shared" si="352"/>
        <v>theater</v>
      </c>
      <c r="R3721" t="str">
        <f t="shared" si="353"/>
        <v>plays</v>
      </c>
      <c r="S3721" s="11">
        <f t="shared" si="348"/>
        <v>42147.521597222221</v>
      </c>
      <c r="T3721" s="11">
        <f t="shared" si="349"/>
        <v>42177.521597222221</v>
      </c>
    </row>
    <row r="3722" spans="1:20" customFormat="1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0</v>
      </c>
      <c r="M3722" t="b">
        <v>1</v>
      </c>
      <c r="N3722" t="s">
        <v>8271</v>
      </c>
      <c r="O3722">
        <f t="shared" si="350"/>
        <v>104.51515151515152</v>
      </c>
      <c r="P3722">
        <f t="shared" si="351"/>
        <v>-7774.5638454059226</v>
      </c>
      <c r="Q3722" t="str">
        <f t="shared" si="352"/>
        <v>theater</v>
      </c>
      <c r="R3722" t="str">
        <f t="shared" si="353"/>
        <v>plays</v>
      </c>
      <c r="S3722" s="11">
        <f t="shared" si="348"/>
        <v>42165.784791666665</v>
      </c>
      <c r="T3722" s="11">
        <f t="shared" si="349"/>
        <v>42187.784791666665</v>
      </c>
    </row>
    <row r="3723" spans="1:20" customFormat="1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0</v>
      </c>
      <c r="M3723" t="b">
        <v>1</v>
      </c>
      <c r="N3723" t="s">
        <v>8271</v>
      </c>
      <c r="O3723">
        <f t="shared" si="350"/>
        <v>100.8</v>
      </c>
      <c r="P3723">
        <f t="shared" si="351"/>
        <v>-6183.5638454059226</v>
      </c>
      <c r="Q3723" t="str">
        <f t="shared" si="352"/>
        <v>theater</v>
      </c>
      <c r="R3723" t="str">
        <f t="shared" si="353"/>
        <v>plays</v>
      </c>
      <c r="S3723" s="11">
        <f t="shared" si="348"/>
        <v>41927.727824074071</v>
      </c>
      <c r="T3723" s="11">
        <f t="shared" si="349"/>
        <v>41948.769490740735</v>
      </c>
    </row>
    <row r="3724" spans="1:20" customFormat="1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0</v>
      </c>
      <c r="M3724" t="b">
        <v>1</v>
      </c>
      <c r="N3724" t="s">
        <v>8271</v>
      </c>
      <c r="O3724">
        <f t="shared" si="350"/>
        <v>111.20000000000002</v>
      </c>
      <c r="P3724">
        <f t="shared" si="351"/>
        <v>-9555.5638454059226</v>
      </c>
      <c r="Q3724" t="str">
        <f t="shared" si="352"/>
        <v>theater</v>
      </c>
      <c r="R3724" t="str">
        <f t="shared" si="353"/>
        <v>plays</v>
      </c>
      <c r="S3724" s="11">
        <f t="shared" si="348"/>
        <v>42381.463506944441</v>
      </c>
      <c r="T3724" s="11">
        <f t="shared" si="349"/>
        <v>42411.749305555553</v>
      </c>
    </row>
    <row r="3725" spans="1:20" customFormat="1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0</v>
      </c>
      <c r="M3725" t="b">
        <v>1</v>
      </c>
      <c r="N3725" t="s">
        <v>8271</v>
      </c>
      <c r="O3725">
        <f t="shared" si="350"/>
        <v>102.04444444444445</v>
      </c>
      <c r="P3725">
        <f t="shared" si="351"/>
        <v>-6631.5638454059226</v>
      </c>
      <c r="Q3725" t="str">
        <f t="shared" si="352"/>
        <v>theater</v>
      </c>
      <c r="R3725" t="str">
        <f t="shared" si="353"/>
        <v>plays</v>
      </c>
      <c r="S3725" s="11">
        <f t="shared" si="348"/>
        <v>41943.544699074067</v>
      </c>
      <c r="T3725" s="11">
        <f t="shared" si="349"/>
        <v>41973.586365740739</v>
      </c>
    </row>
    <row r="3726" spans="1:20" customFormat="1" ht="6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0</v>
      </c>
      <c r="M3726" t="b">
        <v>1</v>
      </c>
      <c r="N3726" t="s">
        <v>8271</v>
      </c>
      <c r="O3726">
        <f t="shared" si="350"/>
        <v>102.54767441860466</v>
      </c>
      <c r="P3726">
        <f t="shared" si="351"/>
        <v>-6814.0138454059224</v>
      </c>
      <c r="Q3726" t="str">
        <f t="shared" si="352"/>
        <v>theater</v>
      </c>
      <c r="R3726" t="str">
        <f t="shared" si="353"/>
        <v>plays</v>
      </c>
      <c r="S3726" s="11">
        <f t="shared" si="348"/>
        <v>42465.283101851848</v>
      </c>
      <c r="T3726" s="11">
        <f t="shared" si="349"/>
        <v>42494.749999999993</v>
      </c>
    </row>
    <row r="3727" spans="1:20" customFormat="1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0</v>
      </c>
      <c r="M3727" t="b">
        <v>1</v>
      </c>
      <c r="N3727" t="s">
        <v>8271</v>
      </c>
      <c r="O3727">
        <f t="shared" si="350"/>
        <v>127</v>
      </c>
      <c r="P3727">
        <f t="shared" si="351"/>
        <v>-10842.563845405923</v>
      </c>
      <c r="Q3727" t="str">
        <f t="shared" si="352"/>
        <v>theater</v>
      </c>
      <c r="R3727" t="str">
        <f t="shared" si="353"/>
        <v>plays</v>
      </c>
      <c r="S3727" s="11">
        <f t="shared" si="348"/>
        <v>42401.736886574072</v>
      </c>
      <c r="T3727" s="11">
        <f t="shared" si="349"/>
        <v>42418.687499999993</v>
      </c>
    </row>
    <row r="3728" spans="1:20" customFormat="1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0</v>
      </c>
      <c r="M3728" t="b">
        <v>1</v>
      </c>
      <c r="N3728" t="s">
        <v>8271</v>
      </c>
      <c r="O3728">
        <f t="shared" si="350"/>
        <v>338.70588235294122</v>
      </c>
      <c r="P3728">
        <f t="shared" si="351"/>
        <v>-8344.5638454059226</v>
      </c>
      <c r="Q3728" t="str">
        <f t="shared" si="352"/>
        <v>theater</v>
      </c>
      <c r="R3728" t="str">
        <f t="shared" si="353"/>
        <v>plays</v>
      </c>
      <c r="S3728" s="11">
        <f t="shared" si="348"/>
        <v>42461.932534722218</v>
      </c>
      <c r="T3728" s="11">
        <f t="shared" si="349"/>
        <v>42489.666666666664</v>
      </c>
    </row>
    <row r="3729" spans="1:20" customFormat="1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0</v>
      </c>
      <c r="M3729" t="b">
        <v>1</v>
      </c>
      <c r="N3729" t="s">
        <v>8271</v>
      </c>
      <c r="O3729">
        <f t="shared" si="350"/>
        <v>100.75</v>
      </c>
      <c r="P3729">
        <f t="shared" si="351"/>
        <v>-9208.5638454059226</v>
      </c>
      <c r="Q3729" t="str">
        <f t="shared" si="352"/>
        <v>theater</v>
      </c>
      <c r="R3729" t="str">
        <f t="shared" si="353"/>
        <v>plays</v>
      </c>
      <c r="S3729" s="11">
        <f t="shared" si="348"/>
        <v>42632.139976851853</v>
      </c>
      <c r="T3729" s="11">
        <f t="shared" si="349"/>
        <v>42662.996527777774</v>
      </c>
    </row>
    <row r="3730" spans="1:20" customFormat="1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0</v>
      </c>
      <c r="M3730" t="b">
        <v>0</v>
      </c>
      <c r="N3730" t="s">
        <v>8271</v>
      </c>
      <c r="O3730">
        <f t="shared" si="350"/>
        <v>9.31</v>
      </c>
      <c r="P3730">
        <f t="shared" si="351"/>
        <v>-9361.5638454059226</v>
      </c>
      <c r="Q3730" t="str">
        <f t="shared" si="352"/>
        <v>theater</v>
      </c>
      <c r="R3730" t="str">
        <f t="shared" si="353"/>
        <v>plays</v>
      </c>
      <c r="S3730" s="11">
        <f t="shared" si="348"/>
        <v>42204.962685185186</v>
      </c>
      <c r="T3730" s="11">
        <f t="shared" si="349"/>
        <v>42234.962685185186</v>
      </c>
    </row>
    <row r="3731" spans="1:20" customFormat="1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0</v>
      </c>
      <c r="M3731" t="b">
        <v>0</v>
      </c>
      <c r="N3731" t="s">
        <v>8271</v>
      </c>
      <c r="O3731">
        <f t="shared" si="350"/>
        <v>7.24</v>
      </c>
      <c r="P3731">
        <f t="shared" si="351"/>
        <v>-10861.563845405923</v>
      </c>
      <c r="Q3731" t="str">
        <f t="shared" si="352"/>
        <v>theater</v>
      </c>
      <c r="R3731" t="str">
        <f t="shared" si="353"/>
        <v>plays</v>
      </c>
      <c r="S3731" s="11">
        <f t="shared" si="348"/>
        <v>42040.996666666666</v>
      </c>
      <c r="T3731" s="11">
        <f t="shared" si="349"/>
        <v>42085.954999999994</v>
      </c>
    </row>
    <row r="3732" spans="1:20" customFormat="1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0</v>
      </c>
      <c r="M3732" t="b">
        <v>0</v>
      </c>
      <c r="N3732" t="s">
        <v>8271</v>
      </c>
      <c r="O3732">
        <f t="shared" si="350"/>
        <v>10</v>
      </c>
      <c r="P3732">
        <f t="shared" si="351"/>
        <v>-11123.563845405923</v>
      </c>
      <c r="Q3732" t="str">
        <f t="shared" si="352"/>
        <v>theater</v>
      </c>
      <c r="R3732" t="str">
        <f t="shared" si="353"/>
        <v>plays</v>
      </c>
      <c r="S3732" s="11">
        <f t="shared" si="348"/>
        <v>42203.46943287037</v>
      </c>
      <c r="T3732" s="11">
        <f t="shared" si="349"/>
        <v>42233.46943287037</v>
      </c>
    </row>
    <row r="3733" spans="1:20" customFormat="1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0</v>
      </c>
      <c r="M3733" t="b">
        <v>0</v>
      </c>
      <c r="N3733" t="s">
        <v>8271</v>
      </c>
      <c r="O3733">
        <f t="shared" si="350"/>
        <v>11.272727272727273</v>
      </c>
      <c r="P3733">
        <f t="shared" si="351"/>
        <v>-10603.563845405923</v>
      </c>
      <c r="Q3733" t="str">
        <f t="shared" si="352"/>
        <v>theater</v>
      </c>
      <c r="R3733" t="str">
        <f t="shared" si="353"/>
        <v>plays</v>
      </c>
      <c r="S3733" s="11">
        <f t="shared" si="348"/>
        <v>41983.544513888883</v>
      </c>
      <c r="T3733" s="11">
        <f t="shared" si="349"/>
        <v>42013.932638888888</v>
      </c>
    </row>
    <row r="3734" spans="1:20" customFormat="1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0</v>
      </c>
      <c r="M3734" t="b">
        <v>0</v>
      </c>
      <c r="N3734" t="s">
        <v>8271</v>
      </c>
      <c r="O3734">
        <f t="shared" si="350"/>
        <v>15.411764705882353</v>
      </c>
      <c r="P3734">
        <f t="shared" si="351"/>
        <v>-11092.563845405923</v>
      </c>
      <c r="Q3734" t="str">
        <f t="shared" si="352"/>
        <v>theater</v>
      </c>
      <c r="R3734" t="str">
        <f t="shared" si="353"/>
        <v>plays</v>
      </c>
      <c r="S3734" s="11">
        <f t="shared" si="348"/>
        <v>41968.469131944446</v>
      </c>
      <c r="T3734" s="11">
        <f t="shared" si="349"/>
        <v>42028.291666666664</v>
      </c>
    </row>
    <row r="3735" spans="1:20" customFormat="1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0"/>
        <v>0</v>
      </c>
      <c r="P3735">
        <f t="shared" si="351"/>
        <v>-11223.563845405923</v>
      </c>
      <c r="Q3735" t="str">
        <f t="shared" si="352"/>
        <v>theater</v>
      </c>
      <c r="R3735" t="str">
        <f t="shared" si="353"/>
        <v>plays</v>
      </c>
      <c r="S3735" s="11">
        <f t="shared" ref="S3735:S3798" si="354">(J3735/86400)+25569+(-5/24)</f>
        <v>42102.816064814811</v>
      </c>
      <c r="T3735" s="11">
        <f t="shared" ref="T3735:T3798" si="355">(I3735/86400)+25569+(-5/24)</f>
        <v>42112.729166666664</v>
      </c>
    </row>
    <row r="3736" spans="1:20" customFormat="1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0</v>
      </c>
      <c r="M3736" t="b">
        <v>0</v>
      </c>
      <c r="N3736" t="s">
        <v>8271</v>
      </c>
      <c r="O3736">
        <f t="shared" si="350"/>
        <v>28.466666666666669</v>
      </c>
      <c r="P3736">
        <f t="shared" si="351"/>
        <v>-10796.563845405923</v>
      </c>
      <c r="Q3736" t="str">
        <f t="shared" si="352"/>
        <v>theater</v>
      </c>
      <c r="R3736" t="str">
        <f t="shared" si="353"/>
        <v>plays</v>
      </c>
      <c r="S3736" s="11">
        <f t="shared" si="354"/>
        <v>42089.693240740737</v>
      </c>
      <c r="T3736" s="11">
        <f t="shared" si="355"/>
        <v>42149.693240740737</v>
      </c>
    </row>
    <row r="3737" spans="1:20" customFormat="1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0</v>
      </c>
      <c r="M3737" t="b">
        <v>0</v>
      </c>
      <c r="N3737" t="s">
        <v>8271</v>
      </c>
      <c r="O3737">
        <f t="shared" si="350"/>
        <v>13.333333333333334</v>
      </c>
      <c r="P3737">
        <f t="shared" si="351"/>
        <v>-11203.563845405923</v>
      </c>
      <c r="Q3737" t="str">
        <f t="shared" si="352"/>
        <v>theater</v>
      </c>
      <c r="R3737" t="str">
        <f t="shared" si="353"/>
        <v>plays</v>
      </c>
      <c r="S3737" s="11">
        <f t="shared" si="354"/>
        <v>42122.484826388885</v>
      </c>
      <c r="T3737" s="11">
        <f t="shared" si="355"/>
        <v>42152.484826388885</v>
      </c>
    </row>
    <row r="3738" spans="1:20" customFormat="1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0</v>
      </c>
      <c r="M3738" t="b">
        <v>0</v>
      </c>
      <c r="N3738" t="s">
        <v>8271</v>
      </c>
      <c r="O3738">
        <f t="shared" si="350"/>
        <v>0.66666666666666674</v>
      </c>
      <c r="P3738">
        <f t="shared" si="351"/>
        <v>-11213.563845405923</v>
      </c>
      <c r="Q3738" t="str">
        <f t="shared" si="352"/>
        <v>theater</v>
      </c>
      <c r="R3738" t="str">
        <f t="shared" si="353"/>
        <v>plays</v>
      </c>
      <c r="S3738" s="11">
        <f t="shared" si="354"/>
        <v>42048.503391203696</v>
      </c>
      <c r="T3738" s="11">
        <f t="shared" si="355"/>
        <v>42086.541666666664</v>
      </c>
    </row>
    <row r="3739" spans="1:20" customFormat="1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0</v>
      </c>
      <c r="M3739" t="b">
        <v>0</v>
      </c>
      <c r="N3739" t="s">
        <v>8271</v>
      </c>
      <c r="O3739">
        <f t="shared" si="350"/>
        <v>21.428571428571427</v>
      </c>
      <c r="P3739">
        <f t="shared" si="351"/>
        <v>-11073.563845405923</v>
      </c>
      <c r="Q3739" t="str">
        <f t="shared" si="352"/>
        <v>theater</v>
      </c>
      <c r="R3739" t="str">
        <f t="shared" si="353"/>
        <v>plays</v>
      </c>
      <c r="S3739" s="11">
        <f t="shared" si="354"/>
        <v>42297.482673611106</v>
      </c>
      <c r="T3739" s="11">
        <f t="shared" si="355"/>
        <v>42320.082638888889</v>
      </c>
    </row>
    <row r="3740" spans="1:20" customFormat="1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0</v>
      </c>
      <c r="M3740" t="b">
        <v>0</v>
      </c>
      <c r="N3740" t="s">
        <v>8271</v>
      </c>
      <c r="O3740">
        <f t="shared" si="350"/>
        <v>18</v>
      </c>
      <c r="P3740">
        <f t="shared" si="351"/>
        <v>-10953.563845405923</v>
      </c>
      <c r="Q3740" t="str">
        <f t="shared" si="352"/>
        <v>theater</v>
      </c>
      <c r="R3740" t="str">
        <f t="shared" si="353"/>
        <v>plays</v>
      </c>
      <c r="S3740" s="11">
        <f t="shared" si="354"/>
        <v>41813.730381944442</v>
      </c>
      <c r="T3740" s="11">
        <f t="shared" si="355"/>
        <v>41835.708333333328</v>
      </c>
    </row>
    <row r="3741" spans="1:20" customFormat="1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0</v>
      </c>
      <c r="M3741" t="b">
        <v>0</v>
      </c>
      <c r="N3741" t="s">
        <v>8271</v>
      </c>
      <c r="O3741">
        <f t="shared" si="350"/>
        <v>20.125</v>
      </c>
      <c r="P3741">
        <f t="shared" si="351"/>
        <v>-10418.563845405923</v>
      </c>
      <c r="Q3741" t="str">
        <f t="shared" si="352"/>
        <v>theater</v>
      </c>
      <c r="R3741" t="str">
        <f t="shared" si="353"/>
        <v>plays</v>
      </c>
      <c r="S3741" s="11">
        <f t="shared" si="354"/>
        <v>42548.241527777776</v>
      </c>
      <c r="T3741" s="11">
        <f t="shared" si="355"/>
        <v>42568.241527777776</v>
      </c>
    </row>
    <row r="3742" spans="1:20" customFormat="1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0</v>
      </c>
      <c r="M3742" t="b">
        <v>0</v>
      </c>
      <c r="N3742" t="s">
        <v>8271</v>
      </c>
      <c r="O3742">
        <f t="shared" si="350"/>
        <v>17.899999999999999</v>
      </c>
      <c r="P3742">
        <f t="shared" si="351"/>
        <v>-10865.563845405923</v>
      </c>
      <c r="Q3742" t="str">
        <f t="shared" si="352"/>
        <v>theater</v>
      </c>
      <c r="R3742" t="str">
        <f t="shared" si="353"/>
        <v>plays</v>
      </c>
      <c r="S3742" s="11">
        <f t="shared" si="354"/>
        <v>41832.881423611107</v>
      </c>
      <c r="T3742" s="11">
        <f t="shared" si="355"/>
        <v>41862.870810185181</v>
      </c>
    </row>
    <row r="3743" spans="1:20" customFormat="1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0"/>
        <v>0</v>
      </c>
      <c r="P3743">
        <f t="shared" si="351"/>
        <v>-11223.563845405923</v>
      </c>
      <c r="Q3743" t="str">
        <f t="shared" si="352"/>
        <v>theater</v>
      </c>
      <c r="R3743" t="str">
        <f t="shared" si="353"/>
        <v>plays</v>
      </c>
      <c r="S3743" s="11">
        <f t="shared" si="354"/>
        <v>42325.712384259255</v>
      </c>
      <c r="T3743" s="11">
        <f t="shared" si="355"/>
        <v>42355.712384259255</v>
      </c>
    </row>
    <row r="3744" spans="1:20" customFormat="1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0</v>
      </c>
      <c r="M3744" t="b">
        <v>0</v>
      </c>
      <c r="N3744" t="s">
        <v>8271</v>
      </c>
      <c r="O3744">
        <f t="shared" si="350"/>
        <v>2</v>
      </c>
      <c r="P3744">
        <f t="shared" si="351"/>
        <v>-11123.563845405923</v>
      </c>
      <c r="Q3744" t="str">
        <f t="shared" si="352"/>
        <v>theater</v>
      </c>
      <c r="R3744" t="str">
        <f t="shared" si="353"/>
        <v>plays</v>
      </c>
      <c r="S3744" s="11">
        <f t="shared" si="354"/>
        <v>41858.006296296291</v>
      </c>
      <c r="T3744" s="11">
        <f t="shared" si="355"/>
        <v>41888.006296296291</v>
      </c>
    </row>
    <row r="3745" spans="1:20" customFormat="1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0"/>
        <v>0</v>
      </c>
      <c r="P3745">
        <f t="shared" si="351"/>
        <v>-11223.563845405923</v>
      </c>
      <c r="Q3745" t="str">
        <f t="shared" si="352"/>
        <v>theater</v>
      </c>
      <c r="R3745" t="str">
        <f t="shared" si="353"/>
        <v>plays</v>
      </c>
      <c r="S3745" s="11">
        <f t="shared" si="354"/>
        <v>41793.501898148148</v>
      </c>
      <c r="T3745" s="11">
        <f t="shared" si="355"/>
        <v>41823.501898148148</v>
      </c>
    </row>
    <row r="3746" spans="1:20" customFormat="1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0"/>
        <v>0</v>
      </c>
      <c r="P3746">
        <f t="shared" si="351"/>
        <v>-11223.563845405923</v>
      </c>
      <c r="Q3746" t="str">
        <f t="shared" si="352"/>
        <v>theater</v>
      </c>
      <c r="R3746" t="str">
        <f t="shared" si="353"/>
        <v>plays</v>
      </c>
      <c r="S3746" s="11">
        <f t="shared" si="354"/>
        <v>41793.605925925927</v>
      </c>
      <c r="T3746" s="11">
        <f t="shared" si="355"/>
        <v>41824.957638888889</v>
      </c>
    </row>
    <row r="3747" spans="1:20" customFormat="1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0</v>
      </c>
      <c r="M3747" t="b">
        <v>0</v>
      </c>
      <c r="N3747" t="s">
        <v>8271</v>
      </c>
      <c r="O3747">
        <f t="shared" si="350"/>
        <v>10</v>
      </c>
      <c r="P3747">
        <f t="shared" si="351"/>
        <v>-11213.563845405923</v>
      </c>
      <c r="Q3747" t="str">
        <f t="shared" si="352"/>
        <v>theater</v>
      </c>
      <c r="R3747" t="str">
        <f t="shared" si="353"/>
        <v>plays</v>
      </c>
      <c r="S3747" s="11">
        <f t="shared" si="354"/>
        <v>41831.489606481475</v>
      </c>
      <c r="T3747" s="11">
        <f t="shared" si="355"/>
        <v>41861.489606481475</v>
      </c>
    </row>
    <row r="3748" spans="1:20" customFormat="1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0</v>
      </c>
      <c r="M3748" t="b">
        <v>0</v>
      </c>
      <c r="N3748" t="s">
        <v>8271</v>
      </c>
      <c r="O3748">
        <f t="shared" si="350"/>
        <v>2.3764705882352941</v>
      </c>
      <c r="P3748">
        <f t="shared" si="351"/>
        <v>-11021.563845405923</v>
      </c>
      <c r="Q3748" t="str">
        <f t="shared" si="352"/>
        <v>theater</v>
      </c>
      <c r="R3748" t="str">
        <f t="shared" si="353"/>
        <v>plays</v>
      </c>
      <c r="S3748" s="11">
        <f t="shared" si="354"/>
        <v>42621.18100694444</v>
      </c>
      <c r="T3748" s="11">
        <f t="shared" si="355"/>
        <v>42651.18100694444</v>
      </c>
    </row>
    <row r="3749" spans="1:20" customFormat="1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0</v>
      </c>
      <c r="M3749" t="b">
        <v>0</v>
      </c>
      <c r="N3749" t="s">
        <v>8271</v>
      </c>
      <c r="O3749">
        <f t="shared" si="350"/>
        <v>1</v>
      </c>
      <c r="P3749">
        <f t="shared" si="351"/>
        <v>-11198.563845405923</v>
      </c>
      <c r="Q3749" t="str">
        <f t="shared" si="352"/>
        <v>theater</v>
      </c>
      <c r="R3749" t="str">
        <f t="shared" si="353"/>
        <v>plays</v>
      </c>
      <c r="S3749" s="11">
        <f t="shared" si="354"/>
        <v>42164.091388888883</v>
      </c>
      <c r="T3749" s="11">
        <f t="shared" si="355"/>
        <v>42190.749305555553</v>
      </c>
    </row>
    <row r="3750" spans="1:20" customFormat="1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0</v>
      </c>
      <c r="M3750" t="b">
        <v>1</v>
      </c>
      <c r="N3750" t="s">
        <v>8305</v>
      </c>
      <c r="O3750">
        <f t="shared" si="350"/>
        <v>103.52</v>
      </c>
      <c r="P3750">
        <f t="shared" si="351"/>
        <v>-6047.5638454059226</v>
      </c>
      <c r="Q3750" t="str">
        <f t="shared" si="352"/>
        <v>music</v>
      </c>
      <c r="R3750" t="str">
        <f t="shared" si="353"/>
        <v>musical</v>
      </c>
      <c r="S3750" s="11">
        <f t="shared" si="354"/>
        <v>42395.498101851852</v>
      </c>
      <c r="T3750" s="11">
        <f t="shared" si="355"/>
        <v>42416.040972222218</v>
      </c>
    </row>
    <row r="3751" spans="1:20" customFormat="1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0</v>
      </c>
      <c r="M3751" t="b">
        <v>1</v>
      </c>
      <c r="N3751" t="s">
        <v>8305</v>
      </c>
      <c r="O3751">
        <f t="shared" si="350"/>
        <v>105</v>
      </c>
      <c r="P3751">
        <f t="shared" si="351"/>
        <v>-10698.563845405923</v>
      </c>
      <c r="Q3751" t="str">
        <f t="shared" si="352"/>
        <v>music</v>
      </c>
      <c r="R3751" t="str">
        <f t="shared" si="353"/>
        <v>musical</v>
      </c>
      <c r="S3751" s="11">
        <f t="shared" si="354"/>
        <v>42457.918842592589</v>
      </c>
      <c r="T3751" s="11">
        <f t="shared" si="355"/>
        <v>42488.957638888889</v>
      </c>
    </row>
    <row r="3752" spans="1:20" customFormat="1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0</v>
      </c>
      <c r="M3752" t="b">
        <v>1</v>
      </c>
      <c r="N3752" t="s">
        <v>8305</v>
      </c>
      <c r="O3752">
        <f t="shared" si="350"/>
        <v>100.44999999999999</v>
      </c>
      <c r="P3752">
        <f t="shared" si="351"/>
        <v>-5196.5638454059226</v>
      </c>
      <c r="Q3752" t="str">
        <f t="shared" si="352"/>
        <v>music</v>
      </c>
      <c r="R3752" t="str">
        <f t="shared" si="353"/>
        <v>musical</v>
      </c>
      <c r="S3752" s="11">
        <f t="shared" si="354"/>
        <v>42016.773240740738</v>
      </c>
      <c r="T3752" s="11">
        <f t="shared" si="355"/>
        <v>42045.124305555553</v>
      </c>
    </row>
    <row r="3753" spans="1:20" customFormat="1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0</v>
      </c>
      <c r="M3753" t="b">
        <v>1</v>
      </c>
      <c r="N3753" t="s">
        <v>8305</v>
      </c>
      <c r="O3753">
        <f t="shared" si="350"/>
        <v>132.6</v>
      </c>
      <c r="P3753">
        <f t="shared" si="351"/>
        <v>-9897.5638454059226</v>
      </c>
      <c r="Q3753" t="str">
        <f t="shared" si="352"/>
        <v>music</v>
      </c>
      <c r="R3753" t="str">
        <f t="shared" si="353"/>
        <v>musical</v>
      </c>
      <c r="S3753" s="11">
        <f t="shared" si="354"/>
        <v>42402.827233796292</v>
      </c>
      <c r="T3753" s="11">
        <f t="shared" si="355"/>
        <v>42462.785567129627</v>
      </c>
    </row>
    <row r="3754" spans="1:20" customFormat="1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0</v>
      </c>
      <c r="M3754" t="b">
        <v>1</v>
      </c>
      <c r="N3754" t="s">
        <v>8305</v>
      </c>
      <c r="O3754">
        <f t="shared" si="350"/>
        <v>112.99999999999999</v>
      </c>
      <c r="P3754">
        <f t="shared" si="351"/>
        <v>-10658.563845405923</v>
      </c>
      <c r="Q3754" t="str">
        <f t="shared" si="352"/>
        <v>music</v>
      </c>
      <c r="R3754" t="str">
        <f t="shared" si="353"/>
        <v>musical</v>
      </c>
      <c r="S3754" s="11">
        <f t="shared" si="354"/>
        <v>42619.594155092585</v>
      </c>
      <c r="T3754" s="11">
        <f t="shared" si="355"/>
        <v>42659.666666666664</v>
      </c>
    </row>
    <row r="3755" spans="1:20" customFormat="1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0</v>
      </c>
      <c r="M3755" t="b">
        <v>1</v>
      </c>
      <c r="N3755" t="s">
        <v>8305</v>
      </c>
      <c r="O3755">
        <f t="shared" si="350"/>
        <v>103.34</v>
      </c>
      <c r="P3755">
        <f t="shared" si="351"/>
        <v>-6056.5638454059226</v>
      </c>
      <c r="Q3755" t="str">
        <f t="shared" si="352"/>
        <v>music</v>
      </c>
      <c r="R3755" t="str">
        <f t="shared" si="353"/>
        <v>musical</v>
      </c>
      <c r="S3755" s="11">
        <f t="shared" si="354"/>
        <v>42128.615740740737</v>
      </c>
      <c r="T3755" s="11">
        <f t="shared" si="355"/>
        <v>42157.791666666664</v>
      </c>
    </row>
    <row r="3756" spans="1:20" customFormat="1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0</v>
      </c>
      <c r="M3756" t="b">
        <v>1</v>
      </c>
      <c r="N3756" t="s">
        <v>8305</v>
      </c>
      <c r="O3756">
        <f t="shared" si="350"/>
        <v>120</v>
      </c>
      <c r="P3756">
        <f t="shared" si="351"/>
        <v>-8223.5638454059226</v>
      </c>
      <c r="Q3756" t="str">
        <f t="shared" si="352"/>
        <v>music</v>
      </c>
      <c r="R3756" t="str">
        <f t="shared" si="353"/>
        <v>musical</v>
      </c>
      <c r="S3756" s="11">
        <f t="shared" si="354"/>
        <v>41808.67288194444</v>
      </c>
      <c r="T3756" s="11">
        <f t="shared" si="355"/>
        <v>41845.999305555553</v>
      </c>
    </row>
    <row r="3757" spans="1:20" customFormat="1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0</v>
      </c>
      <c r="M3757" t="b">
        <v>1</v>
      </c>
      <c r="N3757" t="s">
        <v>8305</v>
      </c>
      <c r="O3757">
        <f t="shared" si="350"/>
        <v>129.63636363636363</v>
      </c>
      <c r="P3757">
        <f t="shared" si="351"/>
        <v>-10510.563845405923</v>
      </c>
      <c r="Q3757" t="str">
        <f t="shared" si="352"/>
        <v>music</v>
      </c>
      <c r="R3757" t="str">
        <f t="shared" si="353"/>
        <v>musical</v>
      </c>
      <c r="S3757" s="11">
        <f t="shared" si="354"/>
        <v>42445.658645833326</v>
      </c>
      <c r="T3757" s="11">
        <f t="shared" si="355"/>
        <v>42475.658645833326</v>
      </c>
    </row>
    <row r="3758" spans="1:20" customFormat="1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0</v>
      </c>
      <c r="M3758" t="b">
        <v>1</v>
      </c>
      <c r="N3758" t="s">
        <v>8305</v>
      </c>
      <c r="O3758">
        <f t="shared" si="350"/>
        <v>101.11111111111111</v>
      </c>
      <c r="P3758">
        <f t="shared" si="351"/>
        <v>-6673.5638454059226</v>
      </c>
      <c r="Q3758" t="str">
        <f t="shared" si="352"/>
        <v>music</v>
      </c>
      <c r="R3758" t="str">
        <f t="shared" si="353"/>
        <v>musical</v>
      </c>
      <c r="S3758" s="11">
        <f t="shared" si="354"/>
        <v>41771.606458333328</v>
      </c>
      <c r="T3758" s="11">
        <f t="shared" si="355"/>
        <v>41801.606458333328</v>
      </c>
    </row>
    <row r="3759" spans="1:20" customFormat="1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0</v>
      </c>
      <c r="M3759" t="b">
        <v>1</v>
      </c>
      <c r="N3759" t="s">
        <v>8305</v>
      </c>
      <c r="O3759">
        <f t="shared" si="350"/>
        <v>108.51428571428572</v>
      </c>
      <c r="P3759">
        <f t="shared" si="351"/>
        <v>-7425.5638454059226</v>
      </c>
      <c r="Q3759" t="str">
        <f t="shared" si="352"/>
        <v>music</v>
      </c>
      <c r="R3759" t="str">
        <f t="shared" si="353"/>
        <v>musical</v>
      </c>
      <c r="S3759" s="11">
        <f t="shared" si="354"/>
        <v>41954.642534722218</v>
      </c>
      <c r="T3759" s="11">
        <f t="shared" si="355"/>
        <v>41974.642534722218</v>
      </c>
    </row>
    <row r="3760" spans="1:20" customFormat="1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0</v>
      </c>
      <c r="M3760" t="b">
        <v>1</v>
      </c>
      <c r="N3760" t="s">
        <v>8305</v>
      </c>
      <c r="O3760">
        <f t="shared" si="350"/>
        <v>102.33333333333334</v>
      </c>
      <c r="P3760">
        <f t="shared" si="351"/>
        <v>-9688.5638454059226</v>
      </c>
      <c r="Q3760" t="str">
        <f t="shared" si="352"/>
        <v>music</v>
      </c>
      <c r="R3760" t="str">
        <f t="shared" si="353"/>
        <v>musical</v>
      </c>
      <c r="S3760" s="11">
        <f t="shared" si="354"/>
        <v>41747.263171296298</v>
      </c>
      <c r="T3760" s="11">
        <f t="shared" si="355"/>
        <v>41778</v>
      </c>
    </row>
    <row r="3761" spans="1:20" customFormat="1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0</v>
      </c>
      <c r="M3761" t="b">
        <v>1</v>
      </c>
      <c r="N3761" t="s">
        <v>8305</v>
      </c>
      <c r="O3761">
        <f t="shared" si="350"/>
        <v>110.24425000000002</v>
      </c>
      <c r="P3761">
        <f t="shared" si="351"/>
        <v>-6813.7938454059222</v>
      </c>
      <c r="Q3761" t="str">
        <f t="shared" si="352"/>
        <v>music</v>
      </c>
      <c r="R3761" t="str">
        <f t="shared" si="353"/>
        <v>musical</v>
      </c>
      <c r="S3761" s="11">
        <f t="shared" si="354"/>
        <v>42181.899918981479</v>
      </c>
      <c r="T3761" s="11">
        <f t="shared" si="355"/>
        <v>42241.899918981479</v>
      </c>
    </row>
    <row r="3762" spans="1:20" customFormat="1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0</v>
      </c>
      <c r="M3762" t="b">
        <v>1</v>
      </c>
      <c r="N3762" t="s">
        <v>8305</v>
      </c>
      <c r="O3762">
        <f t="shared" si="350"/>
        <v>101.0154</v>
      </c>
      <c r="P3762">
        <f t="shared" si="351"/>
        <v>-6172.7938454059222</v>
      </c>
      <c r="Q3762" t="str">
        <f t="shared" si="352"/>
        <v>music</v>
      </c>
      <c r="R3762" t="str">
        <f t="shared" si="353"/>
        <v>musical</v>
      </c>
      <c r="S3762" s="11">
        <f t="shared" si="354"/>
        <v>41739.316967592589</v>
      </c>
      <c r="T3762" s="11">
        <f t="shared" si="355"/>
        <v>41764.316967592589</v>
      </c>
    </row>
    <row r="3763" spans="1:20" customFormat="1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0</v>
      </c>
      <c r="M3763" t="b">
        <v>1</v>
      </c>
      <c r="N3763" t="s">
        <v>8305</v>
      </c>
      <c r="O3763">
        <f t="shared" si="350"/>
        <v>100</v>
      </c>
      <c r="P3763">
        <f t="shared" si="351"/>
        <v>-10723.563845405923</v>
      </c>
      <c r="Q3763" t="str">
        <f t="shared" si="352"/>
        <v>music</v>
      </c>
      <c r="R3763" t="str">
        <f t="shared" si="353"/>
        <v>musical</v>
      </c>
      <c r="S3763" s="11">
        <f t="shared" si="354"/>
        <v>42173.258530092593</v>
      </c>
      <c r="T3763" s="11">
        <f t="shared" si="355"/>
        <v>42226.749999999993</v>
      </c>
    </row>
    <row r="3764" spans="1:20" customFormat="1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0</v>
      </c>
      <c r="M3764" t="b">
        <v>1</v>
      </c>
      <c r="N3764" t="s">
        <v>8305</v>
      </c>
      <c r="O3764">
        <f t="shared" si="350"/>
        <v>106.24</v>
      </c>
      <c r="P3764">
        <f t="shared" si="351"/>
        <v>-9895.5638454059226</v>
      </c>
      <c r="Q3764" t="str">
        <f t="shared" si="352"/>
        <v>music</v>
      </c>
      <c r="R3764" t="str">
        <f t="shared" si="353"/>
        <v>musical</v>
      </c>
      <c r="S3764" s="11">
        <f t="shared" si="354"/>
        <v>42193.605196759258</v>
      </c>
      <c r="T3764" s="11">
        <f t="shared" si="355"/>
        <v>42218.605196759258</v>
      </c>
    </row>
    <row r="3765" spans="1:20" customFormat="1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0</v>
      </c>
      <c r="M3765" t="b">
        <v>1</v>
      </c>
      <c r="N3765" t="s">
        <v>8305</v>
      </c>
      <c r="O3765">
        <f t="shared" si="350"/>
        <v>100</v>
      </c>
      <c r="P3765">
        <f t="shared" si="351"/>
        <v>-6223.5638454059226</v>
      </c>
      <c r="Q3765" t="str">
        <f t="shared" si="352"/>
        <v>music</v>
      </c>
      <c r="R3765" t="str">
        <f t="shared" si="353"/>
        <v>musical</v>
      </c>
      <c r="S3765" s="11">
        <f t="shared" si="354"/>
        <v>42065.541967592588</v>
      </c>
      <c r="T3765" s="11">
        <f t="shared" si="355"/>
        <v>42095.500300925924</v>
      </c>
    </row>
    <row r="3766" spans="1:20" customFormat="1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0</v>
      </c>
      <c r="M3766" t="b">
        <v>1</v>
      </c>
      <c r="N3766" t="s">
        <v>8305</v>
      </c>
      <c r="O3766">
        <f t="shared" si="350"/>
        <v>100</v>
      </c>
      <c r="P3766">
        <f t="shared" si="351"/>
        <v>-9723.5638454059226</v>
      </c>
      <c r="Q3766" t="str">
        <f t="shared" si="352"/>
        <v>music</v>
      </c>
      <c r="R3766" t="str">
        <f t="shared" si="353"/>
        <v>musical</v>
      </c>
      <c r="S3766" s="11">
        <f t="shared" si="354"/>
        <v>42499.634629629632</v>
      </c>
      <c r="T3766" s="11">
        <f t="shared" si="355"/>
        <v>42518.816666666666</v>
      </c>
    </row>
    <row r="3767" spans="1:20" customFormat="1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0</v>
      </c>
      <c r="M3767" t="b">
        <v>1</v>
      </c>
      <c r="N3767" t="s">
        <v>8305</v>
      </c>
      <c r="O3767">
        <f t="shared" si="350"/>
        <v>113.45714285714286</v>
      </c>
      <c r="P3767">
        <f t="shared" si="351"/>
        <v>-3281.5638454059226</v>
      </c>
      <c r="Q3767" t="str">
        <f t="shared" si="352"/>
        <v>music</v>
      </c>
      <c r="R3767" t="str">
        <f t="shared" si="353"/>
        <v>musical</v>
      </c>
      <c r="S3767" s="11">
        <f t="shared" si="354"/>
        <v>41820.568078703705</v>
      </c>
      <c r="T3767" s="11">
        <f t="shared" si="355"/>
        <v>41850.568078703705</v>
      </c>
    </row>
    <row r="3768" spans="1:20" customFormat="1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0</v>
      </c>
      <c r="M3768" t="b">
        <v>1</v>
      </c>
      <c r="N3768" t="s">
        <v>8305</v>
      </c>
      <c r="O3768">
        <f t="shared" si="350"/>
        <v>102.65010000000001</v>
      </c>
      <c r="P3768">
        <f t="shared" si="351"/>
        <v>-958.5538454059224</v>
      </c>
      <c r="Q3768" t="str">
        <f t="shared" si="352"/>
        <v>music</v>
      </c>
      <c r="R3768" t="str">
        <f t="shared" si="353"/>
        <v>musical</v>
      </c>
      <c r="S3768" s="11">
        <f t="shared" si="354"/>
        <v>41787.958854166667</v>
      </c>
      <c r="T3768" s="11">
        <f t="shared" si="355"/>
        <v>41822.958854166667</v>
      </c>
    </row>
    <row r="3769" spans="1:20" customFormat="1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0</v>
      </c>
      <c r="M3769" t="b">
        <v>1</v>
      </c>
      <c r="N3769" t="s">
        <v>8305</v>
      </c>
      <c r="O3769">
        <f t="shared" si="350"/>
        <v>116.75</v>
      </c>
      <c r="P3769">
        <f t="shared" si="351"/>
        <v>-8888.5638454059226</v>
      </c>
      <c r="Q3769" t="str">
        <f t="shared" si="352"/>
        <v>music</v>
      </c>
      <c r="R3769" t="str">
        <f t="shared" si="353"/>
        <v>musical</v>
      </c>
      <c r="S3769" s="11">
        <f t="shared" si="354"/>
        <v>42049.811307870368</v>
      </c>
      <c r="T3769" s="11">
        <f t="shared" si="355"/>
        <v>42063.999305555553</v>
      </c>
    </row>
    <row r="3770" spans="1:20" customFormat="1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0</v>
      </c>
      <c r="M3770" t="b">
        <v>1</v>
      </c>
      <c r="N3770" t="s">
        <v>8305</v>
      </c>
      <c r="O3770">
        <f t="shared" si="350"/>
        <v>107.65274999999998</v>
      </c>
      <c r="P3770">
        <f t="shared" si="351"/>
        <v>-6917.4538454059229</v>
      </c>
      <c r="Q3770" t="str">
        <f t="shared" si="352"/>
        <v>music</v>
      </c>
      <c r="R3770" t="str">
        <f t="shared" si="353"/>
        <v>musical</v>
      </c>
      <c r="S3770" s="11">
        <f t="shared" si="354"/>
        <v>41772.519560185181</v>
      </c>
      <c r="T3770" s="11">
        <f t="shared" si="355"/>
        <v>41802.519560185181</v>
      </c>
    </row>
    <row r="3771" spans="1:20" customFormat="1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0</v>
      </c>
      <c r="M3771" t="b">
        <v>1</v>
      </c>
      <c r="N3771" t="s">
        <v>8305</v>
      </c>
      <c r="O3771">
        <f t="shared" si="350"/>
        <v>100</v>
      </c>
      <c r="P3771">
        <f t="shared" si="351"/>
        <v>-10123.563845405923</v>
      </c>
      <c r="Q3771" t="str">
        <f t="shared" si="352"/>
        <v>music</v>
      </c>
      <c r="R3771" t="str">
        <f t="shared" si="353"/>
        <v>musical</v>
      </c>
      <c r="S3771" s="11">
        <f t="shared" si="354"/>
        <v>42445.389803240738</v>
      </c>
      <c r="T3771" s="11">
        <f t="shared" si="355"/>
        <v>42475.389803240738</v>
      </c>
    </row>
    <row r="3772" spans="1:20" customFormat="1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0</v>
      </c>
      <c r="M3772" t="b">
        <v>1</v>
      </c>
      <c r="N3772" t="s">
        <v>8305</v>
      </c>
      <c r="O3772">
        <f t="shared" si="350"/>
        <v>100</v>
      </c>
      <c r="P3772">
        <f t="shared" si="351"/>
        <v>-9223.5638454059226</v>
      </c>
      <c r="Q3772" t="str">
        <f t="shared" si="352"/>
        <v>music</v>
      </c>
      <c r="R3772" t="str">
        <f t="shared" si="353"/>
        <v>musical</v>
      </c>
      <c r="S3772" s="11">
        <f t="shared" si="354"/>
        <v>42138.722337962965</v>
      </c>
      <c r="T3772" s="11">
        <f t="shared" si="355"/>
        <v>42168.722337962965</v>
      </c>
    </row>
    <row r="3773" spans="1:20" customFormat="1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0</v>
      </c>
      <c r="M3773" t="b">
        <v>1</v>
      </c>
      <c r="N3773" t="s">
        <v>8305</v>
      </c>
      <c r="O3773">
        <f t="shared" si="350"/>
        <v>146</v>
      </c>
      <c r="P3773">
        <f t="shared" si="351"/>
        <v>-9763.5638454059226</v>
      </c>
      <c r="Q3773" t="str">
        <f t="shared" si="352"/>
        <v>music</v>
      </c>
      <c r="R3773" t="str">
        <f t="shared" si="353"/>
        <v>musical</v>
      </c>
      <c r="S3773" s="11">
        <f t="shared" si="354"/>
        <v>42493.64875</v>
      </c>
      <c r="T3773" s="11">
        <f t="shared" si="355"/>
        <v>42507.791666666664</v>
      </c>
    </row>
    <row r="3774" spans="1:20" customFormat="1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0</v>
      </c>
      <c r="M3774" t="b">
        <v>1</v>
      </c>
      <c r="N3774" t="s">
        <v>8305</v>
      </c>
      <c r="O3774">
        <f t="shared" si="350"/>
        <v>110.2</v>
      </c>
      <c r="P3774">
        <f t="shared" si="351"/>
        <v>-5713.5638454059226</v>
      </c>
      <c r="Q3774" t="str">
        <f t="shared" si="352"/>
        <v>music</v>
      </c>
      <c r="R3774" t="str">
        <f t="shared" si="353"/>
        <v>musical</v>
      </c>
      <c r="S3774" s="11">
        <f t="shared" si="354"/>
        <v>42682.408634259256</v>
      </c>
      <c r="T3774" s="11">
        <f t="shared" si="355"/>
        <v>42703.041666666664</v>
      </c>
    </row>
    <row r="3775" spans="1:20" customFormat="1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0</v>
      </c>
      <c r="M3775" t="b">
        <v>1</v>
      </c>
      <c r="N3775" t="s">
        <v>8305</v>
      </c>
      <c r="O3775">
        <f t="shared" si="350"/>
        <v>108.2</v>
      </c>
      <c r="P3775">
        <f t="shared" si="351"/>
        <v>-5813.5638454059226</v>
      </c>
      <c r="Q3775" t="str">
        <f t="shared" si="352"/>
        <v>music</v>
      </c>
      <c r="R3775" t="str">
        <f t="shared" si="353"/>
        <v>musical</v>
      </c>
      <c r="S3775" s="11">
        <f t="shared" si="354"/>
        <v>42655.796840277777</v>
      </c>
      <c r="T3775" s="11">
        <f t="shared" si="355"/>
        <v>42688.880555555552</v>
      </c>
    </row>
    <row r="3776" spans="1:20" customFormat="1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0</v>
      </c>
      <c r="M3776" t="b">
        <v>1</v>
      </c>
      <c r="N3776" t="s">
        <v>8305</v>
      </c>
      <c r="O3776">
        <f t="shared" si="350"/>
        <v>100</v>
      </c>
      <c r="P3776">
        <f t="shared" si="351"/>
        <v>-8723.5638454059226</v>
      </c>
      <c r="Q3776" t="str">
        <f t="shared" si="352"/>
        <v>music</v>
      </c>
      <c r="R3776" t="str">
        <f t="shared" si="353"/>
        <v>musical</v>
      </c>
      <c r="S3776" s="11">
        <f t="shared" si="354"/>
        <v>42087.583969907406</v>
      </c>
      <c r="T3776" s="11">
        <f t="shared" si="355"/>
        <v>42103.583969907406</v>
      </c>
    </row>
    <row r="3777" spans="1:20" customFormat="1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0</v>
      </c>
      <c r="M3777" t="b">
        <v>1</v>
      </c>
      <c r="N3777" t="s">
        <v>8305</v>
      </c>
      <c r="O3777">
        <f t="shared" si="350"/>
        <v>100.25</v>
      </c>
      <c r="P3777">
        <f t="shared" si="351"/>
        <v>-9218.5638454059226</v>
      </c>
      <c r="Q3777" t="str">
        <f t="shared" si="352"/>
        <v>music</v>
      </c>
      <c r="R3777" t="str">
        <f t="shared" si="353"/>
        <v>musical</v>
      </c>
      <c r="S3777" s="11">
        <f t="shared" si="354"/>
        <v>42075.734293981477</v>
      </c>
      <c r="T3777" s="11">
        <f t="shared" si="355"/>
        <v>42102.958333333336</v>
      </c>
    </row>
    <row r="3778" spans="1:20" customFormat="1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0</v>
      </c>
      <c r="M3778" t="b">
        <v>1</v>
      </c>
      <c r="N3778" t="s">
        <v>8305</v>
      </c>
      <c r="O3778">
        <f t="shared" si="350"/>
        <v>106.71250000000001</v>
      </c>
      <c r="P3778">
        <f t="shared" si="351"/>
        <v>-2686.5638454059226</v>
      </c>
      <c r="Q3778" t="str">
        <f t="shared" si="352"/>
        <v>music</v>
      </c>
      <c r="R3778" t="str">
        <f t="shared" si="353"/>
        <v>musical</v>
      </c>
      <c r="S3778" s="11">
        <f t="shared" si="354"/>
        <v>41814.159467592588</v>
      </c>
      <c r="T3778" s="11">
        <f t="shared" si="355"/>
        <v>41851.833333333328</v>
      </c>
    </row>
    <row r="3779" spans="1:20" customFormat="1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0</v>
      </c>
      <c r="M3779" t="b">
        <v>1</v>
      </c>
      <c r="N3779" t="s">
        <v>8305</v>
      </c>
      <c r="O3779">
        <f t="shared" ref="O3779:O3842" si="356">E3779/D3779*100</f>
        <v>143.19999999999999</v>
      </c>
      <c r="P3779">
        <f t="shared" ref="P3779:P3842" si="357">E3779-$E$4116</f>
        <v>-8359.5638454059226</v>
      </c>
      <c r="Q3779" t="str">
        <f t="shared" ref="Q3779:Q3842" si="358">IF(ISNUMBER(SEARCH("film &amp; video",N3779)),"film &amp; video",IF(ISNUMBER(SEARCH("food",N3779)),"food",IF(ISNUMBER(SEARCH("games",N3779)),"games",IF(ISNUMBER(SEARCH("journalism",N3779)),"journalism",IF(ISNUMBER(SEARCH("music",N3779)),"music",IF(ISNUMBER(SEARCH("photography",N3779)),"photography",IF(ISNUMBER(SEARCH("publishing",N3779)),"publishing",IF(ISNUMBER(SEARCH("technology",N3779)),"technology",IF(ISNUMBER(SEARCH("theater",N3779)),"theater",0)))))))))</f>
        <v>music</v>
      </c>
      <c r="R3779" t="str">
        <f t="shared" ref="R3779:R3842" si="359">IF(ISNUMBER(SEARCH("animation",N3779)),"animation",IF(ISNUMBER(SEARCH("art books",N3779)),"art books",IF(ISNUMBER(SEARCH("audio",N3779)),"audio",IF(ISNUMBER(SEARCH("children's books",N3779)),"children's books",IF(ISNUMBER(SEARCH("classical music",N3779)),"classical music",IF(ISNUMBER(SEARCH("documentary",N3779)),"documentary",IF(ISNUMBER(SEARCH("drama",N3779)),"drama",IF(ISNUMBER(SEARCH("electronic music",N3779)),"electronic music",IF(ISNUMBER(SEARCH("faith",N3779)),"faith",IF(ISNUMBER(SEARCH("fiction",N3779)),"fiction",IF(ISNUMBER(SEARCH("food trucks",N3779)),"food trucks",IF(ISNUMBER(SEARCH("gadgets",N3779)),"gadgets",IF(ISNUMBER(SEARCH("hardware",N3779)),"hardware",IF(ISNUMBER(SEARCH("indie rock",N3779)),"indie rock",IF(ISNUMBER(SEARCH("jazz",N3779)),"jazz",IF(ISNUMBER(SEARCH("makerspaces",N3779)),"makerspaces",IF(ISNUMBER(SEARCH("metal",N3779)),"metal",IF(ISNUMBER(SEARCH("mobile games",N3779)),"mobile games",IF(ISNUMBER(SEARCH("musical",N3779)),"musical",IF(ISNUMBER(SEARCH("nature",N3779)),"nature",IF(ISNUMBER(SEARCH("nonfiction",N3779)),"nonfiction",IF(ISNUMBER(SEARCH("people",N3779)),"people",IF(ISNUMBER(SEARCH("photobooks",N3779)),"photobooks",IF(ISNUMBER(SEARCH("places",N3779)),"places",IF(ISNUMBER(SEARCH("plays",N3779)),"plays",IF(ISNUMBER(SEARCH("pop",N3779)),"pop",IF(ISNUMBER(SEARCH("radio &amp; podcasts",N3779)),"radio &amp; podcasts",IF(ISNUMBER(SEARCH("restaurants",N3779)),"restaurants",IF(ISNUMBER(SEARCH("rock",N3779)),"rock",IF(ISNUMBER(SEARCH("science fiction",N3779)),"science fiction",IF(ISNUMBER(SEARCH("shorts",N3779)),"shorts",IF(ISNUMBER(SEARCH("small batch",N3779)),"small batch",IF(ISNUMBER(SEARCH("space exploration",N3779)),"space exploration",IF(ISNUMBER(SEARCH("spaces",N3779)),"spaces",IF(ISNUMBER(SEARCH("tabletop games",N3779)),"tabletop games",IF(ISNUMBER(SEARCH("television",N3779)),"television",IF(ISNUMBER(SEARCH("translations",N3779)),"translations",IF(ISNUMBER(SEARCH("video games",N3779)),"video games",IF(ISNUMBER(SEARCH("wearables",N3779)),"wearables",IF(ISNUMBER(SEARCH("web",N3779)),"web",IF(ISNUMBER(SEARCH("world music",N3779)),"world music",0)))))))))))))))))))))))))))))))))))))))))</f>
        <v>musical</v>
      </c>
      <c r="S3779" s="11">
        <f t="shared" si="354"/>
        <v>41886.903020833335</v>
      </c>
      <c r="T3779" s="11">
        <f t="shared" si="355"/>
        <v>41908.958333333328</v>
      </c>
    </row>
    <row r="3780" spans="1:20" customFormat="1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0</v>
      </c>
      <c r="M3780" t="b">
        <v>1</v>
      </c>
      <c r="N3780" t="s">
        <v>8305</v>
      </c>
      <c r="O3780">
        <f t="shared" si="356"/>
        <v>105.04166666666667</v>
      </c>
      <c r="P3780">
        <f t="shared" si="357"/>
        <v>-8702.5638454059226</v>
      </c>
      <c r="Q3780" t="str">
        <f t="shared" si="358"/>
        <v>music</v>
      </c>
      <c r="R3780" t="str">
        <f t="shared" si="359"/>
        <v>musical</v>
      </c>
      <c r="S3780" s="11">
        <f t="shared" si="354"/>
        <v>41989.610879629625</v>
      </c>
      <c r="T3780" s="11">
        <f t="shared" si="355"/>
        <v>42049.610879629625</v>
      </c>
    </row>
    <row r="3781" spans="1:20" customFormat="1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0</v>
      </c>
      <c r="M3781" t="b">
        <v>1</v>
      </c>
      <c r="N3781" t="s">
        <v>8305</v>
      </c>
      <c r="O3781">
        <f t="shared" si="356"/>
        <v>103.98</v>
      </c>
      <c r="P3781">
        <f t="shared" si="357"/>
        <v>4373.4361545940774</v>
      </c>
      <c r="Q3781" t="str">
        <f t="shared" si="358"/>
        <v>music</v>
      </c>
      <c r="R3781" t="str">
        <f t="shared" si="359"/>
        <v>musical</v>
      </c>
      <c r="S3781" s="11">
        <f t="shared" si="354"/>
        <v>42425.527083333327</v>
      </c>
      <c r="T3781" s="11">
        <f t="shared" si="355"/>
        <v>42455.485416666663</v>
      </c>
    </row>
    <row r="3782" spans="1:20" customFormat="1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0</v>
      </c>
      <c r="M3782" t="b">
        <v>1</v>
      </c>
      <c r="N3782" t="s">
        <v>8305</v>
      </c>
      <c r="O3782">
        <f t="shared" si="356"/>
        <v>120</v>
      </c>
      <c r="P3782">
        <f t="shared" si="357"/>
        <v>-8223.5638454059226</v>
      </c>
      <c r="Q3782" t="str">
        <f t="shared" si="358"/>
        <v>music</v>
      </c>
      <c r="R3782" t="str">
        <f t="shared" si="359"/>
        <v>musical</v>
      </c>
      <c r="S3782" s="11">
        <f t="shared" si="354"/>
        <v>42166.011400462965</v>
      </c>
      <c r="T3782" s="11">
        <f t="shared" si="355"/>
        <v>42198.629166666666</v>
      </c>
    </row>
    <row r="3783" spans="1:20" customFormat="1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0</v>
      </c>
      <c r="M3783" t="b">
        <v>1</v>
      </c>
      <c r="N3783" t="s">
        <v>8305</v>
      </c>
      <c r="O3783">
        <f t="shared" si="356"/>
        <v>109.66666666666667</v>
      </c>
      <c r="P3783">
        <f t="shared" si="357"/>
        <v>-6288.5638454059226</v>
      </c>
      <c r="Q3783" t="str">
        <f t="shared" si="358"/>
        <v>music</v>
      </c>
      <c r="R3783" t="str">
        <f t="shared" si="359"/>
        <v>musical</v>
      </c>
      <c r="S3783" s="11">
        <f t="shared" si="354"/>
        <v>41865.674594907403</v>
      </c>
      <c r="T3783" s="11">
        <f t="shared" si="355"/>
        <v>41890.674594907403</v>
      </c>
    </row>
    <row r="3784" spans="1:20" customFormat="1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0</v>
      </c>
      <c r="M3784" t="b">
        <v>1</v>
      </c>
      <c r="N3784" t="s">
        <v>8305</v>
      </c>
      <c r="O3784">
        <f t="shared" si="356"/>
        <v>101.75</v>
      </c>
      <c r="P3784">
        <f t="shared" si="357"/>
        <v>-9188.5638454059226</v>
      </c>
      <c r="Q3784" t="str">
        <f t="shared" si="358"/>
        <v>music</v>
      </c>
      <c r="R3784" t="str">
        <f t="shared" si="359"/>
        <v>musical</v>
      </c>
      <c r="S3784" s="11">
        <f t="shared" si="354"/>
        <v>42546.653900462959</v>
      </c>
      <c r="T3784" s="11">
        <f t="shared" si="355"/>
        <v>42575.749999999993</v>
      </c>
    </row>
    <row r="3785" spans="1:20" customFormat="1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0</v>
      </c>
      <c r="M3785" t="b">
        <v>1</v>
      </c>
      <c r="N3785" t="s">
        <v>8305</v>
      </c>
      <c r="O3785">
        <f t="shared" si="356"/>
        <v>128.91666666666666</v>
      </c>
      <c r="P3785">
        <f t="shared" si="357"/>
        <v>-9676.5638454059226</v>
      </c>
      <c r="Q3785" t="str">
        <f t="shared" si="358"/>
        <v>music</v>
      </c>
      <c r="R3785" t="str">
        <f t="shared" si="359"/>
        <v>musical</v>
      </c>
      <c r="S3785" s="11">
        <f t="shared" si="354"/>
        <v>42419.931944444441</v>
      </c>
      <c r="T3785" s="11">
        <f t="shared" si="355"/>
        <v>42444.458333333336</v>
      </c>
    </row>
    <row r="3786" spans="1:20" customFormat="1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0</v>
      </c>
      <c r="M3786" t="b">
        <v>1</v>
      </c>
      <c r="N3786" t="s">
        <v>8305</v>
      </c>
      <c r="O3786">
        <f t="shared" si="356"/>
        <v>114.99999999999999</v>
      </c>
      <c r="P3786">
        <f t="shared" si="357"/>
        <v>-10073.563845405923</v>
      </c>
      <c r="Q3786" t="str">
        <f t="shared" si="358"/>
        <v>music</v>
      </c>
      <c r="R3786" t="str">
        <f t="shared" si="359"/>
        <v>musical</v>
      </c>
      <c r="S3786" s="11">
        <f t="shared" si="354"/>
        <v>42531.772361111107</v>
      </c>
      <c r="T3786" s="11">
        <f t="shared" si="355"/>
        <v>42561.772361111107</v>
      </c>
    </row>
    <row r="3787" spans="1:20" customFormat="1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0</v>
      </c>
      <c r="M3787" t="b">
        <v>1</v>
      </c>
      <c r="N3787" t="s">
        <v>8305</v>
      </c>
      <c r="O3787">
        <f t="shared" si="356"/>
        <v>150.75</v>
      </c>
      <c r="P3787">
        <f t="shared" si="357"/>
        <v>-8208.5638454059226</v>
      </c>
      <c r="Q3787" t="str">
        <f t="shared" si="358"/>
        <v>music</v>
      </c>
      <c r="R3787" t="str">
        <f t="shared" si="359"/>
        <v>musical</v>
      </c>
      <c r="S3787" s="11">
        <f t="shared" si="354"/>
        <v>42548.430196759255</v>
      </c>
      <c r="T3787" s="11">
        <f t="shared" si="355"/>
        <v>42584.210416666661</v>
      </c>
    </row>
    <row r="3788" spans="1:20" customFormat="1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0</v>
      </c>
      <c r="M3788" t="b">
        <v>1</v>
      </c>
      <c r="N3788" t="s">
        <v>8305</v>
      </c>
      <c r="O3788">
        <f t="shared" si="356"/>
        <v>110.96666666666665</v>
      </c>
      <c r="P3788">
        <f t="shared" si="357"/>
        <v>-4565.5638454059226</v>
      </c>
      <c r="Q3788" t="str">
        <f t="shared" si="358"/>
        <v>music</v>
      </c>
      <c r="R3788" t="str">
        <f t="shared" si="359"/>
        <v>musical</v>
      </c>
      <c r="S3788" s="11">
        <f t="shared" si="354"/>
        <v>42486.829571759255</v>
      </c>
      <c r="T3788" s="11">
        <f t="shared" si="355"/>
        <v>42516.829571759255</v>
      </c>
    </row>
    <row r="3789" spans="1:20" customFormat="1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0</v>
      </c>
      <c r="M3789" t="b">
        <v>1</v>
      </c>
      <c r="N3789" t="s">
        <v>8305</v>
      </c>
      <c r="O3789">
        <f t="shared" si="356"/>
        <v>100.28571428571429</v>
      </c>
      <c r="P3789">
        <f t="shared" si="357"/>
        <v>-10872.563845405923</v>
      </c>
      <c r="Q3789" t="str">
        <f t="shared" si="358"/>
        <v>music</v>
      </c>
      <c r="R3789" t="str">
        <f t="shared" si="359"/>
        <v>musical</v>
      </c>
      <c r="S3789" s="11">
        <f t="shared" si="354"/>
        <v>42167.326458333329</v>
      </c>
      <c r="T3789" s="11">
        <f t="shared" si="355"/>
        <v>42195.957638888889</v>
      </c>
    </row>
    <row r="3790" spans="1:20" customFormat="1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0</v>
      </c>
      <c r="M3790" t="b">
        <v>0</v>
      </c>
      <c r="N3790" t="s">
        <v>8305</v>
      </c>
      <c r="O3790">
        <f t="shared" si="356"/>
        <v>0.66666666666666674</v>
      </c>
      <c r="P3790">
        <f t="shared" si="357"/>
        <v>-10723.563845405923</v>
      </c>
      <c r="Q3790" t="str">
        <f t="shared" si="358"/>
        <v>music</v>
      </c>
      <c r="R3790" t="str">
        <f t="shared" si="359"/>
        <v>musical</v>
      </c>
      <c r="S3790" s="11">
        <f t="shared" si="354"/>
        <v>42333.487488425926</v>
      </c>
      <c r="T3790" s="11">
        <f t="shared" si="355"/>
        <v>42361.470833333333</v>
      </c>
    </row>
    <row r="3791" spans="1:20" customFormat="1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0</v>
      </c>
      <c r="M3791" t="b">
        <v>0</v>
      </c>
      <c r="N3791" t="s">
        <v>8305</v>
      </c>
      <c r="O3791">
        <f t="shared" si="356"/>
        <v>3.267605633802817</v>
      </c>
      <c r="P3791">
        <f t="shared" si="357"/>
        <v>-11107.563845405923</v>
      </c>
      <c r="Q3791" t="str">
        <f t="shared" si="358"/>
        <v>music</v>
      </c>
      <c r="R3791" t="str">
        <f t="shared" si="359"/>
        <v>musical</v>
      </c>
      <c r="S3791" s="11">
        <f t="shared" si="354"/>
        <v>42138.590486111112</v>
      </c>
      <c r="T3791" s="11">
        <f t="shared" si="355"/>
        <v>42170.590486111112</v>
      </c>
    </row>
    <row r="3792" spans="1:20" customFormat="1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6"/>
        <v>0</v>
      </c>
      <c r="P3792">
        <f t="shared" si="357"/>
        <v>-11223.563845405923</v>
      </c>
      <c r="Q3792" t="str">
        <f t="shared" si="358"/>
        <v>music</v>
      </c>
      <c r="R3792" t="str">
        <f t="shared" si="359"/>
        <v>musical</v>
      </c>
      <c r="S3792" s="11">
        <f t="shared" si="354"/>
        <v>42666.458599537036</v>
      </c>
      <c r="T3792" s="11">
        <f t="shared" si="355"/>
        <v>42696.5002662037</v>
      </c>
    </row>
    <row r="3793" spans="1:20" customFormat="1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6"/>
        <v>0</v>
      </c>
      <c r="P3793">
        <f t="shared" si="357"/>
        <v>-11223.563845405923</v>
      </c>
      <c r="Q3793" t="str">
        <f t="shared" si="358"/>
        <v>music</v>
      </c>
      <c r="R3793" t="str">
        <f t="shared" si="359"/>
        <v>musical</v>
      </c>
      <c r="S3793" s="11">
        <f t="shared" si="354"/>
        <v>41766.4837037037</v>
      </c>
      <c r="T3793" s="11">
        <f t="shared" si="355"/>
        <v>41826.4837037037</v>
      </c>
    </row>
    <row r="3794" spans="1:20" customFormat="1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0</v>
      </c>
      <c r="M3794" t="b">
        <v>0</v>
      </c>
      <c r="N3794" t="s">
        <v>8305</v>
      </c>
      <c r="O3794">
        <f t="shared" si="356"/>
        <v>0.27999999999999997</v>
      </c>
      <c r="P3794">
        <f t="shared" si="357"/>
        <v>-11188.563845405923</v>
      </c>
      <c r="Q3794" t="str">
        <f t="shared" si="358"/>
        <v>music</v>
      </c>
      <c r="R3794" t="str">
        <f t="shared" si="359"/>
        <v>musical</v>
      </c>
      <c r="S3794" s="11">
        <f t="shared" si="354"/>
        <v>42170.238680555551</v>
      </c>
      <c r="T3794" s="11">
        <f t="shared" si="355"/>
        <v>42200.238680555551</v>
      </c>
    </row>
    <row r="3795" spans="1:20" customFormat="1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0</v>
      </c>
      <c r="M3795" t="b">
        <v>0</v>
      </c>
      <c r="N3795" t="s">
        <v>8305</v>
      </c>
      <c r="O3795">
        <f t="shared" si="356"/>
        <v>59.657142857142851</v>
      </c>
      <c r="P3795">
        <f t="shared" si="357"/>
        <v>-7047.5638454059226</v>
      </c>
      <c r="Q3795" t="str">
        <f t="shared" si="358"/>
        <v>music</v>
      </c>
      <c r="R3795" t="str">
        <f t="shared" si="359"/>
        <v>musical</v>
      </c>
      <c r="S3795" s="11">
        <f t="shared" si="354"/>
        <v>41968.73065972222</v>
      </c>
      <c r="T3795" s="11">
        <f t="shared" si="355"/>
        <v>41989.73065972222</v>
      </c>
    </row>
    <row r="3796" spans="1:20" customFormat="1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0</v>
      </c>
      <c r="M3796" t="b">
        <v>0</v>
      </c>
      <c r="N3796" t="s">
        <v>8305</v>
      </c>
      <c r="O3796">
        <f t="shared" si="356"/>
        <v>1</v>
      </c>
      <c r="P3796">
        <f t="shared" si="357"/>
        <v>-11173.563845405923</v>
      </c>
      <c r="Q3796" t="str">
        <f t="shared" si="358"/>
        <v>music</v>
      </c>
      <c r="R3796" t="str">
        <f t="shared" si="359"/>
        <v>musical</v>
      </c>
      <c r="S3796" s="11">
        <f t="shared" si="354"/>
        <v>42132.372152777774</v>
      </c>
      <c r="T3796" s="11">
        <f t="shared" si="355"/>
        <v>42162.372152777774</v>
      </c>
    </row>
    <row r="3797" spans="1:20" customFormat="1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0</v>
      </c>
      <c r="M3797" t="b">
        <v>0</v>
      </c>
      <c r="N3797" t="s">
        <v>8305</v>
      </c>
      <c r="O3797">
        <f t="shared" si="356"/>
        <v>1.6666666666666667</v>
      </c>
      <c r="P3797">
        <f t="shared" si="357"/>
        <v>-11213.563845405923</v>
      </c>
      <c r="Q3797" t="str">
        <f t="shared" si="358"/>
        <v>music</v>
      </c>
      <c r="R3797" t="str">
        <f t="shared" si="359"/>
        <v>musical</v>
      </c>
      <c r="S3797" s="11">
        <f t="shared" si="354"/>
        <v>42201.227893518517</v>
      </c>
      <c r="T3797" s="11">
        <f t="shared" si="355"/>
        <v>42244.729166666664</v>
      </c>
    </row>
    <row r="3798" spans="1:20" customFormat="1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0</v>
      </c>
      <c r="M3798" t="b">
        <v>0</v>
      </c>
      <c r="N3798" t="s">
        <v>8305</v>
      </c>
      <c r="O3798">
        <f t="shared" si="356"/>
        <v>4.4444444444444444E-3</v>
      </c>
      <c r="P3798">
        <f t="shared" si="357"/>
        <v>-11222.563845405923</v>
      </c>
      <c r="Q3798" t="str">
        <f t="shared" si="358"/>
        <v>music</v>
      </c>
      <c r="R3798" t="str">
        <f t="shared" si="359"/>
        <v>musical</v>
      </c>
      <c r="S3798" s="11">
        <f t="shared" si="354"/>
        <v>42688.821250000001</v>
      </c>
      <c r="T3798" s="11">
        <f t="shared" si="355"/>
        <v>42748.821250000001</v>
      </c>
    </row>
    <row r="3799" spans="1:20" customFormat="1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0</v>
      </c>
      <c r="M3799" t="b">
        <v>0</v>
      </c>
      <c r="N3799" t="s">
        <v>8305</v>
      </c>
      <c r="O3799">
        <f t="shared" si="356"/>
        <v>89.666666666666657</v>
      </c>
      <c r="P3799">
        <f t="shared" si="357"/>
        <v>-5843.5638454059226</v>
      </c>
      <c r="Q3799" t="str">
        <f t="shared" si="358"/>
        <v>music</v>
      </c>
      <c r="R3799" t="str">
        <f t="shared" si="359"/>
        <v>musical</v>
      </c>
      <c r="S3799" s="11">
        <f t="shared" ref="S3799:S3862" si="360">(J3799/86400)+25569+(-5/24)</f>
        <v>42084.673206018517</v>
      </c>
      <c r="T3799" s="11">
        <f t="shared" ref="T3799:T3862" si="361">(I3799/86400)+25569+(-5/24)</f>
        <v>42114.673206018517</v>
      </c>
    </row>
    <row r="3800" spans="1:20" customFormat="1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0</v>
      </c>
      <c r="M3800" t="b">
        <v>0</v>
      </c>
      <c r="N3800" t="s">
        <v>8305</v>
      </c>
      <c r="O3800">
        <f t="shared" si="356"/>
        <v>1.4642857142857144</v>
      </c>
      <c r="P3800">
        <f t="shared" si="357"/>
        <v>-10198.563845405923</v>
      </c>
      <c r="Q3800" t="str">
        <f t="shared" si="358"/>
        <v>music</v>
      </c>
      <c r="R3800" t="str">
        <f t="shared" si="359"/>
        <v>musical</v>
      </c>
      <c r="S3800" s="11">
        <f t="shared" si="360"/>
        <v>41831.514444444438</v>
      </c>
      <c r="T3800" s="11">
        <f t="shared" si="361"/>
        <v>41861.514444444438</v>
      </c>
    </row>
    <row r="3801" spans="1:20" customFormat="1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0</v>
      </c>
      <c r="M3801" t="b">
        <v>0</v>
      </c>
      <c r="N3801" t="s">
        <v>8305</v>
      </c>
      <c r="O3801">
        <f t="shared" si="356"/>
        <v>4.0199999999999996</v>
      </c>
      <c r="P3801">
        <f t="shared" si="357"/>
        <v>-10821.563845405923</v>
      </c>
      <c r="Q3801" t="str">
        <f t="shared" si="358"/>
        <v>music</v>
      </c>
      <c r="R3801" t="str">
        <f t="shared" si="359"/>
        <v>musical</v>
      </c>
      <c r="S3801" s="11">
        <f t="shared" si="360"/>
        <v>42410.722719907404</v>
      </c>
      <c r="T3801" s="11">
        <f t="shared" si="361"/>
        <v>42440.722719907404</v>
      </c>
    </row>
    <row r="3802" spans="1:20" customFormat="1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0</v>
      </c>
      <c r="M3802" t="b">
        <v>0</v>
      </c>
      <c r="N3802" t="s">
        <v>8305</v>
      </c>
      <c r="O3802">
        <f t="shared" si="356"/>
        <v>4.004545454545454</v>
      </c>
      <c r="P3802">
        <f t="shared" si="357"/>
        <v>-10342.563845405923</v>
      </c>
      <c r="Q3802" t="str">
        <f t="shared" si="358"/>
        <v>music</v>
      </c>
      <c r="R3802" t="str">
        <f t="shared" si="359"/>
        <v>musical</v>
      </c>
      <c r="S3802" s="11">
        <f t="shared" si="360"/>
        <v>41982.528738425921</v>
      </c>
      <c r="T3802" s="11">
        <f t="shared" si="361"/>
        <v>42014.999305555553</v>
      </c>
    </row>
    <row r="3803" spans="1:20" customFormat="1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0</v>
      </c>
      <c r="M3803" t="b">
        <v>0</v>
      </c>
      <c r="N3803" t="s">
        <v>8305</v>
      </c>
      <c r="O3803">
        <f t="shared" si="356"/>
        <v>8.52</v>
      </c>
      <c r="P3803">
        <f t="shared" si="357"/>
        <v>-10797.563845405923</v>
      </c>
      <c r="Q3803" t="str">
        <f t="shared" si="358"/>
        <v>music</v>
      </c>
      <c r="R3803" t="str">
        <f t="shared" si="359"/>
        <v>musical</v>
      </c>
      <c r="S3803" s="11">
        <f t="shared" si="360"/>
        <v>41975.467777777776</v>
      </c>
      <c r="T3803" s="11">
        <f t="shared" si="361"/>
        <v>42006.467777777776</v>
      </c>
    </row>
    <row r="3804" spans="1:20" customFormat="1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6"/>
        <v>0</v>
      </c>
      <c r="P3804">
        <f t="shared" si="357"/>
        <v>-11223.563845405923</v>
      </c>
      <c r="Q3804" t="str">
        <f t="shared" si="358"/>
        <v>music</v>
      </c>
      <c r="R3804" t="str">
        <f t="shared" si="359"/>
        <v>musical</v>
      </c>
      <c r="S3804" s="11">
        <f t="shared" si="360"/>
        <v>42268.917893518512</v>
      </c>
      <c r="T3804" s="11">
        <f t="shared" si="361"/>
        <v>42298.917893518512</v>
      </c>
    </row>
    <row r="3805" spans="1:20" customFormat="1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0</v>
      </c>
      <c r="M3805" t="b">
        <v>0</v>
      </c>
      <c r="N3805" t="s">
        <v>8305</v>
      </c>
      <c r="O3805">
        <f t="shared" si="356"/>
        <v>19.650000000000002</v>
      </c>
      <c r="P3805">
        <f t="shared" si="357"/>
        <v>-8865.5638454059226</v>
      </c>
      <c r="Q3805" t="str">
        <f t="shared" si="358"/>
        <v>music</v>
      </c>
      <c r="R3805" t="str">
        <f t="shared" si="359"/>
        <v>musical</v>
      </c>
      <c r="S3805" s="11">
        <f t="shared" si="360"/>
        <v>42403.763518518514</v>
      </c>
      <c r="T3805" s="11">
        <f t="shared" si="361"/>
        <v>42433.763518518514</v>
      </c>
    </row>
    <row r="3806" spans="1:20" customFormat="1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6"/>
        <v>0</v>
      </c>
      <c r="P3806">
        <f t="shared" si="357"/>
        <v>-11223.563845405923</v>
      </c>
      <c r="Q3806" t="str">
        <f t="shared" si="358"/>
        <v>music</v>
      </c>
      <c r="R3806" t="str">
        <f t="shared" si="359"/>
        <v>musical</v>
      </c>
      <c r="S3806" s="11">
        <f t="shared" si="360"/>
        <v>42526.801203703704</v>
      </c>
      <c r="T3806" s="11">
        <f t="shared" si="361"/>
        <v>42582.083333333336</v>
      </c>
    </row>
    <row r="3807" spans="1:20" customFormat="1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0</v>
      </c>
      <c r="M3807" t="b">
        <v>0</v>
      </c>
      <c r="N3807" t="s">
        <v>8305</v>
      </c>
      <c r="O3807">
        <f t="shared" si="356"/>
        <v>2E-3</v>
      </c>
      <c r="P3807">
        <f t="shared" si="357"/>
        <v>-11220.563845405923</v>
      </c>
      <c r="Q3807" t="str">
        <f t="shared" si="358"/>
        <v>music</v>
      </c>
      <c r="R3807" t="str">
        <f t="shared" si="359"/>
        <v>musical</v>
      </c>
      <c r="S3807" s="11">
        <f t="shared" si="360"/>
        <v>41849.678703703699</v>
      </c>
      <c r="T3807" s="11">
        <f t="shared" si="361"/>
        <v>41909.678703703699</v>
      </c>
    </row>
    <row r="3808" spans="1:20" customFormat="1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0</v>
      </c>
      <c r="M3808" t="b">
        <v>0</v>
      </c>
      <c r="N3808" t="s">
        <v>8305</v>
      </c>
      <c r="O3808">
        <f t="shared" si="356"/>
        <v>6.6666666666666666E-2</v>
      </c>
      <c r="P3808">
        <f t="shared" si="357"/>
        <v>-11218.563845405923</v>
      </c>
      <c r="Q3808" t="str">
        <f t="shared" si="358"/>
        <v>music</v>
      </c>
      <c r="R3808" t="str">
        <f t="shared" si="359"/>
        <v>musical</v>
      </c>
      <c r="S3808" s="11">
        <f t="shared" si="360"/>
        <v>41799.050706018512</v>
      </c>
      <c r="T3808" s="11">
        <f t="shared" si="361"/>
        <v>41819.050706018512</v>
      </c>
    </row>
    <row r="3809" spans="1:20" customFormat="1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0</v>
      </c>
      <c r="M3809" t="b">
        <v>0</v>
      </c>
      <c r="N3809" t="s">
        <v>8305</v>
      </c>
      <c r="O3809">
        <f t="shared" si="356"/>
        <v>30.333333333333336</v>
      </c>
      <c r="P3809">
        <f t="shared" si="357"/>
        <v>-10768.563845405923</v>
      </c>
      <c r="Q3809" t="str">
        <f t="shared" si="358"/>
        <v>music</v>
      </c>
      <c r="R3809" t="str">
        <f t="shared" si="359"/>
        <v>musical</v>
      </c>
      <c r="S3809" s="11">
        <f t="shared" si="360"/>
        <v>42090.700682870367</v>
      </c>
      <c r="T3809" s="11">
        <f t="shared" si="361"/>
        <v>42097.700682870367</v>
      </c>
    </row>
    <row r="3810" spans="1:20" customFormat="1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0</v>
      </c>
      <c r="M3810" t="b">
        <v>1</v>
      </c>
      <c r="N3810" t="s">
        <v>8271</v>
      </c>
      <c r="O3810">
        <f t="shared" si="356"/>
        <v>100</v>
      </c>
      <c r="P3810">
        <f t="shared" si="357"/>
        <v>-10223.563845405923</v>
      </c>
      <c r="Q3810" t="str">
        <f t="shared" si="358"/>
        <v>theater</v>
      </c>
      <c r="R3810" t="str">
        <f t="shared" si="359"/>
        <v>plays</v>
      </c>
      <c r="S3810" s="11">
        <f t="shared" si="360"/>
        <v>42059.24559027778</v>
      </c>
      <c r="T3810" s="11">
        <f t="shared" si="361"/>
        <v>42119.203923611109</v>
      </c>
    </row>
    <row r="3811" spans="1:20" customFormat="1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0</v>
      </c>
      <c r="M3811" t="b">
        <v>1</v>
      </c>
      <c r="N3811" t="s">
        <v>8271</v>
      </c>
      <c r="O3811">
        <f t="shared" si="356"/>
        <v>101.25</v>
      </c>
      <c r="P3811">
        <f t="shared" si="357"/>
        <v>-9198.5638454059226</v>
      </c>
      <c r="Q3811" t="str">
        <f t="shared" si="358"/>
        <v>theater</v>
      </c>
      <c r="R3811" t="str">
        <f t="shared" si="359"/>
        <v>plays</v>
      </c>
      <c r="S3811" s="11">
        <f t="shared" si="360"/>
        <v>41800.318368055552</v>
      </c>
      <c r="T3811" s="11">
        <f t="shared" si="361"/>
        <v>41850.75</v>
      </c>
    </row>
    <row r="3812" spans="1:20" customFormat="1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0</v>
      </c>
      <c r="M3812" t="b">
        <v>1</v>
      </c>
      <c r="N3812" t="s">
        <v>8271</v>
      </c>
      <c r="O3812">
        <f t="shared" si="356"/>
        <v>121.73333333333333</v>
      </c>
      <c r="P3812">
        <f t="shared" si="357"/>
        <v>-9397.5638454059226</v>
      </c>
      <c r="Q3812" t="str">
        <f t="shared" si="358"/>
        <v>theater</v>
      </c>
      <c r="R3812" t="str">
        <f t="shared" si="359"/>
        <v>plays</v>
      </c>
      <c r="S3812" s="11">
        <f t="shared" si="360"/>
        <v>42054.640717592592</v>
      </c>
      <c r="T3812" s="11">
        <f t="shared" si="361"/>
        <v>42084.599050925921</v>
      </c>
    </row>
    <row r="3813" spans="1:20" customFormat="1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0</v>
      </c>
      <c r="M3813" t="b">
        <v>1</v>
      </c>
      <c r="N3813" t="s">
        <v>8271</v>
      </c>
      <c r="O3813">
        <f t="shared" si="356"/>
        <v>330</v>
      </c>
      <c r="P3813">
        <f t="shared" si="357"/>
        <v>-10398.563845405923</v>
      </c>
      <c r="Q3813" t="str">
        <f t="shared" si="358"/>
        <v>theater</v>
      </c>
      <c r="R3813" t="str">
        <f t="shared" si="359"/>
        <v>plays</v>
      </c>
      <c r="S3813" s="11">
        <f t="shared" si="360"/>
        <v>42487.418668981474</v>
      </c>
      <c r="T3813" s="11">
        <f t="shared" si="361"/>
        <v>42521.249999999993</v>
      </c>
    </row>
    <row r="3814" spans="1:20" customFormat="1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0</v>
      </c>
      <c r="M3814" t="b">
        <v>1</v>
      </c>
      <c r="N3814" t="s">
        <v>8271</v>
      </c>
      <c r="O3814">
        <f t="shared" si="356"/>
        <v>109.55</v>
      </c>
      <c r="P3814">
        <f t="shared" si="357"/>
        <v>-9032.5638454059226</v>
      </c>
      <c r="Q3814" t="str">
        <f t="shared" si="358"/>
        <v>theater</v>
      </c>
      <c r="R3814" t="str">
        <f t="shared" si="359"/>
        <v>plays</v>
      </c>
      <c r="S3814" s="11">
        <f t="shared" si="360"/>
        <v>42109.542916666665</v>
      </c>
      <c r="T3814" s="11">
        <f t="shared" si="361"/>
        <v>42155.957638888889</v>
      </c>
    </row>
    <row r="3815" spans="1:20" customFormat="1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0</v>
      </c>
      <c r="M3815" t="b">
        <v>1</v>
      </c>
      <c r="N3815" t="s">
        <v>8271</v>
      </c>
      <c r="O3815">
        <f t="shared" si="356"/>
        <v>100.95190476190474</v>
      </c>
      <c r="P3815">
        <f t="shared" si="357"/>
        <v>-9103.5738454059228</v>
      </c>
      <c r="Q3815" t="str">
        <f t="shared" si="358"/>
        <v>theater</v>
      </c>
      <c r="R3815" t="str">
        <f t="shared" si="359"/>
        <v>plays</v>
      </c>
      <c r="S3815" s="11">
        <f t="shared" si="360"/>
        <v>42497.067372685182</v>
      </c>
      <c r="T3815" s="11">
        <f t="shared" si="361"/>
        <v>42535.696527777771</v>
      </c>
    </row>
    <row r="3816" spans="1:20" customFormat="1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0</v>
      </c>
      <c r="M3816" t="b">
        <v>1</v>
      </c>
      <c r="N3816" t="s">
        <v>8271</v>
      </c>
      <c r="O3816">
        <f t="shared" si="356"/>
        <v>140.13333333333333</v>
      </c>
      <c r="P3816">
        <f t="shared" si="357"/>
        <v>-9121.5638454059226</v>
      </c>
      <c r="Q3816" t="str">
        <f t="shared" si="358"/>
        <v>theater</v>
      </c>
      <c r="R3816" t="str">
        <f t="shared" si="359"/>
        <v>plays</v>
      </c>
      <c r="S3816" s="11">
        <f t="shared" si="360"/>
        <v>42058.695740740739</v>
      </c>
      <c r="T3816" s="11">
        <f t="shared" si="361"/>
        <v>42094.957638888889</v>
      </c>
    </row>
    <row r="3817" spans="1:20" customFormat="1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0</v>
      </c>
      <c r="M3817" t="b">
        <v>1</v>
      </c>
      <c r="N3817" t="s">
        <v>8271</v>
      </c>
      <c r="O3817">
        <f t="shared" si="356"/>
        <v>100.001</v>
      </c>
      <c r="P3817">
        <f t="shared" si="357"/>
        <v>-10223.553845405922</v>
      </c>
      <c r="Q3817" t="str">
        <f t="shared" si="358"/>
        <v>theater</v>
      </c>
      <c r="R3817" t="str">
        <f t="shared" si="359"/>
        <v>plays</v>
      </c>
      <c r="S3817" s="11">
        <f t="shared" si="360"/>
        <v>42207.051585648143</v>
      </c>
      <c r="T3817" s="11">
        <f t="shared" si="361"/>
        <v>42236.749999999993</v>
      </c>
    </row>
    <row r="3818" spans="1:20" customFormat="1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0</v>
      </c>
      <c r="M3818" t="b">
        <v>1</v>
      </c>
      <c r="N3818" t="s">
        <v>8271</v>
      </c>
      <c r="O3818">
        <f t="shared" si="356"/>
        <v>119.238</v>
      </c>
      <c r="P3818">
        <f t="shared" si="357"/>
        <v>-9434.9938454059229</v>
      </c>
      <c r="Q3818" t="str">
        <f t="shared" si="358"/>
        <v>theater</v>
      </c>
      <c r="R3818" t="str">
        <f t="shared" si="359"/>
        <v>plays</v>
      </c>
      <c r="S3818" s="11">
        <f t="shared" si="360"/>
        <v>41807.481747685182</v>
      </c>
      <c r="T3818" s="11">
        <f t="shared" si="361"/>
        <v>41837.481747685182</v>
      </c>
    </row>
    <row r="3819" spans="1:20" customFormat="1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0</v>
      </c>
      <c r="M3819" t="b">
        <v>1</v>
      </c>
      <c r="N3819" t="s">
        <v>8271</v>
      </c>
      <c r="O3819">
        <f t="shared" si="356"/>
        <v>107.25</v>
      </c>
      <c r="P3819">
        <f t="shared" si="357"/>
        <v>-9078.5638454059226</v>
      </c>
      <c r="Q3819" t="str">
        <f t="shared" si="358"/>
        <v>theater</v>
      </c>
      <c r="R3819" t="str">
        <f t="shared" si="359"/>
        <v>plays</v>
      </c>
      <c r="S3819" s="11">
        <f t="shared" si="360"/>
        <v>42284.488611111105</v>
      </c>
      <c r="T3819" s="11">
        <f t="shared" si="361"/>
        <v>42300.957638888889</v>
      </c>
    </row>
    <row r="3820" spans="1:20" customFormat="1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0</v>
      </c>
      <c r="M3820" t="b">
        <v>1</v>
      </c>
      <c r="N3820" t="s">
        <v>8271</v>
      </c>
      <c r="O3820">
        <f t="shared" si="356"/>
        <v>227.99999999999997</v>
      </c>
      <c r="P3820">
        <f t="shared" si="357"/>
        <v>-10653.563845405923</v>
      </c>
      <c r="Q3820" t="str">
        <f t="shared" si="358"/>
        <v>theater</v>
      </c>
      <c r="R3820" t="str">
        <f t="shared" si="359"/>
        <v>plays</v>
      </c>
      <c r="S3820" s="11">
        <f t="shared" si="360"/>
        <v>42045.634050925924</v>
      </c>
      <c r="T3820" s="11">
        <f t="shared" si="361"/>
        <v>42075.592384259253</v>
      </c>
    </row>
    <row r="3821" spans="1:20" customFormat="1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0</v>
      </c>
      <c r="M3821" t="b">
        <v>1</v>
      </c>
      <c r="N3821" t="s">
        <v>8271</v>
      </c>
      <c r="O3821">
        <f t="shared" si="356"/>
        <v>106.4</v>
      </c>
      <c r="P3821">
        <f t="shared" si="357"/>
        <v>-10159.563845405923</v>
      </c>
      <c r="Q3821" t="str">
        <f t="shared" si="358"/>
        <v>theater</v>
      </c>
      <c r="R3821" t="str">
        <f t="shared" si="359"/>
        <v>plays</v>
      </c>
      <c r="S3821" s="11">
        <f t="shared" si="360"/>
        <v>42184.001203703701</v>
      </c>
      <c r="T3821" s="11">
        <f t="shared" si="361"/>
        <v>42202.668055555558</v>
      </c>
    </row>
    <row r="3822" spans="1:20" customFormat="1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0</v>
      </c>
      <c r="M3822" t="b">
        <v>1</v>
      </c>
      <c r="N3822" t="s">
        <v>8271</v>
      </c>
      <c r="O3822">
        <f t="shared" si="356"/>
        <v>143.33333333333334</v>
      </c>
      <c r="P3822">
        <f t="shared" si="357"/>
        <v>-10793.563845405923</v>
      </c>
      <c r="Q3822" t="str">
        <f t="shared" si="358"/>
        <v>theater</v>
      </c>
      <c r="R3822" t="str">
        <f t="shared" si="359"/>
        <v>plays</v>
      </c>
      <c r="S3822" s="11">
        <f t="shared" si="360"/>
        <v>42160.443483796298</v>
      </c>
      <c r="T3822" s="11">
        <f t="shared" si="361"/>
        <v>42190.443483796298</v>
      </c>
    </row>
    <row r="3823" spans="1:20" customFormat="1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0</v>
      </c>
      <c r="M3823" t="b">
        <v>1</v>
      </c>
      <c r="N3823" t="s">
        <v>8271</v>
      </c>
      <c r="O3823">
        <f t="shared" si="356"/>
        <v>104.54285714285714</v>
      </c>
      <c r="P3823">
        <f t="shared" si="357"/>
        <v>-7564.5638454059226</v>
      </c>
      <c r="Q3823" t="str">
        <f t="shared" si="358"/>
        <v>theater</v>
      </c>
      <c r="R3823" t="str">
        <f t="shared" si="359"/>
        <v>plays</v>
      </c>
      <c r="S3823" s="11">
        <f t="shared" si="360"/>
        <v>42340.972303240742</v>
      </c>
      <c r="T3823" s="11">
        <f t="shared" si="361"/>
        <v>42372.972303240742</v>
      </c>
    </row>
    <row r="3824" spans="1:20" customFormat="1" ht="6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0</v>
      </c>
      <c r="M3824" t="b">
        <v>1</v>
      </c>
      <c r="N3824" t="s">
        <v>8271</v>
      </c>
      <c r="O3824">
        <f t="shared" si="356"/>
        <v>110.02000000000001</v>
      </c>
      <c r="P3824">
        <f t="shared" si="357"/>
        <v>-5722.5638454059226</v>
      </c>
      <c r="Q3824" t="str">
        <f t="shared" si="358"/>
        <v>theater</v>
      </c>
      <c r="R3824" t="str">
        <f t="shared" si="359"/>
        <v>plays</v>
      </c>
      <c r="S3824" s="11">
        <f t="shared" si="360"/>
        <v>42329.629826388882</v>
      </c>
      <c r="T3824" s="11">
        <f t="shared" si="361"/>
        <v>42388.749305555553</v>
      </c>
    </row>
    <row r="3825" spans="1:20" customFormat="1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0</v>
      </c>
      <c r="M3825" t="b">
        <v>1</v>
      </c>
      <c r="N3825" t="s">
        <v>8271</v>
      </c>
      <c r="O3825">
        <f t="shared" si="356"/>
        <v>106</v>
      </c>
      <c r="P3825">
        <f t="shared" si="357"/>
        <v>-8573.5638454059226</v>
      </c>
      <c r="Q3825" t="str">
        <f t="shared" si="358"/>
        <v>theater</v>
      </c>
      <c r="R3825" t="str">
        <f t="shared" si="359"/>
        <v>plays</v>
      </c>
      <c r="S3825" s="11">
        <f t="shared" si="360"/>
        <v>42170.701898148145</v>
      </c>
      <c r="T3825" s="11">
        <f t="shared" si="361"/>
        <v>42204.957638888889</v>
      </c>
    </row>
    <row r="3826" spans="1:20" customFormat="1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0</v>
      </c>
      <c r="M3826" t="b">
        <v>1</v>
      </c>
      <c r="N3826" t="s">
        <v>8271</v>
      </c>
      <c r="O3826">
        <f t="shared" si="356"/>
        <v>108</v>
      </c>
      <c r="P3826">
        <f t="shared" si="357"/>
        <v>-10953.563845405923</v>
      </c>
      <c r="Q3826" t="str">
        <f t="shared" si="358"/>
        <v>theater</v>
      </c>
      <c r="R3826" t="str">
        <f t="shared" si="359"/>
        <v>plays</v>
      </c>
      <c r="S3826" s="11">
        <f t="shared" si="360"/>
        <v>42571.417858796289</v>
      </c>
      <c r="T3826" s="11">
        <f t="shared" si="361"/>
        <v>42583.361805555549</v>
      </c>
    </row>
    <row r="3827" spans="1:20" customFormat="1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0</v>
      </c>
      <c r="M3827" t="b">
        <v>1</v>
      </c>
      <c r="N3827" t="s">
        <v>8271</v>
      </c>
      <c r="O3827">
        <f t="shared" si="356"/>
        <v>105.42</v>
      </c>
      <c r="P3827">
        <f t="shared" si="357"/>
        <v>-5952.5638454059226</v>
      </c>
      <c r="Q3827" t="str">
        <f t="shared" si="358"/>
        <v>theater</v>
      </c>
      <c r="R3827" t="str">
        <f t="shared" si="359"/>
        <v>plays</v>
      </c>
      <c r="S3827" s="11">
        <f t="shared" si="360"/>
        <v>42150.861273148148</v>
      </c>
      <c r="T3827" s="11">
        <f t="shared" si="361"/>
        <v>42171.861273148148</v>
      </c>
    </row>
    <row r="3828" spans="1:20" customFormat="1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0</v>
      </c>
      <c r="M3828" t="b">
        <v>1</v>
      </c>
      <c r="N3828" t="s">
        <v>8271</v>
      </c>
      <c r="O3828">
        <f t="shared" si="356"/>
        <v>119.16666666666667</v>
      </c>
      <c r="P3828">
        <f t="shared" si="357"/>
        <v>-10508.563845405923</v>
      </c>
      <c r="Q3828" t="str">
        <f t="shared" si="358"/>
        <v>theater</v>
      </c>
      <c r="R3828" t="str">
        <f t="shared" si="359"/>
        <v>plays</v>
      </c>
      <c r="S3828" s="11">
        <f t="shared" si="360"/>
        <v>42101.215208333328</v>
      </c>
      <c r="T3828" s="11">
        <f t="shared" si="361"/>
        <v>42131.215208333328</v>
      </c>
    </row>
    <row r="3829" spans="1:20" customFormat="1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0</v>
      </c>
      <c r="M3829" t="b">
        <v>1</v>
      </c>
      <c r="N3829" t="s">
        <v>8271</v>
      </c>
      <c r="O3829">
        <f t="shared" si="356"/>
        <v>152.66666666666666</v>
      </c>
      <c r="P3829">
        <f t="shared" si="357"/>
        <v>-6643.5638454059226</v>
      </c>
      <c r="Q3829" t="str">
        <f t="shared" si="358"/>
        <v>theater</v>
      </c>
      <c r="R3829" t="str">
        <f t="shared" si="359"/>
        <v>plays</v>
      </c>
      <c r="S3829" s="11">
        <f t="shared" si="360"/>
        <v>42034.719918981478</v>
      </c>
      <c r="T3829" s="11">
        <f t="shared" si="361"/>
        <v>42089.791666666664</v>
      </c>
    </row>
    <row r="3830" spans="1:20" customFormat="1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0</v>
      </c>
      <c r="M3830" t="b">
        <v>1</v>
      </c>
      <c r="N3830" t="s">
        <v>8271</v>
      </c>
      <c r="O3830">
        <f t="shared" si="356"/>
        <v>100</v>
      </c>
      <c r="P3830">
        <f t="shared" si="357"/>
        <v>-6223.5638454059226</v>
      </c>
      <c r="Q3830" t="str">
        <f t="shared" si="358"/>
        <v>theater</v>
      </c>
      <c r="R3830" t="str">
        <f t="shared" si="359"/>
        <v>plays</v>
      </c>
      <c r="S3830" s="11">
        <f t="shared" si="360"/>
        <v>41944.319293981483</v>
      </c>
      <c r="T3830" s="11">
        <f t="shared" si="361"/>
        <v>42004.36096064814</v>
      </c>
    </row>
    <row r="3831" spans="1:20" customFormat="1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0</v>
      </c>
      <c r="M3831" t="b">
        <v>1</v>
      </c>
      <c r="N3831" t="s">
        <v>8271</v>
      </c>
      <c r="O3831">
        <f t="shared" si="356"/>
        <v>100.2</v>
      </c>
      <c r="P3831">
        <f t="shared" si="357"/>
        <v>-10722.563845405923</v>
      </c>
      <c r="Q3831" t="str">
        <f t="shared" si="358"/>
        <v>theater</v>
      </c>
      <c r="R3831" t="str">
        <f t="shared" si="359"/>
        <v>plays</v>
      </c>
      <c r="S3831" s="11">
        <f t="shared" si="360"/>
        <v>42593.657071759262</v>
      </c>
      <c r="T3831" s="11">
        <f t="shared" si="361"/>
        <v>42613.657071759262</v>
      </c>
    </row>
    <row r="3832" spans="1:20" customFormat="1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0</v>
      </c>
      <c r="M3832" t="b">
        <v>1</v>
      </c>
      <c r="N3832" t="s">
        <v>8271</v>
      </c>
      <c r="O3832">
        <f t="shared" si="356"/>
        <v>225</v>
      </c>
      <c r="P3832">
        <f t="shared" si="357"/>
        <v>-10998.563845405923</v>
      </c>
      <c r="Q3832" t="str">
        <f t="shared" si="358"/>
        <v>theater</v>
      </c>
      <c r="R3832" t="str">
        <f t="shared" si="359"/>
        <v>plays</v>
      </c>
      <c r="S3832" s="11">
        <f t="shared" si="360"/>
        <v>42503.532534722217</v>
      </c>
      <c r="T3832" s="11">
        <f t="shared" si="361"/>
        <v>42517.532534722217</v>
      </c>
    </row>
    <row r="3833" spans="1:20" customFormat="1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0</v>
      </c>
      <c r="M3833" t="b">
        <v>1</v>
      </c>
      <c r="N3833" t="s">
        <v>8271</v>
      </c>
      <c r="O3833">
        <f t="shared" si="356"/>
        <v>106.02199999999999</v>
      </c>
      <c r="P3833">
        <f t="shared" si="357"/>
        <v>-10693.453845405922</v>
      </c>
      <c r="Q3833" t="str">
        <f t="shared" si="358"/>
        <v>theater</v>
      </c>
      <c r="R3833" t="str">
        <f t="shared" si="359"/>
        <v>plays</v>
      </c>
      <c r="S3833" s="11">
        <f t="shared" si="360"/>
        <v>41927.640567129631</v>
      </c>
      <c r="T3833" s="11">
        <f t="shared" si="361"/>
        <v>41948.682233796295</v>
      </c>
    </row>
    <row r="3834" spans="1:20" customFormat="1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0</v>
      </c>
      <c r="M3834" t="b">
        <v>1</v>
      </c>
      <c r="N3834" t="s">
        <v>8271</v>
      </c>
      <c r="O3834">
        <f t="shared" si="356"/>
        <v>104.66666666666666</v>
      </c>
      <c r="P3834">
        <f t="shared" si="357"/>
        <v>-9967.5638454059226</v>
      </c>
      <c r="Q3834" t="str">
        <f t="shared" si="358"/>
        <v>theater</v>
      </c>
      <c r="R3834" t="str">
        <f t="shared" si="359"/>
        <v>plays</v>
      </c>
      <c r="S3834" s="11">
        <f t="shared" si="360"/>
        <v>42374.906655092585</v>
      </c>
      <c r="T3834" s="11">
        <f t="shared" si="361"/>
        <v>42419.906655092585</v>
      </c>
    </row>
    <row r="3835" spans="1:20" customFormat="1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0</v>
      </c>
      <c r="M3835" t="b">
        <v>1</v>
      </c>
      <c r="N3835" t="s">
        <v>8271</v>
      </c>
      <c r="O3835">
        <f t="shared" si="356"/>
        <v>116.66666666666667</v>
      </c>
      <c r="P3835">
        <f t="shared" si="357"/>
        <v>-9823.5638454059226</v>
      </c>
      <c r="Q3835" t="str">
        <f t="shared" si="358"/>
        <v>theater</v>
      </c>
      <c r="R3835" t="str">
        <f t="shared" si="359"/>
        <v>plays</v>
      </c>
      <c r="S3835" s="11">
        <f t="shared" si="360"/>
        <v>41963.664027777777</v>
      </c>
      <c r="T3835" s="11">
        <f t="shared" si="361"/>
        <v>41974.589583333327</v>
      </c>
    </row>
    <row r="3836" spans="1:20" customFormat="1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0</v>
      </c>
      <c r="M3836" t="b">
        <v>1</v>
      </c>
      <c r="N3836" t="s">
        <v>8271</v>
      </c>
      <c r="O3836">
        <f t="shared" si="356"/>
        <v>109.03333333333333</v>
      </c>
      <c r="P3836">
        <f t="shared" si="357"/>
        <v>-7952.5638454059226</v>
      </c>
      <c r="Q3836" t="str">
        <f t="shared" si="358"/>
        <v>theater</v>
      </c>
      <c r="R3836" t="str">
        <f t="shared" si="359"/>
        <v>plays</v>
      </c>
      <c r="S3836" s="11">
        <f t="shared" si="360"/>
        <v>42143.236886574072</v>
      </c>
      <c r="T3836" s="11">
        <f t="shared" si="361"/>
        <v>42173.236886574072</v>
      </c>
    </row>
    <row r="3837" spans="1:20" customFormat="1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0</v>
      </c>
      <c r="M3837" t="b">
        <v>1</v>
      </c>
      <c r="N3837" t="s">
        <v>8271</v>
      </c>
      <c r="O3837">
        <f t="shared" si="356"/>
        <v>160</v>
      </c>
      <c r="P3837">
        <f t="shared" si="357"/>
        <v>-10903.563845405923</v>
      </c>
      <c r="Q3837" t="str">
        <f t="shared" si="358"/>
        <v>theater</v>
      </c>
      <c r="R3837" t="str">
        <f t="shared" si="359"/>
        <v>plays</v>
      </c>
      <c r="S3837" s="11">
        <f t="shared" si="360"/>
        <v>42460.733888888884</v>
      </c>
      <c r="T3837" s="11">
        <f t="shared" si="361"/>
        <v>42481.733888888884</v>
      </c>
    </row>
    <row r="3838" spans="1:20" customFormat="1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0</v>
      </c>
      <c r="M3838" t="b">
        <v>1</v>
      </c>
      <c r="N3838" t="s">
        <v>8271</v>
      </c>
      <c r="O3838">
        <f t="shared" si="356"/>
        <v>112.5</v>
      </c>
      <c r="P3838">
        <f t="shared" si="357"/>
        <v>-10323.563845405923</v>
      </c>
      <c r="Q3838" t="str">
        <f t="shared" si="358"/>
        <v>theater</v>
      </c>
      <c r="R3838" t="str">
        <f t="shared" si="359"/>
        <v>plays</v>
      </c>
      <c r="S3838" s="11">
        <f t="shared" si="360"/>
        <v>42553.718194444438</v>
      </c>
      <c r="T3838" s="11">
        <f t="shared" si="361"/>
        <v>42584.964583333327</v>
      </c>
    </row>
    <row r="3839" spans="1:20" customFormat="1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0</v>
      </c>
      <c r="M3839" t="b">
        <v>1</v>
      </c>
      <c r="N3839" t="s">
        <v>8271</v>
      </c>
      <c r="O3839">
        <f t="shared" si="356"/>
        <v>102.1</v>
      </c>
      <c r="P3839">
        <f t="shared" si="357"/>
        <v>-9181.5638454059226</v>
      </c>
      <c r="Q3839" t="str">
        <f t="shared" si="358"/>
        <v>theater</v>
      </c>
      <c r="R3839" t="str">
        <f t="shared" si="359"/>
        <v>plays</v>
      </c>
      <c r="S3839" s="11">
        <f t="shared" si="360"/>
        <v>42152.557384259257</v>
      </c>
      <c r="T3839" s="11">
        <f t="shared" si="361"/>
        <v>42188.557384259257</v>
      </c>
    </row>
    <row r="3840" spans="1:20" customFormat="1" ht="6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0</v>
      </c>
      <c r="M3840" t="b">
        <v>1</v>
      </c>
      <c r="N3840" t="s">
        <v>8271</v>
      </c>
      <c r="O3840">
        <f t="shared" si="356"/>
        <v>100.824</v>
      </c>
      <c r="P3840">
        <f t="shared" si="357"/>
        <v>89600.436154594077</v>
      </c>
      <c r="Q3840" t="str">
        <f t="shared" si="358"/>
        <v>theater</v>
      </c>
      <c r="R3840" t="str">
        <f t="shared" si="359"/>
        <v>plays</v>
      </c>
      <c r="S3840" s="11">
        <f t="shared" si="360"/>
        <v>42116.502418981479</v>
      </c>
      <c r="T3840" s="11">
        <f t="shared" si="361"/>
        <v>42146.502418981479</v>
      </c>
    </row>
    <row r="3841" spans="1:20" customFormat="1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0</v>
      </c>
      <c r="M3841" t="b">
        <v>1</v>
      </c>
      <c r="N3841" t="s">
        <v>8271</v>
      </c>
      <c r="O3841">
        <f t="shared" si="356"/>
        <v>101.25</v>
      </c>
      <c r="P3841">
        <f t="shared" si="357"/>
        <v>-9198.5638454059226</v>
      </c>
      <c r="Q3841" t="str">
        <f t="shared" si="358"/>
        <v>theater</v>
      </c>
      <c r="R3841" t="str">
        <f t="shared" si="359"/>
        <v>plays</v>
      </c>
      <c r="S3841" s="11">
        <f t="shared" si="360"/>
        <v>42154.934305555558</v>
      </c>
      <c r="T3841" s="11">
        <f t="shared" si="361"/>
        <v>42214.934305555558</v>
      </c>
    </row>
    <row r="3842" spans="1:20" customFormat="1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0</v>
      </c>
      <c r="M3842" t="b">
        <v>1</v>
      </c>
      <c r="N3842" t="s">
        <v>8271</v>
      </c>
      <c r="O3842">
        <f t="shared" si="356"/>
        <v>6500</v>
      </c>
      <c r="P3842">
        <f t="shared" si="357"/>
        <v>-11158.563845405923</v>
      </c>
      <c r="Q3842" t="str">
        <f t="shared" si="358"/>
        <v>theater</v>
      </c>
      <c r="R3842" t="str">
        <f t="shared" si="359"/>
        <v>plays</v>
      </c>
      <c r="S3842" s="11">
        <f t="shared" si="360"/>
        <v>42432.493391203701</v>
      </c>
      <c r="T3842" s="11">
        <f t="shared" si="361"/>
        <v>42457.45172453703</v>
      </c>
    </row>
    <row r="3843" spans="1:20" customFormat="1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0</v>
      </c>
      <c r="M3843" t="b">
        <v>0</v>
      </c>
      <c r="N3843" t="s">
        <v>8271</v>
      </c>
      <c r="O3843">
        <f t="shared" ref="O3843:O3906" si="362">E3843/D3843*100</f>
        <v>8.7200000000000006</v>
      </c>
      <c r="P3843">
        <f t="shared" ref="P3843:P3906" si="363">E3843-$E$4116</f>
        <v>-10351.563845405923</v>
      </c>
      <c r="Q3843" t="str">
        <f t="shared" ref="Q3843:Q3906" si="364">IF(ISNUMBER(SEARCH("film &amp; video",N3843)),"film &amp; video",IF(ISNUMBER(SEARCH("food",N3843)),"food",IF(ISNUMBER(SEARCH("games",N3843)),"games",IF(ISNUMBER(SEARCH("journalism",N3843)),"journalism",IF(ISNUMBER(SEARCH("music",N3843)),"music",IF(ISNUMBER(SEARCH("photography",N3843)),"photography",IF(ISNUMBER(SEARCH("publishing",N3843)),"publishing",IF(ISNUMBER(SEARCH("technology",N3843)),"technology",IF(ISNUMBER(SEARCH("theater",N3843)),"theater",0)))))))))</f>
        <v>theater</v>
      </c>
      <c r="R3843" t="str">
        <f t="shared" ref="R3843:R3906" si="365">IF(ISNUMBER(SEARCH("animation",N3843)),"animation",IF(ISNUMBER(SEARCH("art books",N3843)),"art books",IF(ISNUMBER(SEARCH("audio",N3843)),"audio",IF(ISNUMBER(SEARCH("children's books",N3843)),"children's books",IF(ISNUMBER(SEARCH("classical music",N3843)),"classical music",IF(ISNUMBER(SEARCH("documentary",N3843)),"documentary",IF(ISNUMBER(SEARCH("drama",N3843)),"drama",IF(ISNUMBER(SEARCH("electronic music",N3843)),"electronic music",IF(ISNUMBER(SEARCH("faith",N3843)),"faith",IF(ISNUMBER(SEARCH("fiction",N3843)),"fiction",IF(ISNUMBER(SEARCH("food trucks",N3843)),"food trucks",IF(ISNUMBER(SEARCH("gadgets",N3843)),"gadgets",IF(ISNUMBER(SEARCH("hardware",N3843)),"hardware",IF(ISNUMBER(SEARCH("indie rock",N3843)),"indie rock",IF(ISNUMBER(SEARCH("jazz",N3843)),"jazz",IF(ISNUMBER(SEARCH("makerspaces",N3843)),"makerspaces",IF(ISNUMBER(SEARCH("metal",N3843)),"metal",IF(ISNUMBER(SEARCH("mobile games",N3843)),"mobile games",IF(ISNUMBER(SEARCH("musical",N3843)),"musical",IF(ISNUMBER(SEARCH("nature",N3843)),"nature",IF(ISNUMBER(SEARCH("nonfiction",N3843)),"nonfiction",IF(ISNUMBER(SEARCH("people",N3843)),"people",IF(ISNUMBER(SEARCH("photobooks",N3843)),"photobooks",IF(ISNUMBER(SEARCH("places",N3843)),"places",IF(ISNUMBER(SEARCH("plays",N3843)),"plays",IF(ISNUMBER(SEARCH("pop",N3843)),"pop",IF(ISNUMBER(SEARCH("radio &amp; podcasts",N3843)),"radio &amp; podcasts",IF(ISNUMBER(SEARCH("restaurants",N3843)),"restaurants",IF(ISNUMBER(SEARCH("rock",N3843)),"rock",IF(ISNUMBER(SEARCH("science fiction",N3843)),"science fiction",IF(ISNUMBER(SEARCH("shorts",N3843)),"shorts",IF(ISNUMBER(SEARCH("small batch",N3843)),"small batch",IF(ISNUMBER(SEARCH("space exploration",N3843)),"space exploration",IF(ISNUMBER(SEARCH("spaces",N3843)),"spaces",IF(ISNUMBER(SEARCH("tabletop games",N3843)),"tabletop games",IF(ISNUMBER(SEARCH("television",N3843)),"television",IF(ISNUMBER(SEARCH("translations",N3843)),"translations",IF(ISNUMBER(SEARCH("video games",N3843)),"video games",IF(ISNUMBER(SEARCH("wearables",N3843)),"wearables",IF(ISNUMBER(SEARCH("web",N3843)),"web",IF(ISNUMBER(SEARCH("world music",N3843)),"world music",0)))))))))))))))))))))))))))))))))))))))))</f>
        <v>plays</v>
      </c>
      <c r="S3843" s="11">
        <f t="shared" si="360"/>
        <v>41780.57739583333</v>
      </c>
      <c r="T3843" s="11">
        <f t="shared" si="361"/>
        <v>41840.57739583333</v>
      </c>
    </row>
    <row r="3844" spans="1:20" customFormat="1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0</v>
      </c>
      <c r="M3844" t="b">
        <v>0</v>
      </c>
      <c r="N3844" t="s">
        <v>8271</v>
      </c>
      <c r="O3844">
        <f t="shared" si="362"/>
        <v>21.94</v>
      </c>
      <c r="P3844">
        <f t="shared" si="363"/>
        <v>-10126.563845405923</v>
      </c>
      <c r="Q3844" t="str">
        <f t="shared" si="364"/>
        <v>theater</v>
      </c>
      <c r="R3844" t="str">
        <f t="shared" si="365"/>
        <v>plays</v>
      </c>
      <c r="S3844" s="11">
        <f t="shared" si="360"/>
        <v>41740.285324074073</v>
      </c>
      <c r="T3844" s="11">
        <f t="shared" si="361"/>
        <v>41770.285324074073</v>
      </c>
    </row>
    <row r="3845" spans="1:20" customFormat="1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0</v>
      </c>
      <c r="M3845" t="b">
        <v>0</v>
      </c>
      <c r="N3845" t="s">
        <v>8271</v>
      </c>
      <c r="O3845">
        <f t="shared" si="362"/>
        <v>21.3</v>
      </c>
      <c r="P3845">
        <f t="shared" si="363"/>
        <v>-10158.563845405923</v>
      </c>
      <c r="Q3845" t="str">
        <f t="shared" si="364"/>
        <v>theater</v>
      </c>
      <c r="R3845" t="str">
        <f t="shared" si="365"/>
        <v>plays</v>
      </c>
      <c r="S3845" s="11">
        <f t="shared" si="360"/>
        <v>41765.864166666666</v>
      </c>
      <c r="T3845" s="11">
        <f t="shared" si="361"/>
        <v>41790.864166666666</v>
      </c>
    </row>
    <row r="3846" spans="1:20" customFormat="1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0</v>
      </c>
      <c r="M3846" t="b">
        <v>0</v>
      </c>
      <c r="N3846" t="s">
        <v>8271</v>
      </c>
      <c r="O3846">
        <f t="shared" si="362"/>
        <v>41.489795918367342</v>
      </c>
      <c r="P3846">
        <f t="shared" si="363"/>
        <v>-7157.5638454059226</v>
      </c>
      <c r="Q3846" t="str">
        <f t="shared" si="364"/>
        <v>theater</v>
      </c>
      <c r="R3846" t="str">
        <f t="shared" si="365"/>
        <v>plays</v>
      </c>
      <c r="S3846" s="11">
        <f t="shared" si="360"/>
        <v>41766.408958333333</v>
      </c>
      <c r="T3846" s="11">
        <f t="shared" si="361"/>
        <v>41793.082638888889</v>
      </c>
    </row>
    <row r="3847" spans="1:20" customFormat="1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0</v>
      </c>
      <c r="M3847" t="b">
        <v>0</v>
      </c>
      <c r="N3847" t="s">
        <v>8271</v>
      </c>
      <c r="O3847">
        <f t="shared" si="362"/>
        <v>2.105</v>
      </c>
      <c r="P3847">
        <f t="shared" si="363"/>
        <v>-10381.563845405923</v>
      </c>
      <c r="Q3847" t="str">
        <f t="shared" si="364"/>
        <v>theater</v>
      </c>
      <c r="R3847" t="str">
        <f t="shared" si="365"/>
        <v>plays</v>
      </c>
      <c r="S3847" s="11">
        <f t="shared" si="360"/>
        <v>42248.418680555558</v>
      </c>
      <c r="T3847" s="11">
        <f t="shared" si="361"/>
        <v>42278.418680555558</v>
      </c>
    </row>
    <row r="3848" spans="1:20" customFormat="1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0</v>
      </c>
      <c r="M3848" t="b">
        <v>0</v>
      </c>
      <c r="N3848" t="s">
        <v>8271</v>
      </c>
      <c r="O3848">
        <f t="shared" si="362"/>
        <v>2.7</v>
      </c>
      <c r="P3848">
        <f t="shared" si="363"/>
        <v>-11034.563845405923</v>
      </c>
      <c r="Q3848" t="str">
        <f t="shared" si="364"/>
        <v>theater</v>
      </c>
      <c r="R3848" t="str">
        <f t="shared" si="365"/>
        <v>plays</v>
      </c>
      <c r="S3848" s="11">
        <f t="shared" si="360"/>
        <v>41885.01321759259</v>
      </c>
      <c r="T3848" s="11">
        <f t="shared" si="361"/>
        <v>41916.082638888889</v>
      </c>
    </row>
    <row r="3849" spans="1:20" customFormat="1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0</v>
      </c>
      <c r="M3849" t="b">
        <v>0</v>
      </c>
      <c r="N3849" t="s">
        <v>8271</v>
      </c>
      <c r="O3849">
        <f t="shared" si="362"/>
        <v>16.161904761904761</v>
      </c>
      <c r="P3849">
        <f t="shared" si="363"/>
        <v>-9526.5638454059226</v>
      </c>
      <c r="Q3849" t="str">
        <f t="shared" si="364"/>
        <v>theater</v>
      </c>
      <c r="R3849" t="str">
        <f t="shared" si="365"/>
        <v>plays</v>
      </c>
      <c r="S3849" s="11">
        <f t="shared" si="360"/>
        <v>42159.016099537032</v>
      </c>
      <c r="T3849" s="11">
        <f t="shared" si="361"/>
        <v>42204.016099537032</v>
      </c>
    </row>
    <row r="3850" spans="1:20" customFormat="1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0</v>
      </c>
      <c r="M3850" t="b">
        <v>0</v>
      </c>
      <c r="N3850" t="s">
        <v>8271</v>
      </c>
      <c r="O3850">
        <f t="shared" si="362"/>
        <v>16.376923076923077</v>
      </c>
      <c r="P3850">
        <f t="shared" si="363"/>
        <v>-9094.5638454059226</v>
      </c>
      <c r="Q3850" t="str">
        <f t="shared" si="364"/>
        <v>theater</v>
      </c>
      <c r="R3850" t="str">
        <f t="shared" si="365"/>
        <v>plays</v>
      </c>
      <c r="S3850" s="11">
        <f t="shared" si="360"/>
        <v>42265.608668981477</v>
      </c>
      <c r="T3850" s="11">
        <f t="shared" si="361"/>
        <v>42295.608668981477</v>
      </c>
    </row>
    <row r="3851" spans="1:20" customFormat="1" ht="6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0</v>
      </c>
      <c r="M3851" t="b">
        <v>0</v>
      </c>
      <c r="N3851" t="s">
        <v>8271</v>
      </c>
      <c r="O3851">
        <f t="shared" si="362"/>
        <v>7.043333333333333</v>
      </c>
      <c r="P3851">
        <f t="shared" si="363"/>
        <v>-9110.5638454059226</v>
      </c>
      <c r="Q3851" t="str">
        <f t="shared" si="364"/>
        <v>theater</v>
      </c>
      <c r="R3851" t="str">
        <f t="shared" si="365"/>
        <v>plays</v>
      </c>
      <c r="S3851" s="11">
        <f t="shared" si="360"/>
        <v>42136.558842592589</v>
      </c>
      <c r="T3851" s="11">
        <f t="shared" si="361"/>
        <v>42166.558842592589</v>
      </c>
    </row>
    <row r="3852" spans="1:20" customFormat="1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0</v>
      </c>
      <c r="M3852" t="b">
        <v>0</v>
      </c>
      <c r="N3852" t="s">
        <v>8271</v>
      </c>
      <c r="O3852">
        <f t="shared" si="362"/>
        <v>3.8</v>
      </c>
      <c r="P3852">
        <f t="shared" si="363"/>
        <v>-11185.563845405923</v>
      </c>
      <c r="Q3852" t="str">
        <f t="shared" si="364"/>
        <v>theater</v>
      </c>
      <c r="R3852" t="str">
        <f t="shared" si="365"/>
        <v>plays</v>
      </c>
      <c r="S3852" s="11">
        <f t="shared" si="360"/>
        <v>41974.916006944441</v>
      </c>
      <c r="T3852" s="11">
        <f t="shared" si="361"/>
        <v>42004.916006944441</v>
      </c>
    </row>
    <row r="3853" spans="1:20" customFormat="1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0</v>
      </c>
      <c r="M3853" t="b">
        <v>0</v>
      </c>
      <c r="N3853" t="s">
        <v>8271</v>
      </c>
      <c r="O3853">
        <f t="shared" si="362"/>
        <v>34.08</v>
      </c>
      <c r="P3853">
        <f t="shared" si="363"/>
        <v>-10371.563845405923</v>
      </c>
      <c r="Q3853" t="str">
        <f t="shared" si="364"/>
        <v>theater</v>
      </c>
      <c r="R3853" t="str">
        <f t="shared" si="365"/>
        <v>plays</v>
      </c>
      <c r="S3853" s="11">
        <f t="shared" si="360"/>
        <v>42172.23123842592</v>
      </c>
      <c r="T3853" s="11">
        <f t="shared" si="361"/>
        <v>42202.23123842592</v>
      </c>
    </row>
    <row r="3854" spans="1:20" customFormat="1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0</v>
      </c>
      <c r="M3854" t="b">
        <v>0</v>
      </c>
      <c r="N3854" t="s">
        <v>8271</v>
      </c>
      <c r="O3854">
        <f t="shared" si="362"/>
        <v>0.2</v>
      </c>
      <c r="P3854">
        <f t="shared" si="363"/>
        <v>-11203.563845405923</v>
      </c>
      <c r="Q3854" t="str">
        <f t="shared" si="364"/>
        <v>theater</v>
      </c>
      <c r="R3854" t="str">
        <f t="shared" si="365"/>
        <v>plays</v>
      </c>
      <c r="S3854" s="11">
        <f t="shared" si="360"/>
        <v>42064.982361111113</v>
      </c>
      <c r="T3854" s="11">
        <f t="shared" si="361"/>
        <v>42089.940694444442</v>
      </c>
    </row>
    <row r="3855" spans="1:20" customFormat="1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0</v>
      </c>
      <c r="M3855" t="b">
        <v>0</v>
      </c>
      <c r="N3855" t="s">
        <v>8271</v>
      </c>
      <c r="O3855">
        <f t="shared" si="362"/>
        <v>2.5999999999999999E-2</v>
      </c>
      <c r="P3855">
        <f t="shared" si="363"/>
        <v>-11197.563845405923</v>
      </c>
      <c r="Q3855" t="str">
        <f t="shared" si="364"/>
        <v>theater</v>
      </c>
      <c r="R3855" t="str">
        <f t="shared" si="365"/>
        <v>plays</v>
      </c>
      <c r="S3855" s="11">
        <f t="shared" si="360"/>
        <v>41848.631689814814</v>
      </c>
      <c r="T3855" s="11">
        <f t="shared" si="361"/>
        <v>41883.631689814814</v>
      </c>
    </row>
    <row r="3856" spans="1:20" customFormat="1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0</v>
      </c>
      <c r="M3856" t="b">
        <v>0</v>
      </c>
      <c r="N3856" t="s">
        <v>8271</v>
      </c>
      <c r="O3856">
        <f t="shared" si="362"/>
        <v>16.254545454545454</v>
      </c>
      <c r="P3856">
        <f t="shared" si="363"/>
        <v>-9435.5638454059226</v>
      </c>
      <c r="Q3856" t="str">
        <f t="shared" si="364"/>
        <v>theater</v>
      </c>
      <c r="R3856" t="str">
        <f t="shared" si="365"/>
        <v>plays</v>
      </c>
      <c r="S3856" s="11">
        <f t="shared" si="360"/>
        <v>42103.67659722222</v>
      </c>
      <c r="T3856" s="11">
        <f t="shared" si="361"/>
        <v>42133.67659722222</v>
      </c>
    </row>
    <row r="3857" spans="1:20" customFormat="1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0</v>
      </c>
      <c r="M3857" t="b">
        <v>0</v>
      </c>
      <c r="N3857" t="s">
        <v>8271</v>
      </c>
      <c r="O3857">
        <f t="shared" si="362"/>
        <v>2.5</v>
      </c>
      <c r="P3857">
        <f t="shared" si="363"/>
        <v>-11198.563845405923</v>
      </c>
      <c r="Q3857" t="str">
        <f t="shared" si="364"/>
        <v>theater</v>
      </c>
      <c r="R3857" t="str">
        <f t="shared" si="365"/>
        <v>plays</v>
      </c>
      <c r="S3857" s="11">
        <f t="shared" si="360"/>
        <v>42059.762395833335</v>
      </c>
      <c r="T3857" s="11">
        <f t="shared" si="361"/>
        <v>42089.720729166664</v>
      </c>
    </row>
    <row r="3858" spans="1:20" customFormat="1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0</v>
      </c>
      <c r="M3858" t="b">
        <v>0</v>
      </c>
      <c r="N3858" t="s">
        <v>8271</v>
      </c>
      <c r="O3858">
        <f t="shared" si="362"/>
        <v>0.02</v>
      </c>
      <c r="P3858">
        <f t="shared" si="363"/>
        <v>-11222.563845405923</v>
      </c>
      <c r="Q3858" t="str">
        <f t="shared" si="364"/>
        <v>theater</v>
      </c>
      <c r="R3858" t="str">
        <f t="shared" si="365"/>
        <v>plays</v>
      </c>
      <c r="S3858" s="11">
        <f t="shared" si="360"/>
        <v>42041.534756944442</v>
      </c>
      <c r="T3858" s="11">
        <f t="shared" si="361"/>
        <v>42071.493090277778</v>
      </c>
    </row>
    <row r="3859" spans="1:20" customFormat="1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0</v>
      </c>
      <c r="M3859" t="b">
        <v>0</v>
      </c>
      <c r="N3859" t="s">
        <v>8271</v>
      </c>
      <c r="O3859">
        <f t="shared" si="362"/>
        <v>5.2</v>
      </c>
      <c r="P3859">
        <f t="shared" si="363"/>
        <v>-10963.563845405923</v>
      </c>
      <c r="Q3859" t="str">
        <f t="shared" si="364"/>
        <v>theater</v>
      </c>
      <c r="R3859" t="str">
        <f t="shared" si="365"/>
        <v>plays</v>
      </c>
      <c r="S3859" s="11">
        <f t="shared" si="360"/>
        <v>41829.528819444444</v>
      </c>
      <c r="T3859" s="11">
        <f t="shared" si="361"/>
        <v>41852.508333333331</v>
      </c>
    </row>
    <row r="3860" spans="1:20" customFormat="1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0</v>
      </c>
      <c r="M3860" t="b">
        <v>0</v>
      </c>
      <c r="N3860" t="s">
        <v>8271</v>
      </c>
      <c r="O3860">
        <f t="shared" si="362"/>
        <v>2</v>
      </c>
      <c r="P3860">
        <f t="shared" si="363"/>
        <v>-11213.563845405923</v>
      </c>
      <c r="Q3860" t="str">
        <f t="shared" si="364"/>
        <v>theater</v>
      </c>
      <c r="R3860" t="str">
        <f t="shared" si="365"/>
        <v>plays</v>
      </c>
      <c r="S3860" s="11">
        <f t="shared" si="360"/>
        <v>42128.222731481474</v>
      </c>
      <c r="T3860" s="11">
        <f t="shared" si="361"/>
        <v>42146.666666666664</v>
      </c>
    </row>
    <row r="3861" spans="1:20" customFormat="1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0</v>
      </c>
      <c r="M3861" t="b">
        <v>0</v>
      </c>
      <c r="N3861" t="s">
        <v>8271</v>
      </c>
      <c r="O3861">
        <f t="shared" si="362"/>
        <v>0.04</v>
      </c>
      <c r="P3861">
        <f t="shared" si="363"/>
        <v>-11222.563845405923</v>
      </c>
      <c r="Q3861" t="str">
        <f t="shared" si="364"/>
        <v>theater</v>
      </c>
      <c r="R3861" t="str">
        <f t="shared" si="365"/>
        <v>plays</v>
      </c>
      <c r="S3861" s="11">
        <f t="shared" si="360"/>
        <v>41789.685266203705</v>
      </c>
      <c r="T3861" s="11">
        <f t="shared" si="361"/>
        <v>41815.666666666664</v>
      </c>
    </row>
    <row r="3862" spans="1:20" customFormat="1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0</v>
      </c>
      <c r="M3862" t="b">
        <v>0</v>
      </c>
      <c r="N3862" t="s">
        <v>8271</v>
      </c>
      <c r="O3862">
        <f t="shared" si="362"/>
        <v>17.666666666666668</v>
      </c>
      <c r="P3862">
        <f t="shared" si="363"/>
        <v>-10163.563845405923</v>
      </c>
      <c r="Q3862" t="str">
        <f t="shared" si="364"/>
        <v>theater</v>
      </c>
      <c r="R3862" t="str">
        <f t="shared" si="365"/>
        <v>plays</v>
      </c>
      <c r="S3862" s="11">
        <f t="shared" si="360"/>
        <v>41833.452662037038</v>
      </c>
      <c r="T3862" s="11">
        <f t="shared" si="361"/>
        <v>41863.452662037038</v>
      </c>
    </row>
    <row r="3863" spans="1:20" customFormat="1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0</v>
      </c>
      <c r="M3863" t="b">
        <v>0</v>
      </c>
      <c r="N3863" t="s">
        <v>8271</v>
      </c>
      <c r="O3863">
        <f t="shared" si="362"/>
        <v>5</v>
      </c>
      <c r="P3863">
        <f t="shared" si="363"/>
        <v>-11123.563845405923</v>
      </c>
      <c r="Q3863" t="str">
        <f t="shared" si="364"/>
        <v>theater</v>
      </c>
      <c r="R3863" t="str">
        <f t="shared" si="365"/>
        <v>plays</v>
      </c>
      <c r="S3863" s="11">
        <f t="shared" ref="S3863:S3926" si="366">(J3863/86400)+25569+(-5/24)</f>
        <v>41914.381678240738</v>
      </c>
      <c r="T3863" s="11">
        <f t="shared" ref="T3863:T3926" si="367">(I3863/86400)+25569+(-5/24)</f>
        <v>41955.699305555558</v>
      </c>
    </row>
    <row r="3864" spans="1:20" customFormat="1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0</v>
      </c>
      <c r="M3864" t="b">
        <v>0</v>
      </c>
      <c r="N3864" t="s">
        <v>8271</v>
      </c>
      <c r="O3864">
        <f t="shared" si="362"/>
        <v>1.3333333333333334E-2</v>
      </c>
      <c r="P3864">
        <f t="shared" si="363"/>
        <v>-11222.563845405923</v>
      </c>
      <c r="Q3864" t="str">
        <f t="shared" si="364"/>
        <v>theater</v>
      </c>
      <c r="R3864" t="str">
        <f t="shared" si="365"/>
        <v>plays</v>
      </c>
      <c r="S3864" s="11">
        <f t="shared" si="366"/>
        <v>42611.052731481475</v>
      </c>
      <c r="T3864" s="11">
        <f t="shared" si="367"/>
        <v>42625.499305555553</v>
      </c>
    </row>
    <row r="3865" spans="1:20" customFormat="1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2"/>
        <v>0</v>
      </c>
      <c r="P3865">
        <f t="shared" si="363"/>
        <v>-11223.563845405923</v>
      </c>
      <c r="Q3865" t="str">
        <f t="shared" si="364"/>
        <v>theater</v>
      </c>
      <c r="R3865" t="str">
        <f t="shared" si="365"/>
        <v>plays</v>
      </c>
      <c r="S3865" s="11">
        <f t="shared" si="366"/>
        <v>42253.424826388888</v>
      </c>
      <c r="T3865" s="11">
        <f t="shared" si="367"/>
        <v>42313.466493055552</v>
      </c>
    </row>
    <row r="3866" spans="1:20" customFormat="1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0</v>
      </c>
      <c r="M3866" t="b">
        <v>0</v>
      </c>
      <c r="N3866" t="s">
        <v>8271</v>
      </c>
      <c r="O3866">
        <f t="shared" si="362"/>
        <v>1.2</v>
      </c>
      <c r="P3866">
        <f t="shared" si="363"/>
        <v>-11163.563845405923</v>
      </c>
      <c r="Q3866" t="str">
        <f t="shared" si="364"/>
        <v>theater</v>
      </c>
      <c r="R3866" t="str">
        <f t="shared" si="365"/>
        <v>plays</v>
      </c>
      <c r="S3866" s="11">
        <f t="shared" si="366"/>
        <v>42295.683495370373</v>
      </c>
      <c r="T3866" s="11">
        <f t="shared" si="367"/>
        <v>42325.72516203703</v>
      </c>
    </row>
    <row r="3867" spans="1:20" customFormat="1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0</v>
      </c>
      <c r="M3867" t="b">
        <v>0</v>
      </c>
      <c r="N3867" t="s">
        <v>8271</v>
      </c>
      <c r="O3867">
        <f t="shared" si="362"/>
        <v>26.937422295897225</v>
      </c>
      <c r="P3867">
        <f t="shared" si="363"/>
        <v>-10573.563845405923</v>
      </c>
      <c r="Q3867" t="str">
        <f t="shared" si="364"/>
        <v>theater</v>
      </c>
      <c r="R3867" t="str">
        <f t="shared" si="365"/>
        <v>plays</v>
      </c>
      <c r="S3867" s="11">
        <f t="shared" si="366"/>
        <v>41841.44326388889</v>
      </c>
      <c r="T3867" s="11">
        <f t="shared" si="367"/>
        <v>41881.020833333328</v>
      </c>
    </row>
    <row r="3868" spans="1:20" customFormat="1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0</v>
      </c>
      <c r="M3868" t="b">
        <v>0</v>
      </c>
      <c r="N3868" t="s">
        <v>8271</v>
      </c>
      <c r="O3868">
        <f t="shared" si="362"/>
        <v>0.54999999999999993</v>
      </c>
      <c r="P3868">
        <f t="shared" si="363"/>
        <v>-11212.563845405923</v>
      </c>
      <c r="Q3868" t="str">
        <f t="shared" si="364"/>
        <v>theater</v>
      </c>
      <c r="R3868" t="str">
        <f t="shared" si="365"/>
        <v>plays</v>
      </c>
      <c r="S3868" s="11">
        <f t="shared" si="366"/>
        <v>42402.738668981481</v>
      </c>
      <c r="T3868" s="11">
        <f t="shared" si="367"/>
        <v>42451.936805555553</v>
      </c>
    </row>
    <row r="3869" spans="1:20" customFormat="1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0</v>
      </c>
      <c r="M3869" t="b">
        <v>0</v>
      </c>
      <c r="N3869" t="s">
        <v>8271</v>
      </c>
      <c r="O3869">
        <f t="shared" si="362"/>
        <v>12.55</v>
      </c>
      <c r="P3869">
        <f t="shared" si="363"/>
        <v>-10972.563845405923</v>
      </c>
      <c r="Q3869" t="str">
        <f t="shared" si="364"/>
        <v>theater</v>
      </c>
      <c r="R3869" t="str">
        <f t="shared" si="365"/>
        <v>plays</v>
      </c>
      <c r="S3869" s="11">
        <f t="shared" si="366"/>
        <v>42509.605775462966</v>
      </c>
      <c r="T3869" s="11">
        <f t="shared" si="367"/>
        <v>42539.605775462966</v>
      </c>
    </row>
    <row r="3870" spans="1:20" customFormat="1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0</v>
      </c>
      <c r="M3870" t="b">
        <v>0</v>
      </c>
      <c r="N3870" t="s">
        <v>8305</v>
      </c>
      <c r="O3870">
        <f t="shared" si="362"/>
        <v>0.2</v>
      </c>
      <c r="P3870">
        <f t="shared" si="363"/>
        <v>-11213.563845405923</v>
      </c>
      <c r="Q3870" t="str">
        <f t="shared" si="364"/>
        <v>music</v>
      </c>
      <c r="R3870" t="str">
        <f t="shared" si="365"/>
        <v>musical</v>
      </c>
      <c r="S3870" s="11">
        <f t="shared" si="366"/>
        <v>41865.45144675926</v>
      </c>
      <c r="T3870" s="11">
        <f t="shared" si="367"/>
        <v>41890.45144675926</v>
      </c>
    </row>
    <row r="3871" spans="1:20" customFormat="1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0</v>
      </c>
      <c r="M3871" t="b">
        <v>0</v>
      </c>
      <c r="N3871" t="s">
        <v>8305</v>
      </c>
      <c r="O3871">
        <f t="shared" si="362"/>
        <v>3.4474868431088401</v>
      </c>
      <c r="P3871">
        <f t="shared" si="363"/>
        <v>-10771.563845405923</v>
      </c>
      <c r="Q3871" t="str">
        <f t="shared" si="364"/>
        <v>music</v>
      </c>
      <c r="R3871" t="str">
        <f t="shared" si="365"/>
        <v>musical</v>
      </c>
      <c r="S3871" s="11">
        <f t="shared" si="366"/>
        <v>42047.516111111108</v>
      </c>
      <c r="T3871" s="11">
        <f t="shared" si="367"/>
        <v>42076.924305555549</v>
      </c>
    </row>
    <row r="3872" spans="1:20" customFormat="1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0</v>
      </c>
      <c r="M3872" t="b">
        <v>0</v>
      </c>
      <c r="N3872" t="s">
        <v>8305</v>
      </c>
      <c r="O3872">
        <f t="shared" si="362"/>
        <v>15</v>
      </c>
      <c r="P3872">
        <f t="shared" si="363"/>
        <v>-9723.5638454059226</v>
      </c>
      <c r="Q3872" t="str">
        <f t="shared" si="364"/>
        <v>music</v>
      </c>
      <c r="R3872" t="str">
        <f t="shared" si="365"/>
        <v>musical</v>
      </c>
      <c r="S3872" s="11">
        <f t="shared" si="366"/>
        <v>41792.963865740741</v>
      </c>
      <c r="T3872" s="11">
        <f t="shared" si="367"/>
        <v>41822.963865740741</v>
      </c>
    </row>
    <row r="3873" spans="1:20" customFormat="1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0</v>
      </c>
      <c r="M3873" t="b">
        <v>0</v>
      </c>
      <c r="N3873" t="s">
        <v>8305</v>
      </c>
      <c r="O3873">
        <f t="shared" si="362"/>
        <v>2.666666666666667</v>
      </c>
      <c r="P3873">
        <f t="shared" si="363"/>
        <v>-11183.563845405923</v>
      </c>
      <c r="Q3873" t="str">
        <f t="shared" si="364"/>
        <v>music</v>
      </c>
      <c r="R3873" t="str">
        <f t="shared" si="365"/>
        <v>musical</v>
      </c>
      <c r="S3873" s="11">
        <f t="shared" si="366"/>
        <v>42763.572337962956</v>
      </c>
      <c r="T3873" s="11">
        <f t="shared" si="367"/>
        <v>42823.530671296299</v>
      </c>
    </row>
    <row r="3874" spans="1:20" customFormat="1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2"/>
        <v>0</v>
      </c>
      <c r="P3874">
        <f t="shared" si="363"/>
        <v>-11223.563845405923</v>
      </c>
      <c r="Q3874" t="str">
        <f t="shared" si="364"/>
        <v>music</v>
      </c>
      <c r="R3874" t="str">
        <f t="shared" si="365"/>
        <v>musical</v>
      </c>
      <c r="S3874" s="11">
        <f t="shared" si="366"/>
        <v>42179.9374537037</v>
      </c>
      <c r="T3874" s="11">
        <f t="shared" si="367"/>
        <v>42229.9374537037</v>
      </c>
    </row>
    <row r="3875" spans="1:20" customFormat="1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2"/>
        <v>0</v>
      </c>
      <c r="P3875">
        <f t="shared" si="363"/>
        <v>-11223.563845405923</v>
      </c>
      <c r="Q3875" t="str">
        <f t="shared" si="364"/>
        <v>music</v>
      </c>
      <c r="R3875" t="str">
        <f t="shared" si="365"/>
        <v>musical</v>
      </c>
      <c r="S3875" s="11">
        <f t="shared" si="366"/>
        <v>42255.487673611111</v>
      </c>
      <c r="T3875" s="11">
        <f t="shared" si="367"/>
        <v>42285.487673611111</v>
      </c>
    </row>
    <row r="3876" spans="1:20" customFormat="1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2"/>
        <v>0</v>
      </c>
      <c r="P3876">
        <f t="shared" si="363"/>
        <v>-11223.563845405923</v>
      </c>
      <c r="Q3876" t="str">
        <f t="shared" si="364"/>
        <v>music</v>
      </c>
      <c r="R3876" t="str">
        <f t="shared" si="365"/>
        <v>musical</v>
      </c>
      <c r="S3876" s="11">
        <f t="shared" si="366"/>
        <v>42006.808124999996</v>
      </c>
      <c r="T3876" s="11">
        <f t="shared" si="367"/>
        <v>42027.833333333336</v>
      </c>
    </row>
    <row r="3877" spans="1:20" customFormat="1" ht="6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2"/>
        <v>0</v>
      </c>
      <c r="P3877">
        <f t="shared" si="363"/>
        <v>-11223.563845405923</v>
      </c>
      <c r="Q3877" t="str">
        <f t="shared" si="364"/>
        <v>music</v>
      </c>
      <c r="R3877" t="str">
        <f t="shared" si="365"/>
        <v>musical</v>
      </c>
      <c r="S3877" s="11">
        <f t="shared" si="366"/>
        <v>42615.138483796291</v>
      </c>
      <c r="T3877" s="11">
        <f t="shared" si="367"/>
        <v>42616.208333333336</v>
      </c>
    </row>
    <row r="3878" spans="1:20" customFormat="1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0</v>
      </c>
      <c r="M3878" t="b">
        <v>0</v>
      </c>
      <c r="N3878" t="s">
        <v>8305</v>
      </c>
      <c r="O3878">
        <f t="shared" si="362"/>
        <v>52.794871794871788</v>
      </c>
      <c r="P3878">
        <f t="shared" si="363"/>
        <v>-9164.5638454059226</v>
      </c>
      <c r="Q3878" t="str">
        <f t="shared" si="364"/>
        <v>music</v>
      </c>
      <c r="R3878" t="str">
        <f t="shared" si="365"/>
        <v>musical</v>
      </c>
      <c r="S3878" s="11">
        <f t="shared" si="366"/>
        <v>42372.415833333333</v>
      </c>
      <c r="T3878" s="11">
        <f t="shared" si="367"/>
        <v>42402.415833333333</v>
      </c>
    </row>
    <row r="3879" spans="1:20" customFormat="1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0</v>
      </c>
      <c r="M3879" t="b">
        <v>0</v>
      </c>
      <c r="N3879" t="s">
        <v>8305</v>
      </c>
      <c r="O3879">
        <f t="shared" si="362"/>
        <v>4.9639999999999995</v>
      </c>
      <c r="P3879">
        <f t="shared" si="363"/>
        <v>-9982.5638454059226</v>
      </c>
      <c r="Q3879" t="str">
        <f t="shared" si="364"/>
        <v>music</v>
      </c>
      <c r="R3879" t="str">
        <f t="shared" si="365"/>
        <v>musical</v>
      </c>
      <c r="S3879" s="11">
        <f t="shared" si="366"/>
        <v>42682.469351851854</v>
      </c>
      <c r="T3879" s="11">
        <f t="shared" si="367"/>
        <v>42712.469351851854</v>
      </c>
    </row>
    <row r="3880" spans="1:20" customFormat="1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0</v>
      </c>
      <c r="M3880" t="b">
        <v>0</v>
      </c>
      <c r="N3880" t="s">
        <v>8305</v>
      </c>
      <c r="O3880">
        <f t="shared" si="362"/>
        <v>5.5555555555555552E-2</v>
      </c>
      <c r="P3880">
        <f t="shared" si="363"/>
        <v>-11213.563845405923</v>
      </c>
      <c r="Q3880" t="str">
        <f t="shared" si="364"/>
        <v>music</v>
      </c>
      <c r="R3880" t="str">
        <f t="shared" si="365"/>
        <v>musical</v>
      </c>
      <c r="S3880" s="11">
        <f t="shared" si="366"/>
        <v>42154.610486111109</v>
      </c>
      <c r="T3880" s="11">
        <f t="shared" si="367"/>
        <v>42184.957638888889</v>
      </c>
    </row>
    <row r="3881" spans="1:20" customFormat="1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2"/>
        <v>0</v>
      </c>
      <c r="P3881">
        <f t="shared" si="363"/>
        <v>-11223.563845405923</v>
      </c>
      <c r="Q3881" t="str">
        <f t="shared" si="364"/>
        <v>music</v>
      </c>
      <c r="R3881" t="str">
        <f t="shared" si="365"/>
        <v>musical</v>
      </c>
      <c r="S3881" s="11">
        <f t="shared" si="366"/>
        <v>41999.652731481481</v>
      </c>
      <c r="T3881" s="11">
        <f t="shared" si="367"/>
        <v>42029.652731481481</v>
      </c>
    </row>
    <row r="3882" spans="1:20" customFormat="1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0</v>
      </c>
      <c r="M3882" t="b">
        <v>0</v>
      </c>
      <c r="N3882" t="s">
        <v>8305</v>
      </c>
      <c r="O3882">
        <f t="shared" si="362"/>
        <v>13.066666666666665</v>
      </c>
      <c r="P3882">
        <f t="shared" si="363"/>
        <v>-10243.563845405923</v>
      </c>
      <c r="Q3882" t="str">
        <f t="shared" si="364"/>
        <v>music</v>
      </c>
      <c r="R3882" t="str">
        <f t="shared" si="365"/>
        <v>musical</v>
      </c>
      <c r="S3882" s="11">
        <f t="shared" si="366"/>
        <v>41815.606712962959</v>
      </c>
      <c r="T3882" s="11">
        <f t="shared" si="367"/>
        <v>41850.75</v>
      </c>
    </row>
    <row r="3883" spans="1:20" customFormat="1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0</v>
      </c>
      <c r="M3883" t="b">
        <v>0</v>
      </c>
      <c r="N3883" t="s">
        <v>8305</v>
      </c>
      <c r="O3883">
        <f t="shared" si="362"/>
        <v>5</v>
      </c>
      <c r="P3883">
        <f t="shared" si="363"/>
        <v>-11198.563845405923</v>
      </c>
      <c r="Q3883" t="str">
        <f t="shared" si="364"/>
        <v>music</v>
      </c>
      <c r="R3883" t="str">
        <f t="shared" si="365"/>
        <v>musical</v>
      </c>
      <c r="S3883" s="11">
        <f t="shared" si="366"/>
        <v>42755.810173611106</v>
      </c>
      <c r="T3883" s="11">
        <f t="shared" si="367"/>
        <v>42785.810173611106</v>
      </c>
    </row>
    <row r="3884" spans="1:20" customFormat="1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2"/>
        <v>0</v>
      </c>
      <c r="P3884">
        <f t="shared" si="363"/>
        <v>-11223.563845405923</v>
      </c>
      <c r="Q3884" t="str">
        <f t="shared" si="364"/>
        <v>music</v>
      </c>
      <c r="R3884" t="str">
        <f t="shared" si="365"/>
        <v>musical</v>
      </c>
      <c r="S3884" s="11">
        <f t="shared" si="366"/>
        <v>42373.77511574074</v>
      </c>
      <c r="T3884" s="11">
        <f t="shared" si="367"/>
        <v>42400.752083333333</v>
      </c>
    </row>
    <row r="3885" spans="1:20" customFormat="1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2"/>
        <v>0</v>
      </c>
      <c r="P3885">
        <f t="shared" si="363"/>
        <v>-11223.563845405923</v>
      </c>
      <c r="Q3885" t="str">
        <f t="shared" si="364"/>
        <v>music</v>
      </c>
      <c r="R3885" t="str">
        <f t="shared" si="365"/>
        <v>musical</v>
      </c>
      <c r="S3885" s="11">
        <f t="shared" si="366"/>
        <v>41854.394317129627</v>
      </c>
      <c r="T3885" s="11">
        <f t="shared" si="367"/>
        <v>41884.394317129627</v>
      </c>
    </row>
    <row r="3886" spans="1:20" customFormat="1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2"/>
        <v>0</v>
      </c>
      <c r="P3886">
        <f t="shared" si="363"/>
        <v>-11223.563845405923</v>
      </c>
      <c r="Q3886" t="str">
        <f t="shared" si="364"/>
        <v>music</v>
      </c>
      <c r="R3886" t="str">
        <f t="shared" si="365"/>
        <v>musical</v>
      </c>
      <c r="S3886" s="11">
        <f t="shared" si="366"/>
        <v>42065.583240740736</v>
      </c>
      <c r="T3886" s="11">
        <f t="shared" si="367"/>
        <v>42090.541574074072</v>
      </c>
    </row>
    <row r="3887" spans="1:20" customFormat="1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2"/>
        <v>0</v>
      </c>
      <c r="P3887">
        <f t="shared" si="363"/>
        <v>-11223.563845405923</v>
      </c>
      <c r="Q3887" t="str">
        <f t="shared" si="364"/>
        <v>music</v>
      </c>
      <c r="R3887" t="str">
        <f t="shared" si="365"/>
        <v>musical</v>
      </c>
      <c r="S3887" s="11">
        <f t="shared" si="366"/>
        <v>42469.742951388886</v>
      </c>
      <c r="T3887" s="11">
        <f t="shared" si="367"/>
        <v>42499.742951388886</v>
      </c>
    </row>
    <row r="3888" spans="1:20" customFormat="1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2"/>
        <v>0</v>
      </c>
      <c r="P3888">
        <f t="shared" si="363"/>
        <v>-11223.563845405923</v>
      </c>
      <c r="Q3888" t="str">
        <f t="shared" si="364"/>
        <v>music</v>
      </c>
      <c r="R3888" t="str">
        <f t="shared" si="365"/>
        <v>musical</v>
      </c>
      <c r="S3888" s="11">
        <f t="shared" si="366"/>
        <v>41954.019699074073</v>
      </c>
      <c r="T3888" s="11">
        <f t="shared" si="367"/>
        <v>41984.019699074073</v>
      </c>
    </row>
    <row r="3889" spans="1:20" customFormat="1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0</v>
      </c>
      <c r="M3889" t="b">
        <v>0</v>
      </c>
      <c r="N3889" t="s">
        <v>8305</v>
      </c>
      <c r="O3889">
        <f t="shared" si="362"/>
        <v>1.7500000000000002</v>
      </c>
      <c r="P3889">
        <f t="shared" si="363"/>
        <v>-11188.563845405923</v>
      </c>
      <c r="Q3889" t="str">
        <f t="shared" si="364"/>
        <v>music</v>
      </c>
      <c r="R3889" t="str">
        <f t="shared" si="365"/>
        <v>musical</v>
      </c>
      <c r="S3889" s="11">
        <f t="shared" si="366"/>
        <v>42079.649641203701</v>
      </c>
      <c r="T3889" s="11">
        <f t="shared" si="367"/>
        <v>42125.708333333336</v>
      </c>
    </row>
    <row r="3890" spans="1:20" customFormat="1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0</v>
      </c>
      <c r="M3890" t="b">
        <v>0</v>
      </c>
      <c r="N3890" t="s">
        <v>8271</v>
      </c>
      <c r="O3890">
        <f t="shared" si="362"/>
        <v>27.1</v>
      </c>
      <c r="P3890">
        <f t="shared" si="363"/>
        <v>-10681.563845405923</v>
      </c>
      <c r="Q3890" t="str">
        <f t="shared" si="364"/>
        <v>theater</v>
      </c>
      <c r="R3890" t="str">
        <f t="shared" si="365"/>
        <v>plays</v>
      </c>
      <c r="S3890" s="11">
        <f t="shared" si="366"/>
        <v>42762.337476851848</v>
      </c>
      <c r="T3890" s="11">
        <f t="shared" si="367"/>
        <v>42792.337476851848</v>
      </c>
    </row>
    <row r="3891" spans="1:20" customFormat="1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0</v>
      </c>
      <c r="M3891" t="b">
        <v>0</v>
      </c>
      <c r="N3891" t="s">
        <v>8271</v>
      </c>
      <c r="O3891">
        <f t="shared" si="362"/>
        <v>1.4749999999999999</v>
      </c>
      <c r="P3891">
        <f t="shared" si="363"/>
        <v>-11105.563845405923</v>
      </c>
      <c r="Q3891" t="str">
        <f t="shared" si="364"/>
        <v>theater</v>
      </c>
      <c r="R3891" t="str">
        <f t="shared" si="365"/>
        <v>plays</v>
      </c>
      <c r="S3891" s="11">
        <f t="shared" si="366"/>
        <v>41976.796643518515</v>
      </c>
      <c r="T3891" s="11">
        <f t="shared" si="367"/>
        <v>42008.768055555549</v>
      </c>
    </row>
    <row r="3892" spans="1:20" customFormat="1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0</v>
      </c>
      <c r="M3892" t="b">
        <v>0</v>
      </c>
      <c r="N3892" t="s">
        <v>8271</v>
      </c>
      <c r="O3892">
        <f t="shared" si="362"/>
        <v>16.826666666666668</v>
      </c>
      <c r="P3892">
        <f t="shared" si="363"/>
        <v>-8699.5638454059226</v>
      </c>
      <c r="Q3892" t="str">
        <f t="shared" si="364"/>
        <v>theater</v>
      </c>
      <c r="R3892" t="str">
        <f t="shared" si="365"/>
        <v>plays</v>
      </c>
      <c r="S3892" s="11">
        <f t="shared" si="366"/>
        <v>42171.55027777778</v>
      </c>
      <c r="T3892" s="11">
        <f t="shared" si="367"/>
        <v>42231.55027777778</v>
      </c>
    </row>
    <row r="3893" spans="1:20" customFormat="1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0</v>
      </c>
      <c r="M3893" t="b">
        <v>0</v>
      </c>
      <c r="N3893" t="s">
        <v>8271</v>
      </c>
      <c r="O3893">
        <f t="shared" si="362"/>
        <v>32.5</v>
      </c>
      <c r="P3893">
        <f t="shared" si="363"/>
        <v>-10963.563845405923</v>
      </c>
      <c r="Q3893" t="str">
        <f t="shared" si="364"/>
        <v>theater</v>
      </c>
      <c r="R3893" t="str">
        <f t="shared" si="365"/>
        <v>plays</v>
      </c>
      <c r="S3893" s="11">
        <f t="shared" si="366"/>
        <v>42055.924120370364</v>
      </c>
      <c r="T3893" s="11">
        <f t="shared" si="367"/>
        <v>42085.999305555553</v>
      </c>
    </row>
    <row r="3894" spans="1:20" customFormat="1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2"/>
        <v>0</v>
      </c>
      <c r="P3894">
        <f t="shared" si="363"/>
        <v>-11223.563845405923</v>
      </c>
      <c r="Q3894" t="str">
        <f t="shared" si="364"/>
        <v>theater</v>
      </c>
      <c r="R3894" t="str">
        <f t="shared" si="365"/>
        <v>plays</v>
      </c>
      <c r="S3894" s="11">
        <f t="shared" si="366"/>
        <v>41867.443946759253</v>
      </c>
      <c r="T3894" s="11">
        <f t="shared" si="367"/>
        <v>41875.083333333328</v>
      </c>
    </row>
    <row r="3895" spans="1:20" customFormat="1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0</v>
      </c>
      <c r="M3895" t="b">
        <v>0</v>
      </c>
      <c r="N3895" t="s">
        <v>8271</v>
      </c>
      <c r="O3895">
        <f t="shared" si="362"/>
        <v>21.55</v>
      </c>
      <c r="P3895">
        <f t="shared" si="363"/>
        <v>-448.56384540592262</v>
      </c>
      <c r="Q3895" t="str">
        <f t="shared" si="364"/>
        <v>theater</v>
      </c>
      <c r="R3895" t="str">
        <f t="shared" si="365"/>
        <v>plays</v>
      </c>
      <c r="S3895" s="11">
        <f t="shared" si="366"/>
        <v>41779.449537037035</v>
      </c>
      <c r="T3895" s="11">
        <f t="shared" si="367"/>
        <v>41821.041666666664</v>
      </c>
    </row>
    <row r="3896" spans="1:20" customFormat="1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0</v>
      </c>
      <c r="M3896" t="b">
        <v>0</v>
      </c>
      <c r="N3896" t="s">
        <v>8271</v>
      </c>
      <c r="O3896">
        <f t="shared" si="362"/>
        <v>3.4666666666666663</v>
      </c>
      <c r="P3896">
        <f t="shared" si="363"/>
        <v>-10703.563845405923</v>
      </c>
      <c r="Q3896" t="str">
        <f t="shared" si="364"/>
        <v>theater</v>
      </c>
      <c r="R3896" t="str">
        <f t="shared" si="365"/>
        <v>plays</v>
      </c>
      <c r="S3896" s="11">
        <f t="shared" si="366"/>
        <v>42679.750138888885</v>
      </c>
      <c r="T3896" s="11">
        <f t="shared" si="367"/>
        <v>42709.999305555553</v>
      </c>
    </row>
    <row r="3897" spans="1:20" customFormat="1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0</v>
      </c>
      <c r="M3897" t="b">
        <v>0</v>
      </c>
      <c r="N3897" t="s">
        <v>8271</v>
      </c>
      <c r="O3897">
        <f t="shared" si="362"/>
        <v>5</v>
      </c>
      <c r="P3897">
        <f t="shared" si="363"/>
        <v>-11173.563845405923</v>
      </c>
      <c r="Q3897" t="str">
        <f t="shared" si="364"/>
        <v>theater</v>
      </c>
      <c r="R3897" t="str">
        <f t="shared" si="365"/>
        <v>plays</v>
      </c>
      <c r="S3897" s="11">
        <f t="shared" si="366"/>
        <v>42032.041875000003</v>
      </c>
      <c r="T3897" s="11">
        <f t="shared" si="367"/>
        <v>42063.041875000003</v>
      </c>
    </row>
    <row r="3898" spans="1:20" customFormat="1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0</v>
      </c>
      <c r="M3898" t="b">
        <v>0</v>
      </c>
      <c r="N3898" t="s">
        <v>8271</v>
      </c>
      <c r="O3898">
        <f t="shared" si="362"/>
        <v>10.625</v>
      </c>
      <c r="P3898">
        <f t="shared" si="363"/>
        <v>-11053.563845405923</v>
      </c>
      <c r="Q3898" t="str">
        <f t="shared" si="364"/>
        <v>theater</v>
      </c>
      <c r="R3898" t="str">
        <f t="shared" si="365"/>
        <v>plays</v>
      </c>
      <c r="S3898" s="11">
        <f t="shared" si="366"/>
        <v>41792.983541666668</v>
      </c>
      <c r="T3898" s="11">
        <f t="shared" si="367"/>
        <v>41806.983541666668</v>
      </c>
    </row>
    <row r="3899" spans="1:20" customFormat="1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0</v>
      </c>
      <c r="M3899" t="b">
        <v>0</v>
      </c>
      <c r="N3899" t="s">
        <v>8271</v>
      </c>
      <c r="O3899">
        <f t="shared" si="362"/>
        <v>17.599999999999998</v>
      </c>
      <c r="P3899">
        <f t="shared" si="363"/>
        <v>-10783.563845405923</v>
      </c>
      <c r="Q3899" t="str">
        <f t="shared" si="364"/>
        <v>theater</v>
      </c>
      <c r="R3899" t="str">
        <f t="shared" si="365"/>
        <v>plays</v>
      </c>
      <c r="S3899" s="11">
        <f t="shared" si="366"/>
        <v>41982.665312499994</v>
      </c>
      <c r="T3899" s="11">
        <f t="shared" si="367"/>
        <v>42012.665312499994</v>
      </c>
    </row>
    <row r="3900" spans="1:20" customFormat="1" ht="8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0</v>
      </c>
      <c r="M3900" t="b">
        <v>0</v>
      </c>
      <c r="N3900" t="s">
        <v>8271</v>
      </c>
      <c r="O3900">
        <f t="shared" si="362"/>
        <v>32.56</v>
      </c>
      <c r="P3900">
        <f t="shared" si="363"/>
        <v>-10409.563845405923</v>
      </c>
      <c r="Q3900" t="str">
        <f t="shared" si="364"/>
        <v>theater</v>
      </c>
      <c r="R3900" t="str">
        <f t="shared" si="365"/>
        <v>plays</v>
      </c>
      <c r="S3900" s="11">
        <f t="shared" si="366"/>
        <v>42193.273958333331</v>
      </c>
      <c r="T3900" s="11">
        <f t="shared" si="367"/>
        <v>42233.458333333336</v>
      </c>
    </row>
    <row r="3901" spans="1:20" customFormat="1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0</v>
      </c>
      <c r="M3901" t="b">
        <v>0</v>
      </c>
      <c r="N3901" t="s">
        <v>8271</v>
      </c>
      <c r="O3901">
        <f t="shared" si="362"/>
        <v>1.25</v>
      </c>
      <c r="P3901">
        <f t="shared" si="363"/>
        <v>-11098.563845405923</v>
      </c>
      <c r="Q3901" t="str">
        <f t="shared" si="364"/>
        <v>theater</v>
      </c>
      <c r="R3901" t="str">
        <f t="shared" si="365"/>
        <v>plays</v>
      </c>
      <c r="S3901" s="11">
        <f t="shared" si="366"/>
        <v>41843.566678240742</v>
      </c>
      <c r="T3901" s="11">
        <f t="shared" si="367"/>
        <v>41863.566678240742</v>
      </c>
    </row>
    <row r="3902" spans="1:20" customFormat="1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0</v>
      </c>
      <c r="M3902" t="b">
        <v>0</v>
      </c>
      <c r="N3902" t="s">
        <v>8271</v>
      </c>
      <c r="O3902">
        <f t="shared" si="362"/>
        <v>5.4</v>
      </c>
      <c r="P3902">
        <f t="shared" si="363"/>
        <v>-11088.563845405923</v>
      </c>
      <c r="Q3902" t="str">
        <f t="shared" si="364"/>
        <v>theater</v>
      </c>
      <c r="R3902" t="str">
        <f t="shared" si="365"/>
        <v>plays</v>
      </c>
      <c r="S3902" s="11">
        <f t="shared" si="366"/>
        <v>42135.884155092594</v>
      </c>
      <c r="T3902" s="11">
        <f t="shared" si="367"/>
        <v>42165.884155092594</v>
      </c>
    </row>
    <row r="3903" spans="1:20" customFormat="1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0</v>
      </c>
      <c r="M3903" t="b">
        <v>0</v>
      </c>
      <c r="N3903" t="s">
        <v>8271</v>
      </c>
      <c r="O3903">
        <f t="shared" si="362"/>
        <v>0.83333333333333337</v>
      </c>
      <c r="P3903">
        <f t="shared" si="363"/>
        <v>-11198.563845405923</v>
      </c>
      <c r="Q3903" t="str">
        <f t="shared" si="364"/>
        <v>theater</v>
      </c>
      <c r="R3903" t="str">
        <f t="shared" si="365"/>
        <v>plays</v>
      </c>
      <c r="S3903" s="11">
        <f t="shared" si="366"/>
        <v>42317.618043981478</v>
      </c>
      <c r="T3903" s="11">
        <f t="shared" si="367"/>
        <v>42357.618043981478</v>
      </c>
    </row>
    <row r="3904" spans="1:20" customFormat="1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0</v>
      </c>
      <c r="M3904" t="b">
        <v>0</v>
      </c>
      <c r="N3904" t="s">
        <v>8271</v>
      </c>
      <c r="O3904">
        <f t="shared" si="362"/>
        <v>48.833333333333336</v>
      </c>
      <c r="P3904">
        <f t="shared" si="363"/>
        <v>-9758.5638454059226</v>
      </c>
      <c r="Q3904" t="str">
        <f t="shared" si="364"/>
        <v>theater</v>
      </c>
      <c r="R3904" t="str">
        <f t="shared" si="365"/>
        <v>plays</v>
      </c>
      <c r="S3904" s="11">
        <f t="shared" si="366"/>
        <v>42663.259745370371</v>
      </c>
      <c r="T3904" s="11">
        <f t="shared" si="367"/>
        <v>42688.301412037035</v>
      </c>
    </row>
    <row r="3905" spans="1:20" customFormat="1" ht="6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2"/>
        <v>0</v>
      </c>
      <c r="P3905">
        <f t="shared" si="363"/>
        <v>-11223.563845405923</v>
      </c>
      <c r="Q3905" t="str">
        <f t="shared" si="364"/>
        <v>theater</v>
      </c>
      <c r="R3905" t="str">
        <f t="shared" si="365"/>
        <v>plays</v>
      </c>
      <c r="S3905" s="11">
        <f t="shared" si="366"/>
        <v>42185.802835648145</v>
      </c>
      <c r="T3905" s="11">
        <f t="shared" si="367"/>
        <v>42230.609722222223</v>
      </c>
    </row>
    <row r="3906" spans="1:20" customFormat="1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0</v>
      </c>
      <c r="M3906" t="b">
        <v>0</v>
      </c>
      <c r="N3906" t="s">
        <v>8271</v>
      </c>
      <c r="O3906">
        <f t="shared" si="362"/>
        <v>0.03</v>
      </c>
      <c r="P3906">
        <f t="shared" si="363"/>
        <v>-11220.563845405923</v>
      </c>
      <c r="Q3906" t="str">
        <f t="shared" si="364"/>
        <v>theater</v>
      </c>
      <c r="R3906" t="str">
        <f t="shared" si="365"/>
        <v>plays</v>
      </c>
      <c r="S3906" s="11">
        <f t="shared" si="366"/>
        <v>42095.020833333336</v>
      </c>
      <c r="T3906" s="11">
        <f t="shared" si="367"/>
        <v>42109.00277777778</v>
      </c>
    </row>
    <row r="3907" spans="1:20" customFormat="1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0</v>
      </c>
      <c r="M3907" t="b">
        <v>0</v>
      </c>
      <c r="N3907" t="s">
        <v>8271</v>
      </c>
      <c r="O3907">
        <f t="shared" ref="O3907:O3970" si="368">E3907/D3907*100</f>
        <v>11.533333333333333</v>
      </c>
      <c r="P3907">
        <f t="shared" ref="P3907:P3970" si="369">E3907-$E$4116</f>
        <v>-11050.563845405923</v>
      </c>
      <c r="Q3907" t="str">
        <f t="shared" ref="Q3907:Q3970" si="370">IF(ISNUMBER(SEARCH("film &amp; video",N3907)),"film &amp; video",IF(ISNUMBER(SEARCH("food",N3907)),"food",IF(ISNUMBER(SEARCH("games",N3907)),"games",IF(ISNUMBER(SEARCH("journalism",N3907)),"journalism",IF(ISNUMBER(SEARCH("music",N3907)),"music",IF(ISNUMBER(SEARCH("photography",N3907)),"photography",IF(ISNUMBER(SEARCH("publishing",N3907)),"publishing",IF(ISNUMBER(SEARCH("technology",N3907)),"technology",IF(ISNUMBER(SEARCH("theater",N3907)),"theater",0)))))))))</f>
        <v>theater</v>
      </c>
      <c r="R3907" t="str">
        <f t="shared" ref="R3907:R3970" si="371">IF(ISNUMBER(SEARCH("animation",N3907)),"animation",IF(ISNUMBER(SEARCH("art books",N3907)),"art books",IF(ISNUMBER(SEARCH("audio",N3907)),"audio",IF(ISNUMBER(SEARCH("children's books",N3907)),"children's books",IF(ISNUMBER(SEARCH("classical music",N3907)),"classical music",IF(ISNUMBER(SEARCH("documentary",N3907)),"documentary",IF(ISNUMBER(SEARCH("drama",N3907)),"drama",IF(ISNUMBER(SEARCH("electronic music",N3907)),"electronic music",IF(ISNUMBER(SEARCH("faith",N3907)),"faith",IF(ISNUMBER(SEARCH("fiction",N3907)),"fiction",IF(ISNUMBER(SEARCH("food trucks",N3907)),"food trucks",IF(ISNUMBER(SEARCH("gadgets",N3907)),"gadgets",IF(ISNUMBER(SEARCH("hardware",N3907)),"hardware",IF(ISNUMBER(SEARCH("indie rock",N3907)),"indie rock",IF(ISNUMBER(SEARCH("jazz",N3907)),"jazz",IF(ISNUMBER(SEARCH("makerspaces",N3907)),"makerspaces",IF(ISNUMBER(SEARCH("metal",N3907)),"metal",IF(ISNUMBER(SEARCH("mobile games",N3907)),"mobile games",IF(ISNUMBER(SEARCH("musical",N3907)),"musical",IF(ISNUMBER(SEARCH("nature",N3907)),"nature",IF(ISNUMBER(SEARCH("nonfiction",N3907)),"nonfiction",IF(ISNUMBER(SEARCH("people",N3907)),"people",IF(ISNUMBER(SEARCH("photobooks",N3907)),"photobooks",IF(ISNUMBER(SEARCH("places",N3907)),"places",IF(ISNUMBER(SEARCH("plays",N3907)),"plays",IF(ISNUMBER(SEARCH("pop",N3907)),"pop",IF(ISNUMBER(SEARCH("radio &amp; podcasts",N3907)),"radio &amp; podcasts",IF(ISNUMBER(SEARCH("restaurants",N3907)),"restaurants",IF(ISNUMBER(SEARCH("rock",N3907)),"rock",IF(ISNUMBER(SEARCH("science fiction",N3907)),"science fiction",IF(ISNUMBER(SEARCH("shorts",N3907)),"shorts",IF(ISNUMBER(SEARCH("small batch",N3907)),"small batch",IF(ISNUMBER(SEARCH("space exploration",N3907)),"space exploration",IF(ISNUMBER(SEARCH("spaces",N3907)),"spaces",IF(ISNUMBER(SEARCH("tabletop games",N3907)),"tabletop games",IF(ISNUMBER(SEARCH("television",N3907)),"television",IF(ISNUMBER(SEARCH("translations",N3907)),"translations",IF(ISNUMBER(SEARCH("video games",N3907)),"video games",IF(ISNUMBER(SEARCH("wearables",N3907)),"wearables",IF(ISNUMBER(SEARCH("web",N3907)),"web",IF(ISNUMBER(SEARCH("world music",N3907)),"world music",0)))))))))))))))))))))))))))))))))))))))))</f>
        <v>plays</v>
      </c>
      <c r="S3907" s="11">
        <f t="shared" si="366"/>
        <v>42124.415543981479</v>
      </c>
      <c r="T3907" s="11">
        <f t="shared" si="367"/>
        <v>42166.749999999993</v>
      </c>
    </row>
    <row r="3908" spans="1:20" customFormat="1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0</v>
      </c>
      <c r="M3908" t="b">
        <v>0</v>
      </c>
      <c r="N3908" t="s">
        <v>8271</v>
      </c>
      <c r="O3908">
        <f t="shared" si="368"/>
        <v>67.333333333333329</v>
      </c>
      <c r="P3908">
        <f t="shared" si="369"/>
        <v>-10213.563845405923</v>
      </c>
      <c r="Q3908" t="str">
        <f t="shared" si="370"/>
        <v>theater</v>
      </c>
      <c r="R3908" t="str">
        <f t="shared" si="371"/>
        <v>plays</v>
      </c>
      <c r="S3908" s="11">
        <f t="shared" si="366"/>
        <v>42143.709409722222</v>
      </c>
      <c r="T3908" s="11">
        <f t="shared" si="367"/>
        <v>42181.350694444445</v>
      </c>
    </row>
    <row r="3909" spans="1:20" customFormat="1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0</v>
      </c>
      <c r="M3909" t="b">
        <v>0</v>
      </c>
      <c r="N3909" t="s">
        <v>8271</v>
      </c>
      <c r="O3909">
        <f t="shared" si="368"/>
        <v>15.299999999999999</v>
      </c>
      <c r="P3909">
        <f t="shared" si="369"/>
        <v>-11070.563845405923</v>
      </c>
      <c r="Q3909" t="str">
        <f t="shared" si="370"/>
        <v>theater</v>
      </c>
      <c r="R3909" t="str">
        <f t="shared" si="371"/>
        <v>plays</v>
      </c>
      <c r="S3909" s="11">
        <f t="shared" si="366"/>
        <v>41906.611180555556</v>
      </c>
      <c r="T3909" s="11">
        <f t="shared" si="367"/>
        <v>41938.630555555552</v>
      </c>
    </row>
    <row r="3910" spans="1:20" customFormat="1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0</v>
      </c>
      <c r="M3910" t="b">
        <v>0</v>
      </c>
      <c r="N3910" t="s">
        <v>8271</v>
      </c>
      <c r="O3910">
        <f t="shared" si="368"/>
        <v>8.6666666666666679</v>
      </c>
      <c r="P3910">
        <f t="shared" si="369"/>
        <v>-11158.563845405923</v>
      </c>
      <c r="Q3910" t="str">
        <f t="shared" si="370"/>
        <v>theater</v>
      </c>
      <c r="R3910" t="str">
        <f t="shared" si="371"/>
        <v>plays</v>
      </c>
      <c r="S3910" s="11">
        <f t="shared" si="366"/>
        <v>41833.927037037036</v>
      </c>
      <c r="T3910" s="11">
        <f t="shared" si="367"/>
        <v>41848.927037037036</v>
      </c>
    </row>
    <row r="3911" spans="1:20" customFormat="1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0</v>
      </c>
      <c r="M3911" t="b">
        <v>0</v>
      </c>
      <c r="N3911" t="s">
        <v>8271</v>
      </c>
      <c r="O3911">
        <f t="shared" si="368"/>
        <v>0.22499999999999998</v>
      </c>
      <c r="P3911">
        <f t="shared" si="369"/>
        <v>-11088.563845405923</v>
      </c>
      <c r="Q3911" t="str">
        <f t="shared" si="370"/>
        <v>theater</v>
      </c>
      <c r="R3911" t="str">
        <f t="shared" si="371"/>
        <v>plays</v>
      </c>
      <c r="S3911" s="11">
        <f t="shared" si="366"/>
        <v>41863.150949074072</v>
      </c>
      <c r="T3911" s="11">
        <f t="shared" si="367"/>
        <v>41893.150949074072</v>
      </c>
    </row>
    <row r="3912" spans="1:20" customFormat="1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0</v>
      </c>
      <c r="M3912" t="b">
        <v>0</v>
      </c>
      <c r="N3912" t="s">
        <v>8271</v>
      </c>
      <c r="O3912">
        <f t="shared" si="368"/>
        <v>3.0833333333333335</v>
      </c>
      <c r="P3912">
        <f t="shared" si="369"/>
        <v>-11038.563845405923</v>
      </c>
      <c r="Q3912" t="str">
        <f t="shared" si="370"/>
        <v>theater</v>
      </c>
      <c r="R3912" t="str">
        <f t="shared" si="371"/>
        <v>plays</v>
      </c>
      <c r="S3912" s="11">
        <f t="shared" si="366"/>
        <v>42224.548576388886</v>
      </c>
      <c r="T3912" s="11">
        <f t="shared" si="367"/>
        <v>42254.548576388886</v>
      </c>
    </row>
    <row r="3913" spans="1:20" customFormat="1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0</v>
      </c>
      <c r="M3913" t="b">
        <v>0</v>
      </c>
      <c r="N3913" t="s">
        <v>8271</v>
      </c>
      <c r="O3913">
        <f t="shared" si="368"/>
        <v>37.412500000000001</v>
      </c>
      <c r="P3913">
        <f t="shared" si="369"/>
        <v>-8230.5638454059226</v>
      </c>
      <c r="Q3913" t="str">
        <f t="shared" si="370"/>
        <v>theater</v>
      </c>
      <c r="R3913" t="str">
        <f t="shared" si="371"/>
        <v>plays</v>
      </c>
      <c r="S3913" s="11">
        <f t="shared" si="366"/>
        <v>41939.603900462964</v>
      </c>
      <c r="T3913" s="11">
        <f t="shared" si="367"/>
        <v>41969.645567129628</v>
      </c>
    </row>
    <row r="3914" spans="1:20" customFormat="1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0</v>
      </c>
      <c r="M3914" t="b">
        <v>0</v>
      </c>
      <c r="N3914" t="s">
        <v>8271</v>
      </c>
      <c r="O3914">
        <f t="shared" si="368"/>
        <v>6.6666666666666671E-3</v>
      </c>
      <c r="P3914">
        <f t="shared" si="369"/>
        <v>-11222.563845405923</v>
      </c>
      <c r="Q3914" t="str">
        <f t="shared" si="370"/>
        <v>theater</v>
      </c>
      <c r="R3914" t="str">
        <f t="shared" si="371"/>
        <v>plays</v>
      </c>
      <c r="S3914" s="11">
        <f t="shared" si="366"/>
        <v>42059.061689814807</v>
      </c>
      <c r="T3914" s="11">
        <f t="shared" si="367"/>
        <v>42118.982638888883</v>
      </c>
    </row>
    <row r="3915" spans="1:20" customFormat="1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0</v>
      </c>
      <c r="M3915" t="b">
        <v>0</v>
      </c>
      <c r="N3915" t="s">
        <v>8271</v>
      </c>
      <c r="O3915">
        <f t="shared" si="368"/>
        <v>10</v>
      </c>
      <c r="P3915">
        <f t="shared" si="369"/>
        <v>-10223.563845405923</v>
      </c>
      <c r="Q3915" t="str">
        <f t="shared" si="370"/>
        <v>theater</v>
      </c>
      <c r="R3915" t="str">
        <f t="shared" si="371"/>
        <v>plays</v>
      </c>
      <c r="S3915" s="11">
        <f t="shared" si="366"/>
        <v>42308.002881944441</v>
      </c>
      <c r="T3915" s="11">
        <f t="shared" si="367"/>
        <v>42338.044548611106</v>
      </c>
    </row>
    <row r="3916" spans="1:20" customFormat="1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0</v>
      </c>
      <c r="M3916" t="b">
        <v>0</v>
      </c>
      <c r="N3916" t="s">
        <v>8271</v>
      </c>
      <c r="O3916">
        <f t="shared" si="368"/>
        <v>36.36</v>
      </c>
      <c r="P3916">
        <f t="shared" si="369"/>
        <v>-10314.563845405923</v>
      </c>
      <c r="Q3916" t="str">
        <f t="shared" si="370"/>
        <v>theater</v>
      </c>
      <c r="R3916" t="str">
        <f t="shared" si="371"/>
        <v>plays</v>
      </c>
      <c r="S3916" s="11">
        <f t="shared" si="366"/>
        <v>42114.610601851855</v>
      </c>
      <c r="T3916" s="11">
        <f t="shared" si="367"/>
        <v>42134.749305555553</v>
      </c>
    </row>
    <row r="3917" spans="1:20" customFormat="1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0</v>
      </c>
      <c r="M3917" t="b">
        <v>0</v>
      </c>
      <c r="N3917" t="s">
        <v>8271</v>
      </c>
      <c r="O3917">
        <f t="shared" si="368"/>
        <v>0.33333333333333337</v>
      </c>
      <c r="P3917">
        <f t="shared" si="369"/>
        <v>-11218.563845405923</v>
      </c>
      <c r="Q3917" t="str">
        <f t="shared" si="370"/>
        <v>theater</v>
      </c>
      <c r="R3917" t="str">
        <f t="shared" si="371"/>
        <v>plays</v>
      </c>
      <c r="S3917" s="11">
        <f t="shared" si="366"/>
        <v>42492.776724537034</v>
      </c>
      <c r="T3917" s="11">
        <f t="shared" si="367"/>
        <v>42522.776724537034</v>
      </c>
    </row>
    <row r="3918" spans="1:20" customFormat="1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8"/>
        <v>0</v>
      </c>
      <c r="P3918">
        <f t="shared" si="369"/>
        <v>-11223.563845405923</v>
      </c>
      <c r="Q3918" t="str">
        <f t="shared" si="370"/>
        <v>theater</v>
      </c>
      <c r="R3918" t="str">
        <f t="shared" si="371"/>
        <v>plays</v>
      </c>
      <c r="S3918" s="11">
        <f t="shared" si="366"/>
        <v>42494.263333333329</v>
      </c>
      <c r="T3918" s="11">
        <f t="shared" si="367"/>
        <v>42524.263333333329</v>
      </c>
    </row>
    <row r="3919" spans="1:20" customFormat="1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0</v>
      </c>
      <c r="M3919" t="b">
        <v>0</v>
      </c>
      <c r="N3919" t="s">
        <v>8271</v>
      </c>
      <c r="O3919">
        <f t="shared" si="368"/>
        <v>0.2857142857142857</v>
      </c>
      <c r="P3919">
        <f t="shared" si="369"/>
        <v>-11213.563845405923</v>
      </c>
      <c r="Q3919" t="str">
        <f t="shared" si="370"/>
        <v>theater</v>
      </c>
      <c r="R3919" t="str">
        <f t="shared" si="371"/>
        <v>plays</v>
      </c>
      <c r="S3919" s="11">
        <f t="shared" si="366"/>
        <v>41863.318993055553</v>
      </c>
      <c r="T3919" s="11">
        <f t="shared" si="367"/>
        <v>41893.318993055553</v>
      </c>
    </row>
    <row r="3920" spans="1:20" customFormat="1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0</v>
      </c>
      <c r="M3920" t="b">
        <v>0</v>
      </c>
      <c r="N3920" t="s">
        <v>8271</v>
      </c>
      <c r="O3920">
        <f t="shared" si="368"/>
        <v>0.2</v>
      </c>
      <c r="P3920">
        <f t="shared" si="369"/>
        <v>-11103.563845405923</v>
      </c>
      <c r="Q3920" t="str">
        <f t="shared" si="370"/>
        <v>theater</v>
      </c>
      <c r="R3920" t="str">
        <f t="shared" si="371"/>
        <v>plays</v>
      </c>
      <c r="S3920" s="11">
        <f t="shared" si="366"/>
        <v>41843.456284722219</v>
      </c>
      <c r="T3920" s="11">
        <f t="shared" si="367"/>
        <v>41855.458333333328</v>
      </c>
    </row>
    <row r="3921" spans="1:20" customFormat="1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0</v>
      </c>
      <c r="M3921" t="b">
        <v>0</v>
      </c>
      <c r="N3921" t="s">
        <v>8271</v>
      </c>
      <c r="O3921">
        <f t="shared" si="368"/>
        <v>1.7999999999999998</v>
      </c>
      <c r="P3921">
        <f t="shared" si="369"/>
        <v>-11133.563845405923</v>
      </c>
      <c r="Q3921" t="str">
        <f t="shared" si="370"/>
        <v>theater</v>
      </c>
      <c r="R3921" t="str">
        <f t="shared" si="371"/>
        <v>plays</v>
      </c>
      <c r="S3921" s="11">
        <f t="shared" si="366"/>
        <v>42358.476539351854</v>
      </c>
      <c r="T3921" s="11">
        <f t="shared" si="367"/>
        <v>42386.791666666664</v>
      </c>
    </row>
    <row r="3922" spans="1:20" customFormat="1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0</v>
      </c>
      <c r="M3922" t="b">
        <v>0</v>
      </c>
      <c r="N3922" t="s">
        <v>8271</v>
      </c>
      <c r="O3922">
        <f t="shared" si="368"/>
        <v>5.4</v>
      </c>
      <c r="P3922">
        <f t="shared" si="369"/>
        <v>-11088.563845405923</v>
      </c>
      <c r="Q3922" t="str">
        <f t="shared" si="370"/>
        <v>theater</v>
      </c>
      <c r="R3922" t="str">
        <f t="shared" si="371"/>
        <v>plays</v>
      </c>
      <c r="S3922" s="11">
        <f t="shared" si="366"/>
        <v>42657.178935185184</v>
      </c>
      <c r="T3922" s="11">
        <f t="shared" si="367"/>
        <v>42687.220601851848</v>
      </c>
    </row>
    <row r="3923" spans="1:20" customFormat="1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8"/>
        <v>0</v>
      </c>
      <c r="P3923">
        <f t="shared" si="369"/>
        <v>-11223.563845405923</v>
      </c>
      <c r="Q3923" t="str">
        <f t="shared" si="370"/>
        <v>theater</v>
      </c>
      <c r="R3923" t="str">
        <f t="shared" si="371"/>
        <v>plays</v>
      </c>
      <c r="S3923" s="11">
        <f t="shared" si="366"/>
        <v>41926.333969907406</v>
      </c>
      <c r="T3923" s="11">
        <f t="shared" si="367"/>
        <v>41938.541666666664</v>
      </c>
    </row>
    <row r="3924" spans="1:20" customFormat="1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0</v>
      </c>
      <c r="M3924" t="b">
        <v>0</v>
      </c>
      <c r="N3924" t="s">
        <v>8271</v>
      </c>
      <c r="O3924">
        <f t="shared" si="368"/>
        <v>8.1333333333333329</v>
      </c>
      <c r="P3924">
        <f t="shared" si="369"/>
        <v>-11162.563845405923</v>
      </c>
      <c r="Q3924" t="str">
        <f t="shared" si="370"/>
        <v>theater</v>
      </c>
      <c r="R3924" t="str">
        <f t="shared" si="371"/>
        <v>plays</v>
      </c>
      <c r="S3924" s="11">
        <f t="shared" si="366"/>
        <v>42020.560300925928</v>
      </c>
      <c r="T3924" s="11">
        <f t="shared" si="367"/>
        <v>42065.749999999993</v>
      </c>
    </row>
    <row r="3925" spans="1:20" customFormat="1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0</v>
      </c>
      <c r="M3925" t="b">
        <v>0</v>
      </c>
      <c r="N3925" t="s">
        <v>8271</v>
      </c>
      <c r="O3925">
        <f t="shared" si="368"/>
        <v>12.034782608695652</v>
      </c>
      <c r="P3925">
        <f t="shared" si="369"/>
        <v>-9839.5638454059226</v>
      </c>
      <c r="Q3925" t="str">
        <f t="shared" si="370"/>
        <v>theater</v>
      </c>
      <c r="R3925" t="str">
        <f t="shared" si="371"/>
        <v>plays</v>
      </c>
      <c r="S3925" s="11">
        <f t="shared" si="366"/>
        <v>42075.771655092591</v>
      </c>
      <c r="T3925" s="11">
        <f t="shared" si="367"/>
        <v>42103.771655092591</v>
      </c>
    </row>
    <row r="3926" spans="1:20" customFormat="1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0</v>
      </c>
      <c r="M3926" t="b">
        <v>0</v>
      </c>
      <c r="N3926" t="s">
        <v>8271</v>
      </c>
      <c r="O3926">
        <f t="shared" si="368"/>
        <v>15.266666666666667</v>
      </c>
      <c r="P3926">
        <f t="shared" si="369"/>
        <v>-8933.5638454059226</v>
      </c>
      <c r="Q3926" t="str">
        <f t="shared" si="370"/>
        <v>theater</v>
      </c>
      <c r="R3926" t="str">
        <f t="shared" si="371"/>
        <v>plays</v>
      </c>
      <c r="S3926" s="11">
        <f t="shared" si="366"/>
        <v>41786.751412037032</v>
      </c>
      <c r="T3926" s="11">
        <f t="shared" si="367"/>
        <v>41816.751412037032</v>
      </c>
    </row>
    <row r="3927" spans="1:20" customFormat="1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0</v>
      </c>
      <c r="M3927" t="b">
        <v>0</v>
      </c>
      <c r="N3927" t="s">
        <v>8271</v>
      </c>
      <c r="O3927">
        <f t="shared" si="368"/>
        <v>10</v>
      </c>
      <c r="P3927">
        <f t="shared" si="369"/>
        <v>-11208.563845405923</v>
      </c>
      <c r="Q3927" t="str">
        <f t="shared" si="370"/>
        <v>theater</v>
      </c>
      <c r="R3927" t="str">
        <f t="shared" si="371"/>
        <v>plays</v>
      </c>
      <c r="S3927" s="11">
        <f t="shared" ref="S3927:S3990" si="372">(J3927/86400)+25569+(-5/24)</f>
        <v>41820.662488425922</v>
      </c>
      <c r="T3927" s="11">
        <f t="shared" ref="T3927:T3990" si="373">(I3927/86400)+25569+(-5/24)</f>
        <v>41850.662488425922</v>
      </c>
    </row>
    <row r="3928" spans="1:20" customFormat="1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0</v>
      </c>
      <c r="M3928" t="b">
        <v>0</v>
      </c>
      <c r="N3928" t="s">
        <v>8271</v>
      </c>
      <c r="O3928">
        <f t="shared" si="368"/>
        <v>0.3</v>
      </c>
      <c r="P3928">
        <f t="shared" si="369"/>
        <v>-11208.563845405923</v>
      </c>
      <c r="Q3928" t="str">
        <f t="shared" si="370"/>
        <v>theater</v>
      </c>
      <c r="R3928" t="str">
        <f t="shared" si="371"/>
        <v>plays</v>
      </c>
      <c r="S3928" s="11">
        <f t="shared" si="372"/>
        <v>41969.876712962963</v>
      </c>
      <c r="T3928" s="11">
        <f t="shared" si="373"/>
        <v>41999.876712962963</v>
      </c>
    </row>
    <row r="3929" spans="1:20" customFormat="1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0</v>
      </c>
      <c r="M3929" t="b">
        <v>0</v>
      </c>
      <c r="N3929" t="s">
        <v>8271</v>
      </c>
      <c r="O3929">
        <f t="shared" si="368"/>
        <v>1</v>
      </c>
      <c r="P3929">
        <f t="shared" si="369"/>
        <v>-11198.563845405923</v>
      </c>
      <c r="Q3929" t="str">
        <f t="shared" si="370"/>
        <v>theater</v>
      </c>
      <c r="R3929" t="str">
        <f t="shared" si="371"/>
        <v>plays</v>
      </c>
      <c r="S3929" s="11">
        <f t="shared" si="372"/>
        <v>41830.059074074074</v>
      </c>
      <c r="T3929" s="11">
        <f t="shared" si="373"/>
        <v>41860.059074074074</v>
      </c>
    </row>
    <row r="3930" spans="1:20" customFormat="1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0</v>
      </c>
      <c r="M3930" t="b">
        <v>0</v>
      </c>
      <c r="N3930" t="s">
        <v>8271</v>
      </c>
      <c r="O3930">
        <f t="shared" si="368"/>
        <v>13.020000000000001</v>
      </c>
      <c r="P3930">
        <f t="shared" si="369"/>
        <v>-10572.563845405923</v>
      </c>
      <c r="Q3930" t="str">
        <f t="shared" si="370"/>
        <v>theater</v>
      </c>
      <c r="R3930" t="str">
        <f t="shared" si="371"/>
        <v>plays</v>
      </c>
      <c r="S3930" s="11">
        <f t="shared" si="372"/>
        <v>42265.474849537037</v>
      </c>
      <c r="T3930" s="11">
        <f t="shared" si="373"/>
        <v>42292.999305555553</v>
      </c>
    </row>
    <row r="3931" spans="1:20" customFormat="1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0</v>
      </c>
      <c r="M3931" t="b">
        <v>0</v>
      </c>
      <c r="N3931" t="s">
        <v>8271</v>
      </c>
      <c r="O3931">
        <f t="shared" si="368"/>
        <v>2.2650000000000001</v>
      </c>
      <c r="P3931">
        <f t="shared" si="369"/>
        <v>-10770.563845405923</v>
      </c>
      <c r="Q3931" t="str">
        <f t="shared" si="370"/>
        <v>theater</v>
      </c>
      <c r="R3931" t="str">
        <f t="shared" si="371"/>
        <v>plays</v>
      </c>
      <c r="S3931" s="11">
        <f t="shared" si="372"/>
        <v>42601.618807870364</v>
      </c>
      <c r="T3931" s="11">
        <f t="shared" si="373"/>
        <v>42631.618807870364</v>
      </c>
    </row>
    <row r="3932" spans="1:20" customFormat="1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8"/>
        <v>0</v>
      </c>
      <c r="P3932">
        <f t="shared" si="369"/>
        <v>-11223.563845405923</v>
      </c>
      <c r="Q3932" t="str">
        <f t="shared" si="370"/>
        <v>theater</v>
      </c>
      <c r="R3932" t="str">
        <f t="shared" si="371"/>
        <v>plays</v>
      </c>
      <c r="S3932" s="11">
        <f t="shared" si="372"/>
        <v>42433.13041666666</v>
      </c>
      <c r="T3932" s="11">
        <f t="shared" si="373"/>
        <v>42461.041666666664</v>
      </c>
    </row>
    <row r="3933" spans="1:20" customFormat="1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8"/>
        <v>0</v>
      </c>
      <c r="P3933">
        <f t="shared" si="369"/>
        <v>-11223.563845405923</v>
      </c>
      <c r="Q3933" t="str">
        <f t="shared" si="370"/>
        <v>theater</v>
      </c>
      <c r="R3933" t="str">
        <f t="shared" si="371"/>
        <v>plays</v>
      </c>
      <c r="S3933" s="11">
        <f t="shared" si="372"/>
        <v>42227.943368055552</v>
      </c>
      <c r="T3933" s="11">
        <f t="shared" si="373"/>
        <v>42252.943368055552</v>
      </c>
    </row>
    <row r="3934" spans="1:20" customFormat="1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0</v>
      </c>
      <c r="M3934" t="b">
        <v>0</v>
      </c>
      <c r="N3934" t="s">
        <v>8271</v>
      </c>
      <c r="O3934">
        <f t="shared" si="368"/>
        <v>8.3333333333333332E-3</v>
      </c>
      <c r="P3934">
        <f t="shared" si="369"/>
        <v>-11222.563845405923</v>
      </c>
      <c r="Q3934" t="str">
        <f t="shared" si="370"/>
        <v>theater</v>
      </c>
      <c r="R3934" t="str">
        <f t="shared" si="371"/>
        <v>plays</v>
      </c>
      <c r="S3934" s="11">
        <f t="shared" si="372"/>
        <v>42414.960231481477</v>
      </c>
      <c r="T3934" s="11">
        <f t="shared" si="373"/>
        <v>42444.918564814812</v>
      </c>
    </row>
    <row r="3935" spans="1:20" customFormat="1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0</v>
      </c>
      <c r="M3935" t="b">
        <v>0</v>
      </c>
      <c r="N3935" t="s">
        <v>8271</v>
      </c>
      <c r="O3935">
        <f t="shared" si="368"/>
        <v>15.742857142857142</v>
      </c>
      <c r="P3935">
        <f t="shared" si="369"/>
        <v>-10121.563845405923</v>
      </c>
      <c r="Q3935" t="str">
        <f t="shared" si="370"/>
        <v>theater</v>
      </c>
      <c r="R3935" t="str">
        <f t="shared" si="371"/>
        <v>plays</v>
      </c>
      <c r="S3935" s="11">
        <f t="shared" si="372"/>
        <v>42538.759976851848</v>
      </c>
      <c r="T3935" s="11">
        <f t="shared" si="373"/>
        <v>42567.821527777771</v>
      </c>
    </row>
    <row r="3936" spans="1:20" customFormat="1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0</v>
      </c>
      <c r="M3936" t="b">
        <v>0</v>
      </c>
      <c r="N3936" t="s">
        <v>8271</v>
      </c>
      <c r="O3936">
        <f t="shared" si="368"/>
        <v>11</v>
      </c>
      <c r="P3936">
        <f t="shared" si="369"/>
        <v>-10673.563845405923</v>
      </c>
      <c r="Q3936" t="str">
        <f t="shared" si="370"/>
        <v>theater</v>
      </c>
      <c r="R3936" t="str">
        <f t="shared" si="371"/>
        <v>plays</v>
      </c>
      <c r="S3936" s="11">
        <f t="shared" si="372"/>
        <v>42233.463414351849</v>
      </c>
      <c r="T3936" s="11">
        <f t="shared" si="373"/>
        <v>42278.333333333336</v>
      </c>
    </row>
    <row r="3937" spans="1:20" customFormat="1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0</v>
      </c>
      <c r="M3937" t="b">
        <v>0</v>
      </c>
      <c r="N3937" t="s">
        <v>8271</v>
      </c>
      <c r="O3937">
        <f t="shared" si="368"/>
        <v>43.833333333333336</v>
      </c>
      <c r="P3937">
        <f t="shared" si="369"/>
        <v>-9908.5638454059226</v>
      </c>
      <c r="Q3937" t="str">
        <f t="shared" si="370"/>
        <v>theater</v>
      </c>
      <c r="R3937" t="str">
        <f t="shared" si="371"/>
        <v>plays</v>
      </c>
      <c r="S3937" s="11">
        <f t="shared" si="372"/>
        <v>42221.448449074072</v>
      </c>
      <c r="T3937" s="11">
        <f t="shared" si="373"/>
        <v>42281.448449074072</v>
      </c>
    </row>
    <row r="3938" spans="1:20" customFormat="1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8"/>
        <v>0</v>
      </c>
      <c r="P3938">
        <f t="shared" si="369"/>
        <v>-11223.563845405923</v>
      </c>
      <c r="Q3938" t="str">
        <f t="shared" si="370"/>
        <v>theater</v>
      </c>
      <c r="R3938" t="str">
        <f t="shared" si="371"/>
        <v>plays</v>
      </c>
      <c r="S3938" s="11">
        <f t="shared" si="372"/>
        <v>42675.054629629631</v>
      </c>
      <c r="T3938" s="11">
        <f t="shared" si="373"/>
        <v>42705.096296296295</v>
      </c>
    </row>
    <row r="3939" spans="1:20" customFormat="1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0</v>
      </c>
      <c r="M3939" t="b">
        <v>0</v>
      </c>
      <c r="N3939" t="s">
        <v>8271</v>
      </c>
      <c r="O3939">
        <f t="shared" si="368"/>
        <v>86.135181975736558</v>
      </c>
      <c r="P3939">
        <f t="shared" si="369"/>
        <v>-8738.5638454059226</v>
      </c>
      <c r="Q3939" t="str">
        <f t="shared" si="370"/>
        <v>theater</v>
      </c>
      <c r="R3939" t="str">
        <f t="shared" si="371"/>
        <v>plays</v>
      </c>
      <c r="S3939" s="11">
        <f t="shared" si="372"/>
        <v>42534.423148148147</v>
      </c>
      <c r="T3939" s="11">
        <f t="shared" si="373"/>
        <v>42562.423148148147</v>
      </c>
    </row>
    <row r="3940" spans="1:20" customFormat="1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0</v>
      </c>
      <c r="M3940" t="b">
        <v>0</v>
      </c>
      <c r="N3940" t="s">
        <v>8271</v>
      </c>
      <c r="O3940">
        <f t="shared" si="368"/>
        <v>12.196620583717358</v>
      </c>
      <c r="P3940">
        <f t="shared" si="369"/>
        <v>-10826.563845405923</v>
      </c>
      <c r="Q3940" t="str">
        <f t="shared" si="370"/>
        <v>theater</v>
      </c>
      <c r="R3940" t="str">
        <f t="shared" si="371"/>
        <v>plays</v>
      </c>
      <c r="S3940" s="11">
        <f t="shared" si="372"/>
        <v>42151.697384259256</v>
      </c>
      <c r="T3940" s="11">
        <f t="shared" si="373"/>
        <v>42182.697384259256</v>
      </c>
    </row>
    <row r="3941" spans="1:20" customFormat="1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0</v>
      </c>
      <c r="M3941" t="b">
        <v>0</v>
      </c>
      <c r="N3941" t="s">
        <v>8271</v>
      </c>
      <c r="O3941">
        <f t="shared" si="368"/>
        <v>0.1</v>
      </c>
      <c r="P3941">
        <f t="shared" si="369"/>
        <v>-11218.563845405923</v>
      </c>
      <c r="Q3941" t="str">
        <f t="shared" si="370"/>
        <v>theater</v>
      </c>
      <c r="R3941" t="str">
        <f t="shared" si="371"/>
        <v>plays</v>
      </c>
      <c r="S3941" s="11">
        <f t="shared" si="372"/>
        <v>41915.191886574074</v>
      </c>
      <c r="T3941" s="11">
        <f t="shared" si="373"/>
        <v>41918.979166666664</v>
      </c>
    </row>
    <row r="3942" spans="1:20" customFormat="1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0</v>
      </c>
      <c r="M3942" t="b">
        <v>0</v>
      </c>
      <c r="N3942" t="s">
        <v>8271</v>
      </c>
      <c r="O3942">
        <f t="shared" si="368"/>
        <v>0.22</v>
      </c>
      <c r="P3942">
        <f t="shared" si="369"/>
        <v>-11212.563845405923</v>
      </c>
      <c r="Q3942" t="str">
        <f t="shared" si="370"/>
        <v>theater</v>
      </c>
      <c r="R3942" t="str">
        <f t="shared" si="371"/>
        <v>plays</v>
      </c>
      <c r="S3942" s="11">
        <f t="shared" si="372"/>
        <v>41961.284155092588</v>
      </c>
      <c r="T3942" s="11">
        <f t="shared" si="373"/>
        <v>42006.284155092588</v>
      </c>
    </row>
    <row r="3943" spans="1:20" customFormat="1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0</v>
      </c>
      <c r="M3943" t="b">
        <v>0</v>
      </c>
      <c r="N3943" t="s">
        <v>8271</v>
      </c>
      <c r="O3943">
        <f t="shared" si="368"/>
        <v>0.90909090909090906</v>
      </c>
      <c r="P3943">
        <f t="shared" si="369"/>
        <v>-11173.563845405923</v>
      </c>
      <c r="Q3943" t="str">
        <f t="shared" si="370"/>
        <v>theater</v>
      </c>
      <c r="R3943" t="str">
        <f t="shared" si="371"/>
        <v>plays</v>
      </c>
      <c r="S3943" s="11">
        <f t="shared" si="372"/>
        <v>41940.378900462958</v>
      </c>
      <c r="T3943" s="11">
        <f t="shared" si="373"/>
        <v>41967.833333333336</v>
      </c>
    </row>
    <row r="3944" spans="1:20" customFormat="1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8"/>
        <v>0</v>
      </c>
      <c r="P3944">
        <f t="shared" si="369"/>
        <v>-11223.563845405923</v>
      </c>
      <c r="Q3944" t="str">
        <f t="shared" si="370"/>
        <v>theater</v>
      </c>
      <c r="R3944" t="str">
        <f t="shared" si="371"/>
        <v>plays</v>
      </c>
      <c r="S3944" s="11">
        <f t="shared" si="372"/>
        <v>42111.695763888885</v>
      </c>
      <c r="T3944" s="11">
        <f t="shared" si="373"/>
        <v>42171.695763888885</v>
      </c>
    </row>
    <row r="3945" spans="1:20" customFormat="1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0</v>
      </c>
      <c r="M3945" t="b">
        <v>0</v>
      </c>
      <c r="N3945" t="s">
        <v>8271</v>
      </c>
      <c r="O3945">
        <f t="shared" si="368"/>
        <v>35.64</v>
      </c>
      <c r="P3945">
        <f t="shared" si="369"/>
        <v>-9441.5638454059226</v>
      </c>
      <c r="Q3945" t="str">
        <f t="shared" si="370"/>
        <v>theater</v>
      </c>
      <c r="R3945" t="str">
        <f t="shared" si="371"/>
        <v>plays</v>
      </c>
      <c r="S3945" s="11">
        <f t="shared" si="372"/>
        <v>42279.570231481477</v>
      </c>
      <c r="T3945" s="11">
        <f t="shared" si="373"/>
        <v>42310.493055555555</v>
      </c>
    </row>
    <row r="3946" spans="1:20" customFormat="1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8"/>
        <v>0</v>
      </c>
      <c r="P3946">
        <f t="shared" si="369"/>
        <v>-11223.563845405923</v>
      </c>
      <c r="Q3946" t="str">
        <f t="shared" si="370"/>
        <v>theater</v>
      </c>
      <c r="R3946" t="str">
        <f t="shared" si="371"/>
        <v>plays</v>
      </c>
      <c r="S3946" s="11">
        <f t="shared" si="372"/>
        <v>42213.454571759255</v>
      </c>
      <c r="T3946" s="11">
        <f t="shared" si="373"/>
        <v>42243.454571759255</v>
      </c>
    </row>
    <row r="3947" spans="1:20" customFormat="1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0</v>
      </c>
      <c r="M3947" t="b">
        <v>0</v>
      </c>
      <c r="N3947" t="s">
        <v>8271</v>
      </c>
      <c r="O3947">
        <f t="shared" si="368"/>
        <v>0.25</v>
      </c>
      <c r="P3947">
        <f t="shared" si="369"/>
        <v>-11218.563845405923</v>
      </c>
      <c r="Q3947" t="str">
        <f t="shared" si="370"/>
        <v>theater</v>
      </c>
      <c r="R3947" t="str">
        <f t="shared" si="371"/>
        <v>plays</v>
      </c>
      <c r="S3947" s="11">
        <f t="shared" si="372"/>
        <v>42109.593379629623</v>
      </c>
      <c r="T3947" s="11">
        <f t="shared" si="373"/>
        <v>42139.593379629623</v>
      </c>
    </row>
    <row r="3948" spans="1:20" customFormat="1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0</v>
      </c>
      <c r="M3948" t="b">
        <v>0</v>
      </c>
      <c r="N3948" t="s">
        <v>8271</v>
      </c>
      <c r="O3948">
        <f t="shared" si="368"/>
        <v>3.25</v>
      </c>
      <c r="P3948">
        <f t="shared" si="369"/>
        <v>-11028.563845405923</v>
      </c>
      <c r="Q3948" t="str">
        <f t="shared" si="370"/>
        <v>theater</v>
      </c>
      <c r="R3948" t="str">
        <f t="shared" si="371"/>
        <v>plays</v>
      </c>
      <c r="S3948" s="11">
        <f t="shared" si="372"/>
        <v>42031.625254629624</v>
      </c>
      <c r="T3948" s="11">
        <f t="shared" si="373"/>
        <v>42063.124999999993</v>
      </c>
    </row>
    <row r="3949" spans="1:20" customFormat="1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0</v>
      </c>
      <c r="M3949" t="b">
        <v>0</v>
      </c>
      <c r="N3949" t="s">
        <v>8271</v>
      </c>
      <c r="O3949">
        <f t="shared" si="368"/>
        <v>3.3666666666666663</v>
      </c>
      <c r="P3949">
        <f t="shared" si="369"/>
        <v>-11122.563845405923</v>
      </c>
      <c r="Q3949" t="str">
        <f t="shared" si="370"/>
        <v>theater</v>
      </c>
      <c r="R3949" t="str">
        <f t="shared" si="371"/>
        <v>plays</v>
      </c>
      <c r="S3949" s="11">
        <f t="shared" si="372"/>
        <v>42614.934537037036</v>
      </c>
      <c r="T3949" s="11">
        <f t="shared" si="373"/>
        <v>42644.934537037036</v>
      </c>
    </row>
    <row r="3950" spans="1:20" customFormat="1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8"/>
        <v>0</v>
      </c>
      <c r="P3950">
        <f t="shared" si="369"/>
        <v>-11223.563845405923</v>
      </c>
      <c r="Q3950" t="str">
        <f t="shared" si="370"/>
        <v>theater</v>
      </c>
      <c r="R3950" t="str">
        <f t="shared" si="371"/>
        <v>plays</v>
      </c>
      <c r="S3950" s="11">
        <f t="shared" si="372"/>
        <v>41829.117164351854</v>
      </c>
      <c r="T3950" s="11">
        <f t="shared" si="373"/>
        <v>41889.117164351854</v>
      </c>
    </row>
    <row r="3951" spans="1:20" customFormat="1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0</v>
      </c>
      <c r="M3951" t="b">
        <v>0</v>
      </c>
      <c r="N3951" t="s">
        <v>8271</v>
      </c>
      <c r="O3951">
        <f t="shared" si="368"/>
        <v>15.770000000000001</v>
      </c>
      <c r="P3951">
        <f t="shared" si="369"/>
        <v>-9646.5638454059226</v>
      </c>
      <c r="Q3951" t="str">
        <f t="shared" si="370"/>
        <v>theater</v>
      </c>
      <c r="R3951" t="str">
        <f t="shared" si="371"/>
        <v>plays</v>
      </c>
      <c r="S3951" s="11">
        <f t="shared" si="372"/>
        <v>42015.912280092591</v>
      </c>
      <c r="T3951" s="11">
        <f t="shared" si="373"/>
        <v>42045.912280092591</v>
      </c>
    </row>
    <row r="3952" spans="1:20" customFormat="1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0</v>
      </c>
      <c r="M3952" t="b">
        <v>0</v>
      </c>
      <c r="N3952" t="s">
        <v>8271</v>
      </c>
      <c r="O3952">
        <f t="shared" si="368"/>
        <v>0.625</v>
      </c>
      <c r="P3952">
        <f t="shared" si="369"/>
        <v>-11198.563845405923</v>
      </c>
      <c r="Q3952" t="str">
        <f t="shared" si="370"/>
        <v>theater</v>
      </c>
      <c r="R3952" t="str">
        <f t="shared" si="371"/>
        <v>plays</v>
      </c>
      <c r="S3952" s="11">
        <f t="shared" si="372"/>
        <v>42439.493981481479</v>
      </c>
      <c r="T3952" s="11">
        <f t="shared" si="373"/>
        <v>42468.565972222219</v>
      </c>
    </row>
    <row r="3953" spans="1:20" customFormat="1" ht="6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0</v>
      </c>
      <c r="M3953" t="b">
        <v>0</v>
      </c>
      <c r="N3953" t="s">
        <v>8271</v>
      </c>
      <c r="O3953">
        <f t="shared" si="368"/>
        <v>5.0000000000000001E-4</v>
      </c>
      <c r="P3953">
        <f t="shared" si="369"/>
        <v>-11222.563845405923</v>
      </c>
      <c r="Q3953" t="str">
        <f t="shared" si="370"/>
        <v>theater</v>
      </c>
      <c r="R3953" t="str">
        <f t="shared" si="371"/>
        <v>plays</v>
      </c>
      <c r="S3953" s="11">
        <f t="shared" si="372"/>
        <v>42433.617384259262</v>
      </c>
      <c r="T3953" s="11">
        <f t="shared" si="373"/>
        <v>42493.57571759259</v>
      </c>
    </row>
    <row r="3954" spans="1:20" customFormat="1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0</v>
      </c>
      <c r="M3954" t="b">
        <v>0</v>
      </c>
      <c r="N3954" t="s">
        <v>8271</v>
      </c>
      <c r="O3954">
        <f t="shared" si="368"/>
        <v>9.6153846153846159E-2</v>
      </c>
      <c r="P3954">
        <f t="shared" si="369"/>
        <v>-11198.563845405923</v>
      </c>
      <c r="Q3954" t="str">
        <f t="shared" si="370"/>
        <v>theater</v>
      </c>
      <c r="R3954" t="str">
        <f t="shared" si="371"/>
        <v>plays</v>
      </c>
      <c r="S3954" s="11">
        <f t="shared" si="372"/>
        <v>42243.582060185181</v>
      </c>
      <c r="T3954" s="11">
        <f t="shared" si="373"/>
        <v>42303.582060185181</v>
      </c>
    </row>
    <row r="3955" spans="1:20" customFormat="1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8"/>
        <v>0</v>
      </c>
      <c r="P3955">
        <f t="shared" si="369"/>
        <v>-11223.563845405923</v>
      </c>
      <c r="Q3955" t="str">
        <f t="shared" si="370"/>
        <v>theater</v>
      </c>
      <c r="R3955" t="str">
        <f t="shared" si="371"/>
        <v>plays</v>
      </c>
      <c r="S3955" s="11">
        <f t="shared" si="372"/>
        <v>42549.840115740742</v>
      </c>
      <c r="T3955" s="11">
        <f t="shared" si="373"/>
        <v>42580.770138888889</v>
      </c>
    </row>
    <row r="3956" spans="1:20" customFormat="1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8"/>
        <v>0</v>
      </c>
      <c r="P3956">
        <f t="shared" si="369"/>
        <v>-11223.563845405923</v>
      </c>
      <c r="Q3956" t="str">
        <f t="shared" si="370"/>
        <v>theater</v>
      </c>
      <c r="R3956" t="str">
        <f t="shared" si="371"/>
        <v>plays</v>
      </c>
      <c r="S3956" s="11">
        <f t="shared" si="372"/>
        <v>41774.442870370367</v>
      </c>
      <c r="T3956" s="11">
        <f t="shared" si="373"/>
        <v>41834.442870370367</v>
      </c>
    </row>
    <row r="3957" spans="1:20" customFormat="1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0</v>
      </c>
      <c r="M3957" t="b">
        <v>0</v>
      </c>
      <c r="N3957" t="s">
        <v>8271</v>
      </c>
      <c r="O3957">
        <f t="shared" si="368"/>
        <v>24.285714285714285</v>
      </c>
      <c r="P3957">
        <f t="shared" si="369"/>
        <v>-10798.563845405923</v>
      </c>
      <c r="Q3957" t="str">
        <f t="shared" si="370"/>
        <v>theater</v>
      </c>
      <c r="R3957" t="str">
        <f t="shared" si="371"/>
        <v>plays</v>
      </c>
      <c r="S3957" s="11">
        <f t="shared" si="372"/>
        <v>42306.640520833331</v>
      </c>
      <c r="T3957" s="11">
        <f t="shared" si="373"/>
        <v>42336.682187499995</v>
      </c>
    </row>
    <row r="3958" spans="1:20" customFormat="1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8"/>
        <v>0</v>
      </c>
      <c r="P3958">
        <f t="shared" si="369"/>
        <v>-11223.563845405923</v>
      </c>
      <c r="Q3958" t="str">
        <f t="shared" si="370"/>
        <v>theater</v>
      </c>
      <c r="R3958" t="str">
        <f t="shared" si="371"/>
        <v>plays</v>
      </c>
      <c r="S3958" s="11">
        <f t="shared" si="372"/>
        <v>42457.723692129628</v>
      </c>
      <c r="T3958" s="11">
        <f t="shared" si="373"/>
        <v>42484.805555555555</v>
      </c>
    </row>
    <row r="3959" spans="1:20" customFormat="1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0</v>
      </c>
      <c r="M3959" t="b">
        <v>0</v>
      </c>
      <c r="N3959" t="s">
        <v>8271</v>
      </c>
      <c r="O3959">
        <f t="shared" si="368"/>
        <v>2.5000000000000001E-2</v>
      </c>
      <c r="P3959">
        <f t="shared" si="369"/>
        <v>-11216.563845405923</v>
      </c>
      <c r="Q3959" t="str">
        <f t="shared" si="370"/>
        <v>theater</v>
      </c>
      <c r="R3959" t="str">
        <f t="shared" si="371"/>
        <v>plays</v>
      </c>
      <c r="S3959" s="11">
        <f t="shared" si="372"/>
        <v>42513.76798611111</v>
      </c>
      <c r="T3959" s="11">
        <f t="shared" si="373"/>
        <v>42559.76798611111</v>
      </c>
    </row>
    <row r="3960" spans="1:20" customFormat="1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0</v>
      </c>
      <c r="M3960" t="b">
        <v>0</v>
      </c>
      <c r="N3960" t="s">
        <v>8271</v>
      </c>
      <c r="O3960">
        <f t="shared" si="368"/>
        <v>32.049999999999997</v>
      </c>
      <c r="P3960">
        <f t="shared" si="369"/>
        <v>-10582.563845405923</v>
      </c>
      <c r="Q3960" t="str">
        <f t="shared" si="370"/>
        <v>theater</v>
      </c>
      <c r="R3960" t="str">
        <f t="shared" si="371"/>
        <v>plays</v>
      </c>
      <c r="S3960" s="11">
        <f t="shared" si="372"/>
        <v>41816.742037037031</v>
      </c>
      <c r="T3960" s="11">
        <f t="shared" si="373"/>
        <v>41853.375</v>
      </c>
    </row>
    <row r="3961" spans="1:20" customFormat="1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0</v>
      </c>
      <c r="M3961" t="b">
        <v>0</v>
      </c>
      <c r="N3961" t="s">
        <v>8271</v>
      </c>
      <c r="O3961">
        <f t="shared" si="368"/>
        <v>24.333333333333336</v>
      </c>
      <c r="P3961">
        <f t="shared" si="369"/>
        <v>-10931.563845405923</v>
      </c>
      <c r="Q3961" t="str">
        <f t="shared" si="370"/>
        <v>theater</v>
      </c>
      <c r="R3961" t="str">
        <f t="shared" si="371"/>
        <v>plays</v>
      </c>
      <c r="S3961" s="11">
        <f t="shared" si="372"/>
        <v>41880.580509259256</v>
      </c>
      <c r="T3961" s="11">
        <f t="shared" si="373"/>
        <v>41910.580509259256</v>
      </c>
    </row>
    <row r="3962" spans="1:20" customFormat="1" ht="6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0</v>
      </c>
      <c r="M3962" t="b">
        <v>0</v>
      </c>
      <c r="N3962" t="s">
        <v>8271</v>
      </c>
      <c r="O3962">
        <f t="shared" si="368"/>
        <v>1.5</v>
      </c>
      <c r="P3962">
        <f t="shared" si="369"/>
        <v>-11178.563845405923</v>
      </c>
      <c r="Q3962" t="str">
        <f t="shared" si="370"/>
        <v>theater</v>
      </c>
      <c r="R3962" t="str">
        <f t="shared" si="371"/>
        <v>plays</v>
      </c>
      <c r="S3962" s="11">
        <f t="shared" si="372"/>
        <v>42342.63722222222</v>
      </c>
      <c r="T3962" s="11">
        <f t="shared" si="373"/>
        <v>42372.63722222222</v>
      </c>
    </row>
    <row r="3963" spans="1:20" customFormat="1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0</v>
      </c>
      <c r="M3963" t="b">
        <v>0</v>
      </c>
      <c r="N3963" t="s">
        <v>8271</v>
      </c>
      <c r="O3963">
        <f t="shared" si="368"/>
        <v>0.42</v>
      </c>
      <c r="P3963">
        <f t="shared" si="369"/>
        <v>-11202.563845405923</v>
      </c>
      <c r="Q3963" t="str">
        <f t="shared" si="370"/>
        <v>theater</v>
      </c>
      <c r="R3963" t="str">
        <f t="shared" si="371"/>
        <v>plays</v>
      </c>
      <c r="S3963" s="11">
        <f t="shared" si="372"/>
        <v>41745.682986111111</v>
      </c>
      <c r="T3963" s="11">
        <f t="shared" si="373"/>
        <v>41767.682986111111</v>
      </c>
    </row>
    <row r="3964" spans="1:20" customFormat="1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0</v>
      </c>
      <c r="M3964" t="b">
        <v>0</v>
      </c>
      <c r="N3964" t="s">
        <v>8271</v>
      </c>
      <c r="O3964">
        <f t="shared" si="368"/>
        <v>3.214285714285714</v>
      </c>
      <c r="P3964">
        <f t="shared" si="369"/>
        <v>-11178.563845405923</v>
      </c>
      <c r="Q3964" t="str">
        <f t="shared" si="370"/>
        <v>theater</v>
      </c>
      <c r="R3964" t="str">
        <f t="shared" si="371"/>
        <v>plays</v>
      </c>
      <c r="S3964" s="11">
        <f t="shared" si="372"/>
        <v>42311.413124999999</v>
      </c>
      <c r="T3964" s="11">
        <f t="shared" si="373"/>
        <v>42336.413124999999</v>
      </c>
    </row>
    <row r="3965" spans="1:20" customFormat="1" ht="8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8"/>
        <v>0</v>
      </c>
      <c r="P3965">
        <f t="shared" si="369"/>
        <v>-11223.563845405923</v>
      </c>
      <c r="Q3965" t="str">
        <f t="shared" si="370"/>
        <v>theater</v>
      </c>
      <c r="R3965" t="str">
        <f t="shared" si="371"/>
        <v>plays</v>
      </c>
      <c r="S3965" s="11">
        <f t="shared" si="372"/>
        <v>42295.945798611108</v>
      </c>
      <c r="T3965" s="11">
        <f t="shared" si="373"/>
        <v>42325.987465277773</v>
      </c>
    </row>
    <row r="3966" spans="1:20" customFormat="1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0</v>
      </c>
      <c r="M3966" t="b">
        <v>0</v>
      </c>
      <c r="N3966" t="s">
        <v>8271</v>
      </c>
      <c r="O3966">
        <f t="shared" si="368"/>
        <v>6.3</v>
      </c>
      <c r="P3966">
        <f t="shared" si="369"/>
        <v>-11097.563845405923</v>
      </c>
      <c r="Q3966" t="str">
        <f t="shared" si="370"/>
        <v>theater</v>
      </c>
      <c r="R3966" t="str">
        <f t="shared" si="371"/>
        <v>plays</v>
      </c>
      <c r="S3966" s="11">
        <f t="shared" si="372"/>
        <v>42053.513726851852</v>
      </c>
      <c r="T3966" s="11">
        <f t="shared" si="373"/>
        <v>42113.47206018518</v>
      </c>
    </row>
    <row r="3967" spans="1:20" customFormat="1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0</v>
      </c>
      <c r="M3967" t="b">
        <v>0</v>
      </c>
      <c r="N3967" t="s">
        <v>8271</v>
      </c>
      <c r="O3967">
        <f t="shared" si="368"/>
        <v>14.249999999999998</v>
      </c>
      <c r="P3967">
        <f t="shared" si="369"/>
        <v>-10938.563845405923</v>
      </c>
      <c r="Q3967" t="str">
        <f t="shared" si="370"/>
        <v>theater</v>
      </c>
      <c r="R3967" t="str">
        <f t="shared" si="371"/>
        <v>plays</v>
      </c>
      <c r="S3967" s="11">
        <f t="shared" si="372"/>
        <v>42414.027546296296</v>
      </c>
      <c r="T3967" s="11">
        <f t="shared" si="373"/>
        <v>42473.985879629625</v>
      </c>
    </row>
    <row r="3968" spans="1:20" customFormat="1" ht="6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0</v>
      </c>
      <c r="M3968" t="b">
        <v>0</v>
      </c>
      <c r="N3968" t="s">
        <v>8271</v>
      </c>
      <c r="O3968">
        <f t="shared" si="368"/>
        <v>0.6</v>
      </c>
      <c r="P3968">
        <f t="shared" si="369"/>
        <v>-11178.563845405923</v>
      </c>
      <c r="Q3968" t="str">
        <f t="shared" si="370"/>
        <v>theater</v>
      </c>
      <c r="R3968" t="str">
        <f t="shared" si="371"/>
        <v>plays</v>
      </c>
      <c r="S3968" s="11">
        <f t="shared" si="372"/>
        <v>41801.503217592588</v>
      </c>
      <c r="T3968" s="11">
        <f t="shared" si="373"/>
        <v>41843.915972222218</v>
      </c>
    </row>
    <row r="3969" spans="1:20" customFormat="1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0</v>
      </c>
      <c r="M3969" t="b">
        <v>0</v>
      </c>
      <c r="N3969" t="s">
        <v>8271</v>
      </c>
      <c r="O3969">
        <f t="shared" si="368"/>
        <v>24.117647058823529</v>
      </c>
      <c r="P3969">
        <f t="shared" si="369"/>
        <v>-10813.563845405923</v>
      </c>
      <c r="Q3969" t="str">
        <f t="shared" si="370"/>
        <v>theater</v>
      </c>
      <c r="R3969" t="str">
        <f t="shared" si="371"/>
        <v>plays</v>
      </c>
      <c r="S3969" s="11">
        <f t="shared" si="372"/>
        <v>42770.082256944443</v>
      </c>
      <c r="T3969" s="11">
        <f t="shared" si="373"/>
        <v>42800.082256944443</v>
      </c>
    </row>
    <row r="3970" spans="1:20" customFormat="1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0</v>
      </c>
      <c r="M3970" t="b">
        <v>0</v>
      </c>
      <c r="N3970" t="s">
        <v>8271</v>
      </c>
      <c r="O3970">
        <f t="shared" si="368"/>
        <v>10.54</v>
      </c>
      <c r="P3970">
        <f t="shared" si="369"/>
        <v>-10696.563845405923</v>
      </c>
      <c r="Q3970" t="str">
        <f t="shared" si="370"/>
        <v>theater</v>
      </c>
      <c r="R3970" t="str">
        <f t="shared" si="371"/>
        <v>plays</v>
      </c>
      <c r="S3970" s="11">
        <f t="shared" si="372"/>
        <v>42452.60732638889</v>
      </c>
      <c r="T3970" s="11">
        <f t="shared" si="373"/>
        <v>42512.60732638889</v>
      </c>
    </row>
    <row r="3971" spans="1:20" customFormat="1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0</v>
      </c>
      <c r="M3971" t="b">
        <v>0</v>
      </c>
      <c r="N3971" t="s">
        <v>8271</v>
      </c>
      <c r="O3971">
        <f t="shared" ref="O3971:O4034" si="374">E3971/D3971*100</f>
        <v>7.4690265486725664</v>
      </c>
      <c r="P3971">
        <f t="shared" ref="P3971:P4034" si="375">E3971-$E$4116</f>
        <v>-11012.563845405923</v>
      </c>
      <c r="Q3971" t="str">
        <f t="shared" ref="Q3971:Q4034" si="376">IF(ISNUMBER(SEARCH("film &amp; video",N3971)),"film &amp; video",IF(ISNUMBER(SEARCH("food",N3971)),"food",IF(ISNUMBER(SEARCH("games",N3971)),"games",IF(ISNUMBER(SEARCH("journalism",N3971)),"journalism",IF(ISNUMBER(SEARCH("music",N3971)),"music",IF(ISNUMBER(SEARCH("photography",N3971)),"photography",IF(ISNUMBER(SEARCH("publishing",N3971)),"publishing",IF(ISNUMBER(SEARCH("technology",N3971)),"technology",IF(ISNUMBER(SEARCH("theater",N3971)),"theater",0)))))))))</f>
        <v>theater</v>
      </c>
      <c r="R3971" t="str">
        <f t="shared" ref="R3971:R4034" si="377">IF(ISNUMBER(SEARCH("animation",N3971)),"animation",IF(ISNUMBER(SEARCH("art books",N3971)),"art books",IF(ISNUMBER(SEARCH("audio",N3971)),"audio",IF(ISNUMBER(SEARCH("children's books",N3971)),"children's books",IF(ISNUMBER(SEARCH("classical music",N3971)),"classical music",IF(ISNUMBER(SEARCH("documentary",N3971)),"documentary",IF(ISNUMBER(SEARCH("drama",N3971)),"drama",IF(ISNUMBER(SEARCH("electronic music",N3971)),"electronic music",IF(ISNUMBER(SEARCH("faith",N3971)),"faith",IF(ISNUMBER(SEARCH("fiction",N3971)),"fiction",IF(ISNUMBER(SEARCH("food trucks",N3971)),"food trucks",IF(ISNUMBER(SEARCH("gadgets",N3971)),"gadgets",IF(ISNUMBER(SEARCH("hardware",N3971)),"hardware",IF(ISNUMBER(SEARCH("indie rock",N3971)),"indie rock",IF(ISNUMBER(SEARCH("jazz",N3971)),"jazz",IF(ISNUMBER(SEARCH("makerspaces",N3971)),"makerspaces",IF(ISNUMBER(SEARCH("metal",N3971)),"metal",IF(ISNUMBER(SEARCH("mobile games",N3971)),"mobile games",IF(ISNUMBER(SEARCH("musical",N3971)),"musical",IF(ISNUMBER(SEARCH("nature",N3971)),"nature",IF(ISNUMBER(SEARCH("nonfiction",N3971)),"nonfiction",IF(ISNUMBER(SEARCH("people",N3971)),"people",IF(ISNUMBER(SEARCH("photobooks",N3971)),"photobooks",IF(ISNUMBER(SEARCH("places",N3971)),"places",IF(ISNUMBER(SEARCH("plays",N3971)),"plays",IF(ISNUMBER(SEARCH("pop",N3971)),"pop",IF(ISNUMBER(SEARCH("radio &amp; podcasts",N3971)),"radio &amp; podcasts",IF(ISNUMBER(SEARCH("restaurants",N3971)),"restaurants",IF(ISNUMBER(SEARCH("rock",N3971)),"rock",IF(ISNUMBER(SEARCH("science fiction",N3971)),"science fiction",IF(ISNUMBER(SEARCH("shorts",N3971)),"shorts",IF(ISNUMBER(SEARCH("small batch",N3971)),"small batch",IF(ISNUMBER(SEARCH("space exploration",N3971)),"space exploration",IF(ISNUMBER(SEARCH("spaces",N3971)),"spaces",IF(ISNUMBER(SEARCH("tabletop games",N3971)),"tabletop games",IF(ISNUMBER(SEARCH("television",N3971)),"television",IF(ISNUMBER(SEARCH("translations",N3971)),"translations",IF(ISNUMBER(SEARCH("video games",N3971)),"video games",IF(ISNUMBER(SEARCH("wearables",N3971)),"wearables",IF(ISNUMBER(SEARCH("web",N3971)),"web",IF(ISNUMBER(SEARCH("world music",N3971)),"world music",0)))))))))))))))))))))))))))))))))))))))))</f>
        <v>plays</v>
      </c>
      <c r="S3971" s="11">
        <f t="shared" si="372"/>
        <v>42601.646365740737</v>
      </c>
      <c r="T3971" s="11">
        <f t="shared" si="373"/>
        <v>42610.954861111109</v>
      </c>
    </row>
    <row r="3972" spans="1:20" customFormat="1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0</v>
      </c>
      <c r="M3972" t="b">
        <v>0</v>
      </c>
      <c r="N3972" t="s">
        <v>8271</v>
      </c>
      <c r="O3972">
        <f t="shared" si="374"/>
        <v>7.3333333333333334E-2</v>
      </c>
      <c r="P3972">
        <f t="shared" si="375"/>
        <v>-11212.563845405923</v>
      </c>
      <c r="Q3972" t="str">
        <f t="shared" si="376"/>
        <v>theater</v>
      </c>
      <c r="R3972" t="str">
        <f t="shared" si="377"/>
        <v>plays</v>
      </c>
      <c r="S3972" s="11">
        <f t="shared" si="372"/>
        <v>42447.655219907407</v>
      </c>
      <c r="T3972" s="11">
        <f t="shared" si="373"/>
        <v>42477.655219907407</v>
      </c>
    </row>
    <row r="3973" spans="1:20" customFormat="1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0</v>
      </c>
      <c r="M3973" t="b">
        <v>0</v>
      </c>
      <c r="N3973" t="s">
        <v>8271</v>
      </c>
      <c r="O3973">
        <f t="shared" si="374"/>
        <v>0.97142857142857131</v>
      </c>
      <c r="P3973">
        <f t="shared" si="375"/>
        <v>-11087.563845405923</v>
      </c>
      <c r="Q3973" t="str">
        <f t="shared" si="376"/>
        <v>theater</v>
      </c>
      <c r="R3973" t="str">
        <f t="shared" si="377"/>
        <v>plays</v>
      </c>
      <c r="S3973" s="11">
        <f t="shared" si="372"/>
        <v>41811.327847222223</v>
      </c>
      <c r="T3973" s="11">
        <f t="shared" si="373"/>
        <v>41841.327847222223</v>
      </c>
    </row>
    <row r="3974" spans="1:20" customFormat="1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0</v>
      </c>
      <c r="M3974" t="b">
        <v>0</v>
      </c>
      <c r="N3974" t="s">
        <v>8271</v>
      </c>
      <c r="O3974">
        <f t="shared" si="374"/>
        <v>21.099999999999998</v>
      </c>
      <c r="P3974">
        <f t="shared" si="375"/>
        <v>-11012.563845405923</v>
      </c>
      <c r="Q3974" t="str">
        <f t="shared" si="376"/>
        <v>theater</v>
      </c>
      <c r="R3974" t="str">
        <f t="shared" si="377"/>
        <v>plays</v>
      </c>
      <c r="S3974" s="11">
        <f t="shared" si="372"/>
        <v>41980.859189814808</v>
      </c>
      <c r="T3974" s="11">
        <f t="shared" si="373"/>
        <v>42040.859189814808</v>
      </c>
    </row>
    <row r="3975" spans="1:20" customFormat="1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0</v>
      </c>
      <c r="M3975" t="b">
        <v>0</v>
      </c>
      <c r="N3975" t="s">
        <v>8271</v>
      </c>
      <c r="O3975">
        <f t="shared" si="374"/>
        <v>78.100000000000009</v>
      </c>
      <c r="P3975">
        <f t="shared" si="375"/>
        <v>-7318.5638454059226</v>
      </c>
      <c r="Q3975" t="str">
        <f t="shared" si="376"/>
        <v>theater</v>
      </c>
      <c r="R3975" t="str">
        <f t="shared" si="377"/>
        <v>plays</v>
      </c>
      <c r="S3975" s="11">
        <f t="shared" si="372"/>
        <v>42469.475810185184</v>
      </c>
      <c r="T3975" s="11">
        <f t="shared" si="373"/>
        <v>42498.958333333336</v>
      </c>
    </row>
    <row r="3976" spans="1:20" customFormat="1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0</v>
      </c>
      <c r="M3976" t="b">
        <v>0</v>
      </c>
      <c r="N3976" t="s">
        <v>8271</v>
      </c>
      <c r="O3976">
        <f t="shared" si="374"/>
        <v>32</v>
      </c>
      <c r="P3976">
        <f t="shared" si="375"/>
        <v>-10903.563845405923</v>
      </c>
      <c r="Q3976" t="str">
        <f t="shared" si="376"/>
        <v>theater</v>
      </c>
      <c r="R3976" t="str">
        <f t="shared" si="377"/>
        <v>plays</v>
      </c>
      <c r="S3976" s="11">
        <f t="shared" si="372"/>
        <v>42493.338518518511</v>
      </c>
      <c r="T3976" s="11">
        <f t="shared" si="373"/>
        <v>42523.338518518511</v>
      </c>
    </row>
    <row r="3977" spans="1:20" customFormat="1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4"/>
        <v>0</v>
      </c>
      <c r="P3977">
        <f t="shared" si="375"/>
        <v>-11223.563845405923</v>
      </c>
      <c r="Q3977" t="str">
        <f t="shared" si="376"/>
        <v>theater</v>
      </c>
      <c r="R3977" t="str">
        <f t="shared" si="377"/>
        <v>plays</v>
      </c>
      <c r="S3977" s="11">
        <f t="shared" si="372"/>
        <v>42534.658541666664</v>
      </c>
      <c r="T3977" s="11">
        <f t="shared" si="373"/>
        <v>42564.658541666664</v>
      </c>
    </row>
    <row r="3978" spans="1:20" customFormat="1" ht="6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0</v>
      </c>
      <c r="M3978" t="b">
        <v>0</v>
      </c>
      <c r="N3978" t="s">
        <v>8271</v>
      </c>
      <c r="O3978">
        <f t="shared" si="374"/>
        <v>47.692307692307693</v>
      </c>
      <c r="P3978">
        <f t="shared" si="375"/>
        <v>-10603.563845405923</v>
      </c>
      <c r="Q3978" t="str">
        <f t="shared" si="376"/>
        <v>theater</v>
      </c>
      <c r="R3978" t="str">
        <f t="shared" si="377"/>
        <v>plays</v>
      </c>
      <c r="S3978" s="11">
        <f t="shared" si="372"/>
        <v>41830.650011574071</v>
      </c>
      <c r="T3978" s="11">
        <f t="shared" si="373"/>
        <v>41852.083333333328</v>
      </c>
    </row>
    <row r="3979" spans="1:20" customFormat="1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0</v>
      </c>
      <c r="M3979" t="b">
        <v>0</v>
      </c>
      <c r="N3979" t="s">
        <v>8271</v>
      </c>
      <c r="O3979">
        <f t="shared" si="374"/>
        <v>1.4500000000000002</v>
      </c>
      <c r="P3979">
        <f t="shared" si="375"/>
        <v>-9918.5638454059226</v>
      </c>
      <c r="Q3979" t="str">
        <f t="shared" si="376"/>
        <v>theater</v>
      </c>
      <c r="R3979" t="str">
        <f t="shared" si="377"/>
        <v>plays</v>
      </c>
      <c r="S3979" s="11">
        <f t="shared" si="372"/>
        <v>42543.580231481479</v>
      </c>
      <c r="T3979" s="11">
        <f t="shared" si="373"/>
        <v>42573.580231481479</v>
      </c>
    </row>
    <row r="3980" spans="1:20" customFormat="1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0</v>
      </c>
      <c r="M3980" t="b">
        <v>0</v>
      </c>
      <c r="N3980" t="s">
        <v>8271</v>
      </c>
      <c r="O3980">
        <f t="shared" si="374"/>
        <v>10.7</v>
      </c>
      <c r="P3980">
        <f t="shared" si="375"/>
        <v>-11009.563845405923</v>
      </c>
      <c r="Q3980" t="str">
        <f t="shared" si="376"/>
        <v>theater</v>
      </c>
      <c r="R3980" t="str">
        <f t="shared" si="377"/>
        <v>plays</v>
      </c>
      <c r="S3980" s="11">
        <f t="shared" si="372"/>
        <v>41975.434641203705</v>
      </c>
      <c r="T3980" s="11">
        <f t="shared" si="373"/>
        <v>42035.434641203705</v>
      </c>
    </row>
    <row r="3981" spans="1:20" customFormat="1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0</v>
      </c>
      <c r="M3981" t="b">
        <v>0</v>
      </c>
      <c r="N3981" t="s">
        <v>8271</v>
      </c>
      <c r="O3981">
        <f t="shared" si="374"/>
        <v>1.8333333333333333</v>
      </c>
      <c r="P3981">
        <f t="shared" si="375"/>
        <v>-11113.563845405923</v>
      </c>
      <c r="Q3981" t="str">
        <f t="shared" si="376"/>
        <v>theater</v>
      </c>
      <c r="R3981" t="str">
        <f t="shared" si="377"/>
        <v>plays</v>
      </c>
      <c r="S3981" s="11">
        <f t="shared" si="372"/>
        <v>42069.695104166669</v>
      </c>
      <c r="T3981" s="11">
        <f t="shared" si="373"/>
        <v>42092.624999999993</v>
      </c>
    </row>
    <row r="3982" spans="1:20" customFormat="1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0</v>
      </c>
      <c r="M3982" t="b">
        <v>0</v>
      </c>
      <c r="N3982" t="s">
        <v>8271</v>
      </c>
      <c r="O3982">
        <f t="shared" si="374"/>
        <v>18</v>
      </c>
      <c r="P3982">
        <f t="shared" si="375"/>
        <v>-10773.563845405923</v>
      </c>
      <c r="Q3982" t="str">
        <f t="shared" si="376"/>
        <v>theater</v>
      </c>
      <c r="R3982" t="str">
        <f t="shared" si="377"/>
        <v>plays</v>
      </c>
      <c r="S3982" s="11">
        <f t="shared" si="372"/>
        <v>41795.390590277777</v>
      </c>
      <c r="T3982" s="11">
        <f t="shared" si="373"/>
        <v>41825.390590277777</v>
      </c>
    </row>
    <row r="3983" spans="1:20" customFormat="1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0</v>
      </c>
      <c r="M3983" t="b">
        <v>0</v>
      </c>
      <c r="N3983" t="s">
        <v>8271</v>
      </c>
      <c r="O3983">
        <f t="shared" si="374"/>
        <v>4.083333333333333</v>
      </c>
      <c r="P3983">
        <f t="shared" si="375"/>
        <v>-9998.5638454059226</v>
      </c>
      <c r="Q3983" t="str">
        <f t="shared" si="376"/>
        <v>theater</v>
      </c>
      <c r="R3983" t="str">
        <f t="shared" si="377"/>
        <v>plays</v>
      </c>
      <c r="S3983" s="11">
        <f t="shared" si="372"/>
        <v>42507.971631944441</v>
      </c>
      <c r="T3983" s="11">
        <f t="shared" si="373"/>
        <v>42567.971631944441</v>
      </c>
    </row>
    <row r="3984" spans="1:20" customFormat="1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0</v>
      </c>
      <c r="M3984" t="b">
        <v>0</v>
      </c>
      <c r="N3984" t="s">
        <v>8271</v>
      </c>
      <c r="O3984">
        <f t="shared" si="374"/>
        <v>20</v>
      </c>
      <c r="P3984">
        <f t="shared" si="375"/>
        <v>-11053.563845405923</v>
      </c>
      <c r="Q3984" t="str">
        <f t="shared" si="376"/>
        <v>theater</v>
      </c>
      <c r="R3984" t="str">
        <f t="shared" si="377"/>
        <v>plays</v>
      </c>
      <c r="S3984" s="11">
        <f t="shared" si="372"/>
        <v>42132.601620370369</v>
      </c>
      <c r="T3984" s="11">
        <f t="shared" si="373"/>
        <v>42192.601620370369</v>
      </c>
    </row>
    <row r="3985" spans="1:20" customFormat="1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0</v>
      </c>
      <c r="M3985" t="b">
        <v>0</v>
      </c>
      <c r="N3985" t="s">
        <v>8271</v>
      </c>
      <c r="O3985">
        <f t="shared" si="374"/>
        <v>34.802513464991023</v>
      </c>
      <c r="P3985">
        <f t="shared" si="375"/>
        <v>-7346.5638454059226</v>
      </c>
      <c r="Q3985" t="str">
        <f t="shared" si="376"/>
        <v>theater</v>
      </c>
      <c r="R3985" t="str">
        <f t="shared" si="377"/>
        <v>plays</v>
      </c>
      <c r="S3985" s="11">
        <f t="shared" si="372"/>
        <v>41747.661527777775</v>
      </c>
      <c r="T3985" s="11">
        <f t="shared" si="373"/>
        <v>41779.082638888889</v>
      </c>
    </row>
    <row r="3986" spans="1:20" customFormat="1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0</v>
      </c>
      <c r="M3986" t="b">
        <v>0</v>
      </c>
      <c r="N3986" t="s">
        <v>8271</v>
      </c>
      <c r="O3986">
        <f t="shared" si="374"/>
        <v>6.3333333333333339</v>
      </c>
      <c r="P3986">
        <f t="shared" si="375"/>
        <v>-11128.563845405923</v>
      </c>
      <c r="Q3986" t="str">
        <f t="shared" si="376"/>
        <v>theater</v>
      </c>
      <c r="R3986" t="str">
        <f t="shared" si="377"/>
        <v>plays</v>
      </c>
      <c r="S3986" s="11">
        <f t="shared" si="372"/>
        <v>41920.75513888889</v>
      </c>
      <c r="T3986" s="11">
        <f t="shared" si="373"/>
        <v>41950.791666666664</v>
      </c>
    </row>
    <row r="3987" spans="1:20" customFormat="1" ht="6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0</v>
      </c>
      <c r="M3987" t="b">
        <v>0</v>
      </c>
      <c r="N3987" t="s">
        <v>8271</v>
      </c>
      <c r="O3987">
        <f t="shared" si="374"/>
        <v>32.049999999999997</v>
      </c>
      <c r="P3987">
        <f t="shared" si="375"/>
        <v>-10582.563845405923</v>
      </c>
      <c r="Q3987" t="str">
        <f t="shared" si="376"/>
        <v>theater</v>
      </c>
      <c r="R3987" t="str">
        <f t="shared" si="377"/>
        <v>plays</v>
      </c>
      <c r="S3987" s="11">
        <f t="shared" si="372"/>
        <v>42399.499074074069</v>
      </c>
      <c r="T3987" s="11">
        <f t="shared" si="373"/>
        <v>42420.670138888883</v>
      </c>
    </row>
    <row r="3988" spans="1:20" customFormat="1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0</v>
      </c>
      <c r="M3988" t="b">
        <v>0</v>
      </c>
      <c r="N3988" t="s">
        <v>8271</v>
      </c>
      <c r="O3988">
        <f t="shared" si="374"/>
        <v>9.76</v>
      </c>
      <c r="P3988">
        <f t="shared" si="375"/>
        <v>-10735.563845405923</v>
      </c>
      <c r="Q3988" t="str">
        <f t="shared" si="376"/>
        <v>theater</v>
      </c>
      <c r="R3988" t="str">
        <f t="shared" si="377"/>
        <v>plays</v>
      </c>
      <c r="S3988" s="11">
        <f t="shared" si="372"/>
        <v>42467.340208333328</v>
      </c>
      <c r="T3988" s="11">
        <f t="shared" si="373"/>
        <v>42496.336111111108</v>
      </c>
    </row>
    <row r="3989" spans="1:20" customFormat="1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0</v>
      </c>
      <c r="M3989" t="b">
        <v>0</v>
      </c>
      <c r="N3989" t="s">
        <v>8271</v>
      </c>
      <c r="O3989">
        <f t="shared" si="374"/>
        <v>37.75</v>
      </c>
      <c r="P3989">
        <f t="shared" si="375"/>
        <v>-11072.563845405923</v>
      </c>
      <c r="Q3989" t="str">
        <f t="shared" si="376"/>
        <v>theater</v>
      </c>
      <c r="R3989" t="str">
        <f t="shared" si="377"/>
        <v>plays</v>
      </c>
      <c r="S3989" s="11">
        <f t="shared" si="372"/>
        <v>41765.716319444444</v>
      </c>
      <c r="T3989" s="11">
        <f t="shared" si="373"/>
        <v>41775.716319444444</v>
      </c>
    </row>
    <row r="3990" spans="1:20" customFormat="1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0</v>
      </c>
      <c r="M3990" t="b">
        <v>0</v>
      </c>
      <c r="N3990" t="s">
        <v>8271</v>
      </c>
      <c r="O3990">
        <f t="shared" si="374"/>
        <v>2.1333333333333333</v>
      </c>
      <c r="P3990">
        <f t="shared" si="375"/>
        <v>-11191.563845405923</v>
      </c>
      <c r="Q3990" t="str">
        <f t="shared" si="376"/>
        <v>theater</v>
      </c>
      <c r="R3990" t="str">
        <f t="shared" si="377"/>
        <v>plays</v>
      </c>
      <c r="S3990" s="11">
        <f t="shared" si="372"/>
        <v>42229.872835648144</v>
      </c>
      <c r="T3990" s="11">
        <f t="shared" si="373"/>
        <v>42244.872835648144</v>
      </c>
    </row>
    <row r="3991" spans="1:20" customFormat="1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4"/>
        <v>0</v>
      </c>
      <c r="P3991">
        <f t="shared" si="375"/>
        <v>-11223.563845405923</v>
      </c>
      <c r="Q3991" t="str">
        <f t="shared" si="376"/>
        <v>theater</v>
      </c>
      <c r="R3991" t="str">
        <f t="shared" si="377"/>
        <v>plays</v>
      </c>
      <c r="S3991" s="11">
        <f t="shared" ref="S3991:S4054" si="378">(J3991/86400)+25569+(-5/24)</f>
        <v>42286.541446759256</v>
      </c>
      <c r="T3991" s="11">
        <f t="shared" ref="T3991:T4054" si="379">(I3991/86400)+25569+(-5/24)</f>
        <v>42316.583113425928</v>
      </c>
    </row>
    <row r="3992" spans="1:20" customFormat="1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0</v>
      </c>
      <c r="M3992" t="b">
        <v>0</v>
      </c>
      <c r="N3992" t="s">
        <v>8271</v>
      </c>
      <c r="O3992">
        <f t="shared" si="374"/>
        <v>4.1818181818181817</v>
      </c>
      <c r="P3992">
        <f t="shared" si="375"/>
        <v>-11154.563845405923</v>
      </c>
      <c r="Q3992" t="str">
        <f t="shared" si="376"/>
        <v>theater</v>
      </c>
      <c r="R3992" t="str">
        <f t="shared" si="377"/>
        <v>plays</v>
      </c>
      <c r="S3992" s="11">
        <f t="shared" si="378"/>
        <v>42401.464039351849</v>
      </c>
      <c r="T3992" s="11">
        <f t="shared" si="379"/>
        <v>42431.464039351849</v>
      </c>
    </row>
    <row r="3993" spans="1:20" customFormat="1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0</v>
      </c>
      <c r="M3993" t="b">
        <v>0</v>
      </c>
      <c r="N3993" t="s">
        <v>8271</v>
      </c>
      <c r="O3993">
        <f t="shared" si="374"/>
        <v>20</v>
      </c>
      <c r="P3993">
        <f t="shared" si="375"/>
        <v>-11123.563845405923</v>
      </c>
      <c r="Q3993" t="str">
        <f t="shared" si="376"/>
        <v>theater</v>
      </c>
      <c r="R3993" t="str">
        <f t="shared" si="377"/>
        <v>plays</v>
      </c>
      <c r="S3993" s="11">
        <f t="shared" si="378"/>
        <v>42125.436134259253</v>
      </c>
      <c r="T3993" s="11">
        <f t="shared" si="379"/>
        <v>42155.436134259253</v>
      </c>
    </row>
    <row r="3994" spans="1:20" customFormat="1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0</v>
      </c>
      <c r="M3994" t="b">
        <v>0</v>
      </c>
      <c r="N3994" t="s">
        <v>8271</v>
      </c>
      <c r="O3994">
        <f t="shared" si="374"/>
        <v>5.41</v>
      </c>
      <c r="P3994">
        <f t="shared" si="375"/>
        <v>-10682.563845405923</v>
      </c>
      <c r="Q3994" t="str">
        <f t="shared" si="376"/>
        <v>theater</v>
      </c>
      <c r="R3994" t="str">
        <f t="shared" si="377"/>
        <v>plays</v>
      </c>
      <c r="S3994" s="11">
        <f t="shared" si="378"/>
        <v>42289.732164351844</v>
      </c>
      <c r="T3994" s="11">
        <f t="shared" si="379"/>
        <v>42349.773831018516</v>
      </c>
    </row>
    <row r="3995" spans="1:20" customFormat="1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0</v>
      </c>
      <c r="M3995" t="b">
        <v>0</v>
      </c>
      <c r="N3995" t="s">
        <v>8271</v>
      </c>
      <c r="O3995">
        <f t="shared" si="374"/>
        <v>6.0000000000000001E-3</v>
      </c>
      <c r="P3995">
        <f t="shared" si="375"/>
        <v>-11220.563845405923</v>
      </c>
      <c r="Q3995" t="str">
        <f t="shared" si="376"/>
        <v>theater</v>
      </c>
      <c r="R3995" t="str">
        <f t="shared" si="377"/>
        <v>plays</v>
      </c>
      <c r="S3995" s="11">
        <f t="shared" si="378"/>
        <v>42107.656388888885</v>
      </c>
      <c r="T3995" s="11">
        <f t="shared" si="379"/>
        <v>42137.656388888885</v>
      </c>
    </row>
    <row r="3996" spans="1:20" customFormat="1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0</v>
      </c>
      <c r="M3996" t="b">
        <v>0</v>
      </c>
      <c r="N3996" t="s">
        <v>8271</v>
      </c>
      <c r="O3996">
        <f t="shared" si="374"/>
        <v>0.25</v>
      </c>
      <c r="P3996">
        <f t="shared" si="375"/>
        <v>-11218.563845405923</v>
      </c>
      <c r="Q3996" t="str">
        <f t="shared" si="376"/>
        <v>theater</v>
      </c>
      <c r="R3996" t="str">
        <f t="shared" si="377"/>
        <v>plays</v>
      </c>
      <c r="S3996" s="11">
        <f t="shared" si="378"/>
        <v>41809.181597222218</v>
      </c>
      <c r="T3996" s="11">
        <f t="shared" si="379"/>
        <v>41839.181597222218</v>
      </c>
    </row>
    <row r="3997" spans="1:20" customFormat="1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0</v>
      </c>
      <c r="M3997" t="b">
        <v>0</v>
      </c>
      <c r="N3997" t="s">
        <v>8271</v>
      </c>
      <c r="O3997">
        <f t="shared" si="374"/>
        <v>35</v>
      </c>
      <c r="P3997">
        <f t="shared" si="375"/>
        <v>-11153.563845405923</v>
      </c>
      <c r="Q3997" t="str">
        <f t="shared" si="376"/>
        <v>theater</v>
      </c>
      <c r="R3997" t="str">
        <f t="shared" si="377"/>
        <v>plays</v>
      </c>
      <c r="S3997" s="11">
        <f t="shared" si="378"/>
        <v>42019.475428240738</v>
      </c>
      <c r="T3997" s="11">
        <f t="shared" si="379"/>
        <v>42049.268749999996</v>
      </c>
    </row>
    <row r="3998" spans="1:20" customFormat="1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0</v>
      </c>
      <c r="M3998" t="b">
        <v>0</v>
      </c>
      <c r="N3998" t="s">
        <v>8271</v>
      </c>
      <c r="O3998">
        <f t="shared" si="374"/>
        <v>16.566666666666666</v>
      </c>
      <c r="P3998">
        <f t="shared" si="375"/>
        <v>-10726.563845405923</v>
      </c>
      <c r="Q3998" t="str">
        <f t="shared" si="376"/>
        <v>theater</v>
      </c>
      <c r="R3998" t="str">
        <f t="shared" si="377"/>
        <v>plays</v>
      </c>
      <c r="S3998" s="11">
        <f t="shared" si="378"/>
        <v>41950.058611111112</v>
      </c>
      <c r="T3998" s="11">
        <f t="shared" si="379"/>
        <v>41963.461111111108</v>
      </c>
    </row>
    <row r="3999" spans="1:20" customFormat="1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4"/>
        <v>0</v>
      </c>
      <c r="P3999">
        <f t="shared" si="375"/>
        <v>-11223.563845405923</v>
      </c>
      <c r="Q3999" t="str">
        <f t="shared" si="376"/>
        <v>theater</v>
      </c>
      <c r="R3999" t="str">
        <f t="shared" si="377"/>
        <v>plays</v>
      </c>
      <c r="S3999" s="11">
        <f t="shared" si="378"/>
        <v>42069.183113425919</v>
      </c>
      <c r="T3999" s="11">
        <f t="shared" si="379"/>
        <v>42099.141446759262</v>
      </c>
    </row>
    <row r="4000" spans="1:20" customFormat="1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0</v>
      </c>
      <c r="M4000" t="b">
        <v>0</v>
      </c>
      <c r="N4000" t="s">
        <v>8271</v>
      </c>
      <c r="O4000">
        <f t="shared" si="374"/>
        <v>57.199999999999996</v>
      </c>
      <c r="P4000">
        <f t="shared" si="375"/>
        <v>-10508.563845405923</v>
      </c>
      <c r="Q4000" t="str">
        <f t="shared" si="376"/>
        <v>theater</v>
      </c>
      <c r="R4000" t="str">
        <f t="shared" si="377"/>
        <v>plays</v>
      </c>
      <c r="S4000" s="11">
        <f t="shared" si="378"/>
        <v>42061.754930555551</v>
      </c>
      <c r="T4000" s="11">
        <f t="shared" si="379"/>
        <v>42091.713263888887</v>
      </c>
    </row>
    <row r="4001" spans="1:20" customFormat="1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0</v>
      </c>
      <c r="M4001" t="b">
        <v>0</v>
      </c>
      <c r="N4001" t="s">
        <v>8271</v>
      </c>
      <c r="O4001">
        <f t="shared" si="374"/>
        <v>16.514285714285716</v>
      </c>
      <c r="P4001">
        <f t="shared" si="375"/>
        <v>-10067.563845405923</v>
      </c>
      <c r="Q4001" t="str">
        <f t="shared" si="376"/>
        <v>theater</v>
      </c>
      <c r="R4001" t="str">
        <f t="shared" si="377"/>
        <v>plays</v>
      </c>
      <c r="S4001" s="11">
        <f t="shared" si="378"/>
        <v>41842.620347222219</v>
      </c>
      <c r="T4001" s="11">
        <f t="shared" si="379"/>
        <v>41882.619317129625</v>
      </c>
    </row>
    <row r="4002" spans="1:20" customFormat="1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0</v>
      </c>
      <c r="M4002" t="b">
        <v>0</v>
      </c>
      <c r="N4002" t="s">
        <v>8271</v>
      </c>
      <c r="O4002">
        <f t="shared" si="374"/>
        <v>0.125</v>
      </c>
      <c r="P4002">
        <f t="shared" si="375"/>
        <v>-11213.563845405923</v>
      </c>
      <c r="Q4002" t="str">
        <f t="shared" si="376"/>
        <v>theater</v>
      </c>
      <c r="R4002" t="str">
        <f t="shared" si="377"/>
        <v>plays</v>
      </c>
      <c r="S4002" s="11">
        <f t="shared" si="378"/>
        <v>42437.437013888884</v>
      </c>
      <c r="T4002" s="11">
        <f t="shared" si="379"/>
        <v>42497.39534722222</v>
      </c>
    </row>
    <row r="4003" spans="1:20" customFormat="1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0</v>
      </c>
      <c r="M4003" t="b">
        <v>0</v>
      </c>
      <c r="N4003" t="s">
        <v>8271</v>
      </c>
      <c r="O4003">
        <f t="shared" si="374"/>
        <v>37.75</v>
      </c>
      <c r="P4003">
        <f t="shared" si="375"/>
        <v>-10770.563845405923</v>
      </c>
      <c r="Q4003" t="str">
        <f t="shared" si="376"/>
        <v>theater</v>
      </c>
      <c r="R4003" t="str">
        <f t="shared" si="377"/>
        <v>plays</v>
      </c>
      <c r="S4003" s="11">
        <f t="shared" si="378"/>
        <v>42775.755879629629</v>
      </c>
      <c r="T4003" s="11">
        <f t="shared" si="379"/>
        <v>42795.583333333336</v>
      </c>
    </row>
    <row r="4004" spans="1:20" customFormat="1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0</v>
      </c>
      <c r="M4004" t="b">
        <v>0</v>
      </c>
      <c r="N4004" t="s">
        <v>8271</v>
      </c>
      <c r="O4004">
        <f t="shared" si="374"/>
        <v>1.8399999999999999</v>
      </c>
      <c r="P4004">
        <f t="shared" si="375"/>
        <v>-11200.563845405923</v>
      </c>
      <c r="Q4004" t="str">
        <f t="shared" si="376"/>
        <v>theater</v>
      </c>
      <c r="R4004" t="str">
        <f t="shared" si="377"/>
        <v>plays</v>
      </c>
      <c r="S4004" s="11">
        <f t="shared" si="378"/>
        <v>41878.835196759253</v>
      </c>
      <c r="T4004" s="11">
        <f t="shared" si="379"/>
        <v>41908.835196759253</v>
      </c>
    </row>
    <row r="4005" spans="1:20" customFormat="1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0</v>
      </c>
      <c r="M4005" t="b">
        <v>0</v>
      </c>
      <c r="N4005" t="s">
        <v>8271</v>
      </c>
      <c r="O4005">
        <f t="shared" si="374"/>
        <v>10.050000000000001</v>
      </c>
      <c r="P4005">
        <f t="shared" si="375"/>
        <v>-11022.563845405923</v>
      </c>
      <c r="Q4005" t="str">
        <f t="shared" si="376"/>
        <v>theater</v>
      </c>
      <c r="R4005" t="str">
        <f t="shared" si="377"/>
        <v>plays</v>
      </c>
      <c r="S4005" s="11">
        <f t="shared" si="378"/>
        <v>42020.379016203697</v>
      </c>
      <c r="T4005" s="11">
        <f t="shared" si="379"/>
        <v>42050.379016203697</v>
      </c>
    </row>
    <row r="4006" spans="1:20" customFormat="1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0</v>
      </c>
      <c r="M4006" t="b">
        <v>0</v>
      </c>
      <c r="N4006" t="s">
        <v>8271</v>
      </c>
      <c r="O4006">
        <f t="shared" si="374"/>
        <v>0.2</v>
      </c>
      <c r="P4006">
        <f t="shared" si="375"/>
        <v>-11222.563845405923</v>
      </c>
      <c r="Q4006" t="str">
        <f t="shared" si="376"/>
        <v>theater</v>
      </c>
      <c r="R4006" t="str">
        <f t="shared" si="377"/>
        <v>plays</v>
      </c>
      <c r="S4006" s="11">
        <f t="shared" si="378"/>
        <v>41889.954363425924</v>
      </c>
      <c r="T4006" s="11">
        <f t="shared" si="379"/>
        <v>41919.954363425924</v>
      </c>
    </row>
    <row r="4007" spans="1:20" customFormat="1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0</v>
      </c>
      <c r="M4007" t="b">
        <v>0</v>
      </c>
      <c r="N4007" t="s">
        <v>8271</v>
      </c>
      <c r="O4007">
        <f t="shared" si="374"/>
        <v>1.3333333333333335</v>
      </c>
      <c r="P4007">
        <f t="shared" si="375"/>
        <v>-11183.563845405923</v>
      </c>
      <c r="Q4007" t="str">
        <f t="shared" si="376"/>
        <v>theater</v>
      </c>
      <c r="R4007" t="str">
        <f t="shared" si="377"/>
        <v>plays</v>
      </c>
      <c r="S4007" s="11">
        <f t="shared" si="378"/>
        <v>41872.599363425921</v>
      </c>
      <c r="T4007" s="11">
        <f t="shared" si="379"/>
        <v>41932.599363425921</v>
      </c>
    </row>
    <row r="4008" spans="1:20" customFormat="1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0</v>
      </c>
      <c r="M4008" t="b">
        <v>0</v>
      </c>
      <c r="N4008" t="s">
        <v>8271</v>
      </c>
      <c r="O4008">
        <f t="shared" si="374"/>
        <v>6.6666666666666671E-3</v>
      </c>
      <c r="P4008">
        <f t="shared" si="375"/>
        <v>-11221.563845405923</v>
      </c>
      <c r="Q4008" t="str">
        <f t="shared" si="376"/>
        <v>theater</v>
      </c>
      <c r="R4008" t="str">
        <f t="shared" si="377"/>
        <v>plays</v>
      </c>
      <c r="S4008" s="11">
        <f t="shared" si="378"/>
        <v>42391.564664351848</v>
      </c>
      <c r="T4008" s="11">
        <f t="shared" si="379"/>
        <v>42416.564664351848</v>
      </c>
    </row>
    <row r="4009" spans="1:20" customFormat="1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0</v>
      </c>
      <c r="M4009" t="b">
        <v>0</v>
      </c>
      <c r="N4009" t="s">
        <v>8271</v>
      </c>
      <c r="O4009">
        <f t="shared" si="374"/>
        <v>0.25</v>
      </c>
      <c r="P4009">
        <f t="shared" si="375"/>
        <v>-11218.563845405923</v>
      </c>
      <c r="Q4009" t="str">
        <f t="shared" si="376"/>
        <v>theater</v>
      </c>
      <c r="R4009" t="str">
        <f t="shared" si="377"/>
        <v>plays</v>
      </c>
      <c r="S4009" s="11">
        <f t="shared" si="378"/>
        <v>41848.564594907402</v>
      </c>
      <c r="T4009" s="11">
        <f t="shared" si="379"/>
        <v>41877.477777777771</v>
      </c>
    </row>
    <row r="4010" spans="1:20" customFormat="1" ht="6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0</v>
      </c>
      <c r="M4010" t="b">
        <v>0</v>
      </c>
      <c r="N4010" t="s">
        <v>8271</v>
      </c>
      <c r="O4010">
        <f t="shared" si="374"/>
        <v>6</v>
      </c>
      <c r="P4010">
        <f t="shared" si="375"/>
        <v>-11163.563845405923</v>
      </c>
      <c r="Q4010" t="str">
        <f t="shared" si="376"/>
        <v>theater</v>
      </c>
      <c r="R4010" t="str">
        <f t="shared" si="377"/>
        <v>plays</v>
      </c>
      <c r="S4010" s="11">
        <f t="shared" si="378"/>
        <v>42177.755868055552</v>
      </c>
      <c r="T4010" s="11">
        <f t="shared" si="379"/>
        <v>42207.755868055552</v>
      </c>
    </row>
    <row r="4011" spans="1:20" customFormat="1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0</v>
      </c>
      <c r="M4011" t="b">
        <v>0</v>
      </c>
      <c r="N4011" t="s">
        <v>8271</v>
      </c>
      <c r="O4011">
        <f t="shared" si="374"/>
        <v>3.8860103626943006</v>
      </c>
      <c r="P4011">
        <f t="shared" si="375"/>
        <v>-11148.563845405923</v>
      </c>
      <c r="Q4011" t="str">
        <f t="shared" si="376"/>
        <v>theater</v>
      </c>
      <c r="R4011" t="str">
        <f t="shared" si="377"/>
        <v>plays</v>
      </c>
      <c r="S4011" s="11">
        <f t="shared" si="378"/>
        <v>41851.492592592593</v>
      </c>
      <c r="T4011" s="11">
        <f t="shared" si="379"/>
        <v>41891.492592592593</v>
      </c>
    </row>
    <row r="4012" spans="1:20" customFormat="1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0</v>
      </c>
      <c r="M4012" t="b">
        <v>0</v>
      </c>
      <c r="N4012" t="s">
        <v>8271</v>
      </c>
      <c r="O4012">
        <f t="shared" si="374"/>
        <v>24.194444444444443</v>
      </c>
      <c r="P4012">
        <f t="shared" si="375"/>
        <v>-9481.5638454059226</v>
      </c>
      <c r="Q4012" t="str">
        <f t="shared" si="376"/>
        <v>theater</v>
      </c>
      <c r="R4012" t="str">
        <f t="shared" si="377"/>
        <v>plays</v>
      </c>
      <c r="S4012" s="11">
        <f t="shared" si="378"/>
        <v>41921.562106481477</v>
      </c>
      <c r="T4012" s="11">
        <f t="shared" si="379"/>
        <v>41938.562106481477</v>
      </c>
    </row>
    <row r="4013" spans="1:20" customFormat="1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0</v>
      </c>
      <c r="M4013" t="b">
        <v>0</v>
      </c>
      <c r="N4013" t="s">
        <v>8271</v>
      </c>
      <c r="O4013">
        <f t="shared" si="374"/>
        <v>7.6</v>
      </c>
      <c r="P4013">
        <f t="shared" si="375"/>
        <v>-11204.563845405923</v>
      </c>
      <c r="Q4013" t="str">
        <f t="shared" si="376"/>
        <v>theater</v>
      </c>
      <c r="R4013" t="str">
        <f t="shared" si="377"/>
        <v>plays</v>
      </c>
      <c r="S4013" s="11">
        <f t="shared" si="378"/>
        <v>42002.336550925924</v>
      </c>
      <c r="T4013" s="11">
        <f t="shared" si="379"/>
        <v>42032.336550925924</v>
      </c>
    </row>
    <row r="4014" spans="1:20" customFormat="1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4"/>
        <v>0</v>
      </c>
      <c r="P4014">
        <f t="shared" si="375"/>
        <v>-11223.563845405923</v>
      </c>
      <c r="Q4014" t="str">
        <f t="shared" si="376"/>
        <v>theater</v>
      </c>
      <c r="R4014" t="str">
        <f t="shared" si="377"/>
        <v>plays</v>
      </c>
      <c r="S4014" s="11">
        <f t="shared" si="378"/>
        <v>42096.336215277777</v>
      </c>
      <c r="T4014" s="11">
        <f t="shared" si="379"/>
        <v>42126.336215277777</v>
      </c>
    </row>
    <row r="4015" spans="1:20" customFormat="1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0</v>
      </c>
      <c r="M4015" t="b">
        <v>0</v>
      </c>
      <c r="N4015" t="s">
        <v>8271</v>
      </c>
      <c r="O4015">
        <f t="shared" si="374"/>
        <v>1.3</v>
      </c>
      <c r="P4015">
        <f t="shared" si="375"/>
        <v>-11197.563845405923</v>
      </c>
      <c r="Q4015" t="str">
        <f t="shared" si="376"/>
        <v>theater</v>
      </c>
      <c r="R4015" t="str">
        <f t="shared" si="377"/>
        <v>plays</v>
      </c>
      <c r="S4015" s="11">
        <f t="shared" si="378"/>
        <v>42021.092858796292</v>
      </c>
      <c r="T4015" s="11">
        <f t="shared" si="379"/>
        <v>42051.092858796292</v>
      </c>
    </row>
    <row r="4016" spans="1:20" customFormat="1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4"/>
        <v>0</v>
      </c>
      <c r="P4016">
        <f t="shared" si="375"/>
        <v>-11223.563845405923</v>
      </c>
      <c r="Q4016" t="str">
        <f t="shared" si="376"/>
        <v>theater</v>
      </c>
      <c r="R4016" t="str">
        <f t="shared" si="377"/>
        <v>plays</v>
      </c>
      <c r="S4016" s="11">
        <f t="shared" si="378"/>
        <v>42419.037835648145</v>
      </c>
      <c r="T4016" s="11">
        <f t="shared" si="379"/>
        <v>42434.037835648145</v>
      </c>
    </row>
    <row r="4017" spans="1:20" customFormat="1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0</v>
      </c>
      <c r="M4017" t="b">
        <v>0</v>
      </c>
      <c r="N4017" t="s">
        <v>8271</v>
      </c>
      <c r="O4017">
        <f t="shared" si="374"/>
        <v>1.4285714285714287E-2</v>
      </c>
      <c r="P4017">
        <f t="shared" si="375"/>
        <v>-11222.563845405923</v>
      </c>
      <c r="Q4017" t="str">
        <f t="shared" si="376"/>
        <v>theater</v>
      </c>
      <c r="R4017" t="str">
        <f t="shared" si="377"/>
        <v>plays</v>
      </c>
      <c r="S4017" s="11">
        <f t="shared" si="378"/>
        <v>42174.572488425925</v>
      </c>
      <c r="T4017" s="11">
        <f t="shared" si="379"/>
        <v>42204.572488425925</v>
      </c>
    </row>
    <row r="4018" spans="1:20" customFormat="1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0</v>
      </c>
      <c r="M4018" t="b">
        <v>0</v>
      </c>
      <c r="N4018" t="s">
        <v>8271</v>
      </c>
      <c r="O4018">
        <f t="shared" si="374"/>
        <v>14.000000000000002</v>
      </c>
      <c r="P4018">
        <f t="shared" si="375"/>
        <v>-11153.563845405923</v>
      </c>
      <c r="Q4018" t="str">
        <f t="shared" si="376"/>
        <v>theater</v>
      </c>
      <c r="R4018" t="str">
        <f t="shared" si="377"/>
        <v>plays</v>
      </c>
      <c r="S4018" s="11">
        <f t="shared" si="378"/>
        <v>41869.664351851847</v>
      </c>
      <c r="T4018" s="11">
        <f t="shared" si="379"/>
        <v>41899.664351851847</v>
      </c>
    </row>
    <row r="4019" spans="1:20" customFormat="1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0</v>
      </c>
      <c r="M4019" t="b">
        <v>0</v>
      </c>
      <c r="N4019" t="s">
        <v>8271</v>
      </c>
      <c r="O4019">
        <f t="shared" si="374"/>
        <v>1.05</v>
      </c>
      <c r="P4019">
        <f t="shared" si="375"/>
        <v>-11118.563845405923</v>
      </c>
      <c r="Q4019" t="str">
        <f t="shared" si="376"/>
        <v>theater</v>
      </c>
      <c r="R4019" t="str">
        <f t="shared" si="377"/>
        <v>plays</v>
      </c>
      <c r="S4019" s="11">
        <f t="shared" si="378"/>
        <v>41856.463819444441</v>
      </c>
      <c r="T4019" s="11">
        <f t="shared" si="379"/>
        <v>41886.463819444441</v>
      </c>
    </row>
    <row r="4020" spans="1:20" customFormat="1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0</v>
      </c>
      <c r="M4020" t="b">
        <v>0</v>
      </c>
      <c r="N4020" t="s">
        <v>8271</v>
      </c>
      <c r="O4020">
        <f t="shared" si="374"/>
        <v>8.6666666666666679</v>
      </c>
      <c r="P4020">
        <f t="shared" si="375"/>
        <v>-11093.563845405923</v>
      </c>
      <c r="Q4020" t="str">
        <f t="shared" si="376"/>
        <v>theater</v>
      </c>
      <c r="R4020" t="str">
        <f t="shared" si="377"/>
        <v>plays</v>
      </c>
      <c r="S4020" s="11">
        <f t="shared" si="378"/>
        <v>42620.702638888884</v>
      </c>
      <c r="T4020" s="11">
        <f t="shared" si="379"/>
        <v>42650.702638888884</v>
      </c>
    </row>
    <row r="4021" spans="1:20" customFormat="1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0</v>
      </c>
      <c r="M4021" t="b">
        <v>0</v>
      </c>
      <c r="N4021" t="s">
        <v>8271</v>
      </c>
      <c r="O4021">
        <f t="shared" si="374"/>
        <v>0.82857142857142851</v>
      </c>
      <c r="P4021">
        <f t="shared" si="375"/>
        <v>-11194.563845405923</v>
      </c>
      <c r="Q4021" t="str">
        <f t="shared" si="376"/>
        <v>theater</v>
      </c>
      <c r="R4021" t="str">
        <f t="shared" si="377"/>
        <v>plays</v>
      </c>
      <c r="S4021" s="11">
        <f t="shared" si="378"/>
        <v>42417.467546296299</v>
      </c>
      <c r="T4021" s="11">
        <f t="shared" si="379"/>
        <v>42475.477777777771</v>
      </c>
    </row>
    <row r="4022" spans="1:20" customFormat="1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0</v>
      </c>
      <c r="M4022" t="b">
        <v>0</v>
      </c>
      <c r="N4022" t="s">
        <v>8271</v>
      </c>
      <c r="O4022">
        <f t="shared" si="374"/>
        <v>16.666666666666664</v>
      </c>
      <c r="P4022">
        <f t="shared" si="375"/>
        <v>-11123.563845405923</v>
      </c>
      <c r="Q4022" t="str">
        <f t="shared" si="376"/>
        <v>theater</v>
      </c>
      <c r="R4022" t="str">
        <f t="shared" si="377"/>
        <v>plays</v>
      </c>
      <c r="S4022" s="11">
        <f t="shared" si="378"/>
        <v>42056.982627314814</v>
      </c>
      <c r="T4022" s="11">
        <f t="shared" si="379"/>
        <v>42086.940960648142</v>
      </c>
    </row>
    <row r="4023" spans="1:20" customFormat="1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0</v>
      </c>
      <c r="M4023" t="b">
        <v>0</v>
      </c>
      <c r="N4023" t="s">
        <v>8271</v>
      </c>
      <c r="O4023">
        <f t="shared" si="374"/>
        <v>0.83333333333333337</v>
      </c>
      <c r="P4023">
        <f t="shared" si="375"/>
        <v>-11098.563845405923</v>
      </c>
      <c r="Q4023" t="str">
        <f t="shared" si="376"/>
        <v>theater</v>
      </c>
      <c r="R4023" t="str">
        <f t="shared" si="377"/>
        <v>plays</v>
      </c>
      <c r="S4023" s="11">
        <f t="shared" si="378"/>
        <v>41878.703217592592</v>
      </c>
      <c r="T4023" s="11">
        <f t="shared" si="379"/>
        <v>41938.703217592592</v>
      </c>
    </row>
    <row r="4024" spans="1:20" customFormat="1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0</v>
      </c>
      <c r="M4024" t="b">
        <v>0</v>
      </c>
      <c r="N4024" t="s">
        <v>8271</v>
      </c>
      <c r="O4024">
        <f t="shared" si="374"/>
        <v>69.561111111111103</v>
      </c>
      <c r="P4024">
        <f t="shared" si="375"/>
        <v>1297.4361545940774</v>
      </c>
      <c r="Q4024" t="str">
        <f t="shared" si="376"/>
        <v>theater</v>
      </c>
      <c r="R4024" t="str">
        <f t="shared" si="377"/>
        <v>plays</v>
      </c>
      <c r="S4024" s="11">
        <f t="shared" si="378"/>
        <v>41990.375775462962</v>
      </c>
      <c r="T4024" s="11">
        <f t="shared" si="379"/>
        <v>42035.912499999999</v>
      </c>
    </row>
    <row r="4025" spans="1:20" customFormat="1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4"/>
        <v>0</v>
      </c>
      <c r="P4025">
        <f t="shared" si="375"/>
        <v>-11223.563845405923</v>
      </c>
      <c r="Q4025" t="str">
        <f t="shared" si="376"/>
        <v>theater</v>
      </c>
      <c r="R4025" t="str">
        <f t="shared" si="377"/>
        <v>plays</v>
      </c>
      <c r="S4025" s="11">
        <f t="shared" si="378"/>
        <v>42408.791238425925</v>
      </c>
      <c r="T4025" s="11">
        <f t="shared" si="379"/>
        <v>42453.749571759261</v>
      </c>
    </row>
    <row r="4026" spans="1:20" customFormat="1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0</v>
      </c>
      <c r="M4026" t="b">
        <v>0</v>
      </c>
      <c r="N4026" t="s">
        <v>8271</v>
      </c>
      <c r="O4026">
        <f t="shared" si="374"/>
        <v>1.25</v>
      </c>
      <c r="P4026">
        <f t="shared" si="375"/>
        <v>-11213.563845405923</v>
      </c>
      <c r="Q4026" t="str">
        <f t="shared" si="376"/>
        <v>theater</v>
      </c>
      <c r="R4026" t="str">
        <f t="shared" si="377"/>
        <v>plays</v>
      </c>
      <c r="S4026" s="11">
        <f t="shared" si="378"/>
        <v>42217.461770833332</v>
      </c>
      <c r="T4026" s="11">
        <f t="shared" si="379"/>
        <v>42247.461770833332</v>
      </c>
    </row>
    <row r="4027" spans="1:20" customFormat="1" ht="6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0</v>
      </c>
      <c r="M4027" t="b">
        <v>0</v>
      </c>
      <c r="N4027" t="s">
        <v>8271</v>
      </c>
      <c r="O4027">
        <f t="shared" si="374"/>
        <v>5</v>
      </c>
      <c r="P4027">
        <f t="shared" si="375"/>
        <v>-10973.563845405923</v>
      </c>
      <c r="Q4027" t="str">
        <f t="shared" si="376"/>
        <v>theater</v>
      </c>
      <c r="R4027" t="str">
        <f t="shared" si="377"/>
        <v>plays</v>
      </c>
      <c r="S4027" s="11">
        <f t="shared" si="378"/>
        <v>42151.029351851852</v>
      </c>
      <c r="T4027" s="11">
        <f t="shared" si="379"/>
        <v>42211.029351851852</v>
      </c>
    </row>
    <row r="4028" spans="1:20" customFormat="1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4"/>
        <v>0</v>
      </c>
      <c r="P4028">
        <f t="shared" si="375"/>
        <v>-11223.563845405923</v>
      </c>
      <c r="Q4028" t="str">
        <f t="shared" si="376"/>
        <v>theater</v>
      </c>
      <c r="R4028" t="str">
        <f t="shared" si="377"/>
        <v>plays</v>
      </c>
      <c r="S4028" s="11">
        <f t="shared" si="378"/>
        <v>42282.447210648148</v>
      </c>
      <c r="T4028" s="11">
        <f t="shared" si="379"/>
        <v>42342.488877314812</v>
      </c>
    </row>
    <row r="4029" spans="1:20" customFormat="1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0</v>
      </c>
      <c r="M4029" t="b">
        <v>0</v>
      </c>
      <c r="N4029" t="s">
        <v>8271</v>
      </c>
      <c r="O4029">
        <f t="shared" si="374"/>
        <v>7.166666666666667</v>
      </c>
      <c r="P4029">
        <f t="shared" si="375"/>
        <v>-11008.563845405923</v>
      </c>
      <c r="Q4029" t="str">
        <f t="shared" si="376"/>
        <v>theater</v>
      </c>
      <c r="R4029" t="str">
        <f t="shared" si="377"/>
        <v>plays</v>
      </c>
      <c r="S4029" s="11">
        <f t="shared" si="378"/>
        <v>42768.762511574074</v>
      </c>
      <c r="T4029" s="11">
        <f t="shared" si="379"/>
        <v>42788.833333333336</v>
      </c>
    </row>
    <row r="4030" spans="1:20" customFormat="1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0</v>
      </c>
      <c r="M4030" t="b">
        <v>0</v>
      </c>
      <c r="N4030" t="s">
        <v>8271</v>
      </c>
      <c r="O4030">
        <f t="shared" si="374"/>
        <v>28.050000000000004</v>
      </c>
      <c r="P4030">
        <f t="shared" si="375"/>
        <v>-10662.563845405923</v>
      </c>
      <c r="Q4030" t="str">
        <f t="shared" si="376"/>
        <v>theater</v>
      </c>
      <c r="R4030" t="str">
        <f t="shared" si="377"/>
        <v>plays</v>
      </c>
      <c r="S4030" s="11">
        <f t="shared" si="378"/>
        <v>41765.730324074073</v>
      </c>
      <c r="T4030" s="11">
        <f t="shared" si="379"/>
        <v>41795.730324074073</v>
      </c>
    </row>
    <row r="4031" spans="1:20" customFormat="1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4"/>
        <v>0</v>
      </c>
      <c r="P4031">
        <f t="shared" si="375"/>
        <v>-11223.563845405923</v>
      </c>
      <c r="Q4031" t="str">
        <f t="shared" si="376"/>
        <v>theater</v>
      </c>
      <c r="R4031" t="str">
        <f t="shared" si="377"/>
        <v>plays</v>
      </c>
      <c r="S4031" s="11">
        <f t="shared" si="378"/>
        <v>42321.816782407404</v>
      </c>
      <c r="T4031" s="11">
        <f t="shared" si="379"/>
        <v>42351.816782407404</v>
      </c>
    </row>
    <row r="4032" spans="1:20" customFormat="1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0</v>
      </c>
      <c r="M4032" t="b">
        <v>0</v>
      </c>
      <c r="N4032" t="s">
        <v>8271</v>
      </c>
      <c r="O4032">
        <f t="shared" si="374"/>
        <v>16</v>
      </c>
      <c r="P4032">
        <f t="shared" si="375"/>
        <v>-10823.563845405923</v>
      </c>
      <c r="Q4032" t="str">
        <f t="shared" si="376"/>
        <v>theater</v>
      </c>
      <c r="R4032" t="str">
        <f t="shared" si="377"/>
        <v>plays</v>
      </c>
      <c r="S4032" s="11">
        <f t="shared" si="378"/>
        <v>42374.446747685179</v>
      </c>
      <c r="T4032" s="11">
        <f t="shared" si="379"/>
        <v>42403.575694444444</v>
      </c>
    </row>
    <row r="4033" spans="1:20" customFormat="1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4"/>
        <v>0</v>
      </c>
      <c r="P4033">
        <f t="shared" si="375"/>
        <v>-11223.563845405923</v>
      </c>
      <c r="Q4033" t="str">
        <f t="shared" si="376"/>
        <v>theater</v>
      </c>
      <c r="R4033" t="str">
        <f t="shared" si="377"/>
        <v>plays</v>
      </c>
      <c r="S4033" s="11">
        <f t="shared" si="378"/>
        <v>41941.376898148148</v>
      </c>
      <c r="T4033" s="11">
        <f t="shared" si="379"/>
        <v>41991.418564814812</v>
      </c>
    </row>
    <row r="4034" spans="1:20" customFormat="1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0</v>
      </c>
      <c r="M4034" t="b">
        <v>0</v>
      </c>
      <c r="N4034" t="s">
        <v>8271</v>
      </c>
      <c r="O4034">
        <f t="shared" si="374"/>
        <v>6.8287037037037033</v>
      </c>
      <c r="P4034">
        <f t="shared" si="375"/>
        <v>-10810.563845405923</v>
      </c>
      <c r="Q4034" t="str">
        <f t="shared" si="376"/>
        <v>theater</v>
      </c>
      <c r="R4034" t="str">
        <f t="shared" si="377"/>
        <v>plays</v>
      </c>
      <c r="S4034" s="11">
        <f t="shared" si="378"/>
        <v>42293.60087962963</v>
      </c>
      <c r="T4034" s="11">
        <f t="shared" si="379"/>
        <v>42353.642546296294</v>
      </c>
    </row>
    <row r="4035" spans="1:20" customFormat="1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0</v>
      </c>
      <c r="M4035" t="b">
        <v>0</v>
      </c>
      <c r="N4035" t="s">
        <v>8271</v>
      </c>
      <c r="O4035">
        <f t="shared" ref="O4035:O4098" si="380">E4035/D4035*100</f>
        <v>25.698702928870294</v>
      </c>
      <c r="P4035">
        <f t="shared" ref="P4035:P4098" si="381">E4035-$E$4116</f>
        <v>-5081.5738454059228</v>
      </c>
      <c r="Q4035" t="str">
        <f t="shared" ref="Q4035:Q4098" si="382">IF(ISNUMBER(SEARCH("film &amp; video",N4035)),"film &amp; video",IF(ISNUMBER(SEARCH("food",N4035)),"food",IF(ISNUMBER(SEARCH("games",N4035)),"games",IF(ISNUMBER(SEARCH("journalism",N4035)),"journalism",IF(ISNUMBER(SEARCH("music",N4035)),"music",IF(ISNUMBER(SEARCH("photography",N4035)),"photography",IF(ISNUMBER(SEARCH("publishing",N4035)),"publishing",IF(ISNUMBER(SEARCH("technology",N4035)),"technology",IF(ISNUMBER(SEARCH("theater",N4035)),"theater",0)))))))))</f>
        <v>theater</v>
      </c>
      <c r="R4035" t="str">
        <f t="shared" ref="R4035:R4098" si="383">IF(ISNUMBER(SEARCH("animation",N4035)),"animation",IF(ISNUMBER(SEARCH("art books",N4035)),"art books",IF(ISNUMBER(SEARCH("audio",N4035)),"audio",IF(ISNUMBER(SEARCH("children's books",N4035)),"children's books",IF(ISNUMBER(SEARCH("classical music",N4035)),"classical music",IF(ISNUMBER(SEARCH("documentary",N4035)),"documentary",IF(ISNUMBER(SEARCH("drama",N4035)),"drama",IF(ISNUMBER(SEARCH("electronic music",N4035)),"electronic music",IF(ISNUMBER(SEARCH("faith",N4035)),"faith",IF(ISNUMBER(SEARCH("fiction",N4035)),"fiction",IF(ISNUMBER(SEARCH("food trucks",N4035)),"food trucks",IF(ISNUMBER(SEARCH("gadgets",N4035)),"gadgets",IF(ISNUMBER(SEARCH("hardware",N4035)),"hardware",IF(ISNUMBER(SEARCH("indie rock",N4035)),"indie rock",IF(ISNUMBER(SEARCH("jazz",N4035)),"jazz",IF(ISNUMBER(SEARCH("makerspaces",N4035)),"makerspaces",IF(ISNUMBER(SEARCH("metal",N4035)),"metal",IF(ISNUMBER(SEARCH("mobile games",N4035)),"mobile games",IF(ISNUMBER(SEARCH("musical",N4035)),"musical",IF(ISNUMBER(SEARCH("nature",N4035)),"nature",IF(ISNUMBER(SEARCH("nonfiction",N4035)),"nonfiction",IF(ISNUMBER(SEARCH("people",N4035)),"people",IF(ISNUMBER(SEARCH("photobooks",N4035)),"photobooks",IF(ISNUMBER(SEARCH("places",N4035)),"places",IF(ISNUMBER(SEARCH("plays",N4035)),"plays",IF(ISNUMBER(SEARCH("pop",N4035)),"pop",IF(ISNUMBER(SEARCH("radio &amp; podcasts",N4035)),"radio &amp; podcasts",IF(ISNUMBER(SEARCH("restaurants",N4035)),"restaurants",IF(ISNUMBER(SEARCH("rock",N4035)),"rock",IF(ISNUMBER(SEARCH("science fiction",N4035)),"science fiction",IF(ISNUMBER(SEARCH("shorts",N4035)),"shorts",IF(ISNUMBER(SEARCH("small batch",N4035)),"small batch",IF(ISNUMBER(SEARCH("space exploration",N4035)),"space exploration",IF(ISNUMBER(SEARCH("spaces",N4035)),"spaces",IF(ISNUMBER(SEARCH("tabletop games",N4035)),"tabletop games",IF(ISNUMBER(SEARCH("television",N4035)),"television",IF(ISNUMBER(SEARCH("translations",N4035)),"translations",IF(ISNUMBER(SEARCH("video games",N4035)),"video games",IF(ISNUMBER(SEARCH("wearables",N4035)),"wearables",IF(ISNUMBER(SEARCH("web",N4035)),"web",IF(ISNUMBER(SEARCH("world music",N4035)),"world music",0)))))))))))))))))))))))))))))))))))))))))</f>
        <v>plays</v>
      </c>
      <c r="S4035" s="11">
        <f t="shared" si="378"/>
        <v>42614.06046296296</v>
      </c>
      <c r="T4035" s="11">
        <f t="shared" si="379"/>
        <v>42645.166666666664</v>
      </c>
    </row>
    <row r="4036" spans="1:20" customFormat="1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0</v>
      </c>
      <c r="M4036" t="b">
        <v>0</v>
      </c>
      <c r="N4036" t="s">
        <v>8271</v>
      </c>
      <c r="O4036">
        <f t="shared" si="380"/>
        <v>1.4814814814814816</v>
      </c>
      <c r="P4036">
        <f t="shared" si="381"/>
        <v>-11023.563845405923</v>
      </c>
      <c r="Q4036" t="str">
        <f t="shared" si="382"/>
        <v>theater</v>
      </c>
      <c r="R4036" t="str">
        <f t="shared" si="383"/>
        <v>plays</v>
      </c>
      <c r="S4036" s="11">
        <f t="shared" si="378"/>
        <v>42067.739004629628</v>
      </c>
      <c r="T4036" s="11">
        <f t="shared" si="379"/>
        <v>42097.697337962956</v>
      </c>
    </row>
    <row r="4037" spans="1:20" customFormat="1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0</v>
      </c>
      <c r="M4037" t="b">
        <v>0</v>
      </c>
      <c r="N4037" t="s">
        <v>8271</v>
      </c>
      <c r="O4037">
        <f t="shared" si="380"/>
        <v>36.85</v>
      </c>
      <c r="P4037">
        <f t="shared" si="381"/>
        <v>-7538.5638454059226</v>
      </c>
      <c r="Q4037" t="str">
        <f t="shared" si="382"/>
        <v>theater</v>
      </c>
      <c r="R4037" t="str">
        <f t="shared" si="383"/>
        <v>plays</v>
      </c>
      <c r="S4037" s="11">
        <f t="shared" si="378"/>
        <v>41903.674618055556</v>
      </c>
      <c r="T4037" s="11">
        <f t="shared" si="379"/>
        <v>41933.674618055556</v>
      </c>
    </row>
    <row r="4038" spans="1:20" customFormat="1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0</v>
      </c>
      <c r="M4038" t="b">
        <v>0</v>
      </c>
      <c r="N4038" t="s">
        <v>8271</v>
      </c>
      <c r="O4038">
        <f t="shared" si="380"/>
        <v>47.05</v>
      </c>
      <c r="P4038">
        <f t="shared" si="381"/>
        <v>-8400.5638454059226</v>
      </c>
      <c r="Q4038" t="str">
        <f t="shared" si="382"/>
        <v>theater</v>
      </c>
      <c r="R4038" t="str">
        <f t="shared" si="383"/>
        <v>plays</v>
      </c>
      <c r="S4038" s="11">
        <f t="shared" si="378"/>
        <v>41804.728750000002</v>
      </c>
      <c r="T4038" s="11">
        <f t="shared" si="379"/>
        <v>41821.729166666664</v>
      </c>
    </row>
    <row r="4039" spans="1:20" customFormat="1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0</v>
      </c>
      <c r="M4039" t="b">
        <v>0</v>
      </c>
      <c r="N4039" t="s">
        <v>8271</v>
      </c>
      <c r="O4039">
        <f t="shared" si="380"/>
        <v>11.428571428571429</v>
      </c>
      <c r="P4039">
        <f t="shared" si="381"/>
        <v>-11143.563845405923</v>
      </c>
      <c r="Q4039" t="str">
        <f t="shared" si="382"/>
        <v>theater</v>
      </c>
      <c r="R4039" t="str">
        <f t="shared" si="383"/>
        <v>plays</v>
      </c>
      <c r="S4039" s="11">
        <f t="shared" si="378"/>
        <v>42496.862442129626</v>
      </c>
      <c r="T4039" s="11">
        <f t="shared" si="379"/>
        <v>42514.392361111109</v>
      </c>
    </row>
    <row r="4040" spans="1:20" customFormat="1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0</v>
      </c>
      <c r="M4040" t="b">
        <v>0</v>
      </c>
      <c r="N4040" t="s">
        <v>8271</v>
      </c>
      <c r="O4040">
        <f t="shared" si="380"/>
        <v>12.04</v>
      </c>
      <c r="P4040">
        <f t="shared" si="381"/>
        <v>-10922.563845405923</v>
      </c>
      <c r="Q4040" t="str">
        <f t="shared" si="382"/>
        <v>theater</v>
      </c>
      <c r="R4040" t="str">
        <f t="shared" si="383"/>
        <v>plays</v>
      </c>
      <c r="S4040" s="11">
        <f t="shared" si="378"/>
        <v>41869.590393518512</v>
      </c>
      <c r="T4040" s="11">
        <f t="shared" si="379"/>
        <v>41929.590393518512</v>
      </c>
    </row>
    <row r="4041" spans="1:20" customFormat="1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0</v>
      </c>
      <c r="M4041" t="b">
        <v>0</v>
      </c>
      <c r="N4041" t="s">
        <v>8271</v>
      </c>
      <c r="O4041">
        <f t="shared" si="380"/>
        <v>60</v>
      </c>
      <c r="P4041">
        <f t="shared" si="381"/>
        <v>-10923.563845405923</v>
      </c>
      <c r="Q4041" t="str">
        <f t="shared" si="382"/>
        <v>theater</v>
      </c>
      <c r="R4041" t="str">
        <f t="shared" si="383"/>
        <v>plays</v>
      </c>
      <c r="S4041" s="11">
        <f t="shared" si="378"/>
        <v>42305.462581018517</v>
      </c>
      <c r="T4041" s="11">
        <f t="shared" si="379"/>
        <v>42339.040972222218</v>
      </c>
    </row>
    <row r="4042" spans="1:20" customFormat="1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0</v>
      </c>
      <c r="M4042" t="b">
        <v>0</v>
      </c>
      <c r="N4042" t="s">
        <v>8271</v>
      </c>
      <c r="O4042">
        <f t="shared" si="380"/>
        <v>31.25</v>
      </c>
      <c r="P4042">
        <f t="shared" si="381"/>
        <v>-8723.5638454059226</v>
      </c>
      <c r="Q4042" t="str">
        <f t="shared" si="382"/>
        <v>theater</v>
      </c>
      <c r="R4042" t="str">
        <f t="shared" si="383"/>
        <v>plays</v>
      </c>
      <c r="S4042" s="11">
        <f t="shared" si="378"/>
        <v>42144.023194444446</v>
      </c>
      <c r="T4042" s="11">
        <f t="shared" si="379"/>
        <v>42202.916666666664</v>
      </c>
    </row>
    <row r="4043" spans="1:20" customFormat="1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0</v>
      </c>
      <c r="M4043" t="b">
        <v>0</v>
      </c>
      <c r="N4043" t="s">
        <v>8271</v>
      </c>
      <c r="O4043">
        <f t="shared" si="380"/>
        <v>0.42</v>
      </c>
      <c r="P4043">
        <f t="shared" si="381"/>
        <v>-11202.563845405923</v>
      </c>
      <c r="Q4043" t="str">
        <f t="shared" si="382"/>
        <v>theater</v>
      </c>
      <c r="R4043" t="str">
        <f t="shared" si="383"/>
        <v>plays</v>
      </c>
      <c r="S4043" s="11">
        <f t="shared" si="378"/>
        <v>42559.265671296293</v>
      </c>
      <c r="T4043" s="11">
        <f t="shared" si="379"/>
        <v>42619.265671296293</v>
      </c>
    </row>
    <row r="4044" spans="1:20" customFormat="1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0</v>
      </c>
      <c r="M4044" t="b">
        <v>0</v>
      </c>
      <c r="N4044" t="s">
        <v>8271</v>
      </c>
      <c r="O4044">
        <f t="shared" si="380"/>
        <v>0.21</v>
      </c>
      <c r="P4044">
        <f t="shared" si="381"/>
        <v>-11202.563845405923</v>
      </c>
      <c r="Q4044" t="str">
        <f t="shared" si="382"/>
        <v>theater</v>
      </c>
      <c r="R4044" t="str">
        <f t="shared" si="383"/>
        <v>plays</v>
      </c>
      <c r="S4044" s="11">
        <f t="shared" si="378"/>
        <v>41994.875740740739</v>
      </c>
      <c r="T4044" s="11">
        <f t="shared" si="379"/>
        <v>42024.594444444439</v>
      </c>
    </row>
    <row r="4045" spans="1:20" customFormat="1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0"/>
        <v>0</v>
      </c>
      <c r="P4045">
        <f t="shared" si="381"/>
        <v>-11223.563845405923</v>
      </c>
      <c r="Q4045" t="str">
        <f t="shared" si="382"/>
        <v>theater</v>
      </c>
      <c r="R4045" t="str">
        <f t="shared" si="383"/>
        <v>plays</v>
      </c>
      <c r="S4045" s="11">
        <f t="shared" si="378"/>
        <v>41948.749131944445</v>
      </c>
      <c r="T4045" s="11">
        <f t="shared" si="379"/>
        <v>41963.749131944445</v>
      </c>
    </row>
    <row r="4046" spans="1:20" customFormat="1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0</v>
      </c>
      <c r="M4046" t="b">
        <v>0</v>
      </c>
      <c r="N4046" t="s">
        <v>8271</v>
      </c>
      <c r="O4046">
        <f t="shared" si="380"/>
        <v>37.5</v>
      </c>
      <c r="P4046">
        <f t="shared" si="381"/>
        <v>-10998.563845405923</v>
      </c>
      <c r="Q4046" t="str">
        <f t="shared" si="382"/>
        <v>theater</v>
      </c>
      <c r="R4046" t="str">
        <f t="shared" si="383"/>
        <v>plays</v>
      </c>
      <c r="S4046" s="11">
        <f t="shared" si="378"/>
        <v>42074.011365740742</v>
      </c>
      <c r="T4046" s="11">
        <f t="shared" si="379"/>
        <v>42103.999999999993</v>
      </c>
    </row>
    <row r="4047" spans="1:20" customFormat="1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0</v>
      </c>
      <c r="M4047" t="b">
        <v>0</v>
      </c>
      <c r="N4047" t="s">
        <v>8271</v>
      </c>
      <c r="O4047">
        <f t="shared" si="380"/>
        <v>0.02</v>
      </c>
      <c r="P4047">
        <f t="shared" si="381"/>
        <v>-11222.563845405923</v>
      </c>
      <c r="Q4047" t="str">
        <f t="shared" si="382"/>
        <v>theater</v>
      </c>
      <c r="R4047" t="str">
        <f t="shared" si="383"/>
        <v>plays</v>
      </c>
      <c r="S4047" s="11">
        <f t="shared" si="378"/>
        <v>41841.992928240739</v>
      </c>
      <c r="T4047" s="11">
        <f t="shared" si="379"/>
        <v>41871.992928240739</v>
      </c>
    </row>
    <row r="4048" spans="1:20" customFormat="1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0</v>
      </c>
      <c r="M4048" t="b">
        <v>0</v>
      </c>
      <c r="N4048" t="s">
        <v>8271</v>
      </c>
      <c r="O4048">
        <f t="shared" si="380"/>
        <v>8.2142857142857135</v>
      </c>
      <c r="P4048">
        <f t="shared" si="381"/>
        <v>-10763.563845405923</v>
      </c>
      <c r="Q4048" t="str">
        <f t="shared" si="382"/>
        <v>theater</v>
      </c>
      <c r="R4048" t="str">
        <f t="shared" si="383"/>
        <v>plays</v>
      </c>
      <c r="S4048" s="11">
        <f t="shared" si="378"/>
        <v>41904.442245370366</v>
      </c>
      <c r="T4048" s="11">
        <f t="shared" si="379"/>
        <v>41934.442245370366</v>
      </c>
    </row>
    <row r="4049" spans="1:20" customFormat="1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0</v>
      </c>
      <c r="M4049" t="b">
        <v>0</v>
      </c>
      <c r="N4049" t="s">
        <v>8271</v>
      </c>
      <c r="O4049">
        <f t="shared" si="380"/>
        <v>2.1999999999999997</v>
      </c>
      <c r="P4049">
        <f t="shared" si="381"/>
        <v>-11113.563845405923</v>
      </c>
      <c r="Q4049" t="str">
        <f t="shared" si="382"/>
        <v>theater</v>
      </c>
      <c r="R4049" t="str">
        <f t="shared" si="383"/>
        <v>plays</v>
      </c>
      <c r="S4049" s="11">
        <f t="shared" si="378"/>
        <v>41990.814155092587</v>
      </c>
      <c r="T4049" s="11">
        <f t="shared" si="379"/>
        <v>42014.833333333336</v>
      </c>
    </row>
    <row r="4050" spans="1:20" customFormat="1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0</v>
      </c>
      <c r="M4050" t="b">
        <v>0</v>
      </c>
      <c r="N4050" t="s">
        <v>8271</v>
      </c>
      <c r="O4050">
        <f t="shared" si="380"/>
        <v>17.652941176470588</v>
      </c>
      <c r="P4050">
        <f t="shared" si="381"/>
        <v>-8222.5638454059226</v>
      </c>
      <c r="Q4050" t="str">
        <f t="shared" si="382"/>
        <v>theater</v>
      </c>
      <c r="R4050" t="str">
        <f t="shared" si="383"/>
        <v>plays</v>
      </c>
      <c r="S4050" s="11">
        <f t="shared" si="378"/>
        <v>42436.300775462958</v>
      </c>
      <c r="T4050" s="11">
        <f t="shared" si="379"/>
        <v>42471.259108796294</v>
      </c>
    </row>
    <row r="4051" spans="1:20" customFormat="1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0</v>
      </c>
      <c r="M4051" t="b">
        <v>0</v>
      </c>
      <c r="N4051" t="s">
        <v>8271</v>
      </c>
      <c r="O4051">
        <f t="shared" si="380"/>
        <v>0.08</v>
      </c>
      <c r="P4051">
        <f t="shared" si="381"/>
        <v>-11207.563845405923</v>
      </c>
      <c r="Q4051" t="str">
        <f t="shared" si="382"/>
        <v>theater</v>
      </c>
      <c r="R4051" t="str">
        <f t="shared" si="383"/>
        <v>plays</v>
      </c>
      <c r="S4051" s="11">
        <f t="shared" si="378"/>
        <v>42169.750173611108</v>
      </c>
      <c r="T4051" s="11">
        <f t="shared" si="379"/>
        <v>42199.750173611108</v>
      </c>
    </row>
    <row r="4052" spans="1:20" customFormat="1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0</v>
      </c>
      <c r="M4052" t="b">
        <v>0</v>
      </c>
      <c r="N4052" t="s">
        <v>8271</v>
      </c>
      <c r="O4052">
        <f t="shared" si="380"/>
        <v>6.6666666666666666E-2</v>
      </c>
      <c r="P4052">
        <f t="shared" si="381"/>
        <v>-11222.563845405923</v>
      </c>
      <c r="Q4052" t="str">
        <f t="shared" si="382"/>
        <v>theater</v>
      </c>
      <c r="R4052" t="str">
        <f t="shared" si="383"/>
        <v>plays</v>
      </c>
      <c r="S4052" s="11">
        <f t="shared" si="378"/>
        <v>41905.428136574068</v>
      </c>
      <c r="T4052" s="11">
        <f t="shared" si="379"/>
        <v>41935.428136574068</v>
      </c>
    </row>
    <row r="4053" spans="1:20" customFormat="1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0"/>
        <v>0</v>
      </c>
      <c r="P4053">
        <f t="shared" si="381"/>
        <v>-11223.563845405923</v>
      </c>
      <c r="Q4053" t="str">
        <f t="shared" si="382"/>
        <v>theater</v>
      </c>
      <c r="R4053" t="str">
        <f t="shared" si="383"/>
        <v>plays</v>
      </c>
      <c r="S4053" s="11">
        <f t="shared" si="378"/>
        <v>41761.601817129624</v>
      </c>
      <c r="T4053" s="11">
        <f t="shared" si="379"/>
        <v>41768.078472222223</v>
      </c>
    </row>
    <row r="4054" spans="1:20" customFormat="1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0</v>
      </c>
      <c r="M4054" t="b">
        <v>0</v>
      </c>
      <c r="N4054" t="s">
        <v>8271</v>
      </c>
      <c r="O4054">
        <f t="shared" si="380"/>
        <v>37.533333333333339</v>
      </c>
      <c r="P4054">
        <f t="shared" si="381"/>
        <v>-10097.563845405923</v>
      </c>
      <c r="Q4054" t="str">
        <f t="shared" si="382"/>
        <v>theater</v>
      </c>
      <c r="R4054" t="str">
        <f t="shared" si="383"/>
        <v>plays</v>
      </c>
      <c r="S4054" s="11">
        <f t="shared" si="378"/>
        <v>41865.670324074068</v>
      </c>
      <c r="T4054" s="11">
        <f t="shared" si="379"/>
        <v>41925.670324074068</v>
      </c>
    </row>
    <row r="4055" spans="1:20" customFormat="1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0</v>
      </c>
      <c r="M4055" t="b">
        <v>0</v>
      </c>
      <c r="N4055" t="s">
        <v>8271</v>
      </c>
      <c r="O4055">
        <f t="shared" si="380"/>
        <v>22</v>
      </c>
      <c r="P4055">
        <f t="shared" si="381"/>
        <v>-11113.563845405923</v>
      </c>
      <c r="Q4055" t="str">
        <f t="shared" si="382"/>
        <v>theater</v>
      </c>
      <c r="R4055" t="str">
        <f t="shared" si="383"/>
        <v>plays</v>
      </c>
      <c r="S4055" s="11">
        <f t="shared" ref="S4055:S4115" si="384">(J4055/86400)+25569+(-5/24)</f>
        <v>41928.481805555552</v>
      </c>
      <c r="T4055" s="11">
        <f t="shared" ref="T4055:T4115" si="385">(I4055/86400)+25569+(-5/24)</f>
        <v>41958.624999999993</v>
      </c>
    </row>
    <row r="4056" spans="1:20" customFormat="1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0"/>
        <v>0</v>
      </c>
      <c r="P4056">
        <f t="shared" si="381"/>
        <v>-11223.563845405923</v>
      </c>
      <c r="Q4056" t="str">
        <f t="shared" si="382"/>
        <v>theater</v>
      </c>
      <c r="R4056" t="str">
        <f t="shared" si="383"/>
        <v>plays</v>
      </c>
      <c r="S4056" s="11">
        <f t="shared" si="384"/>
        <v>42613.632928240739</v>
      </c>
      <c r="T4056" s="11">
        <f t="shared" si="385"/>
        <v>42643.958333333336</v>
      </c>
    </row>
    <row r="4057" spans="1:20" customFormat="1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0</v>
      </c>
      <c r="M4057" t="b">
        <v>0</v>
      </c>
      <c r="N4057" t="s">
        <v>8271</v>
      </c>
      <c r="O4057">
        <f t="shared" si="380"/>
        <v>17.62</v>
      </c>
      <c r="P4057">
        <f t="shared" si="381"/>
        <v>-10342.563845405923</v>
      </c>
      <c r="Q4057" t="str">
        <f t="shared" si="382"/>
        <v>theater</v>
      </c>
      <c r="R4057" t="str">
        <f t="shared" si="383"/>
        <v>plays</v>
      </c>
      <c r="S4057" s="11">
        <f t="shared" si="384"/>
        <v>41779.44017361111</v>
      </c>
      <c r="T4057" s="11">
        <f t="shared" si="385"/>
        <v>41809.44017361111</v>
      </c>
    </row>
    <row r="4058" spans="1:20" customFormat="1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0</v>
      </c>
      <c r="M4058" t="b">
        <v>0</v>
      </c>
      <c r="N4058" t="s">
        <v>8271</v>
      </c>
      <c r="O4058">
        <f t="shared" si="380"/>
        <v>53</v>
      </c>
      <c r="P4058">
        <f t="shared" si="381"/>
        <v>-10428.563845405923</v>
      </c>
      <c r="Q4058" t="str">
        <f t="shared" si="382"/>
        <v>theater</v>
      </c>
      <c r="R4058" t="str">
        <f t="shared" si="383"/>
        <v>plays</v>
      </c>
      <c r="S4058" s="11">
        <f t="shared" si="384"/>
        <v>42534.724988425922</v>
      </c>
      <c r="T4058" s="11">
        <f t="shared" si="385"/>
        <v>42554.624305555553</v>
      </c>
    </row>
    <row r="4059" spans="1:20" customFormat="1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0</v>
      </c>
      <c r="M4059" t="b">
        <v>0</v>
      </c>
      <c r="N4059" t="s">
        <v>8271</v>
      </c>
      <c r="O4059">
        <f t="shared" si="380"/>
        <v>22.142857142857142</v>
      </c>
      <c r="P4059">
        <f t="shared" si="381"/>
        <v>-10448.563845405923</v>
      </c>
      <c r="Q4059" t="str">
        <f t="shared" si="382"/>
        <v>theater</v>
      </c>
      <c r="R4059" t="str">
        <f t="shared" si="383"/>
        <v>plays</v>
      </c>
      <c r="S4059" s="11">
        <f t="shared" si="384"/>
        <v>42310.760185185187</v>
      </c>
      <c r="T4059" s="11">
        <f t="shared" si="385"/>
        <v>42333.749999999993</v>
      </c>
    </row>
    <row r="4060" spans="1:20" customFormat="1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0</v>
      </c>
      <c r="M4060" t="b">
        <v>0</v>
      </c>
      <c r="N4060" t="s">
        <v>8271</v>
      </c>
      <c r="O4060">
        <f t="shared" si="380"/>
        <v>2.5333333333333332</v>
      </c>
      <c r="P4060">
        <f t="shared" si="381"/>
        <v>-11128.563845405923</v>
      </c>
      <c r="Q4060" t="str">
        <f t="shared" si="382"/>
        <v>theater</v>
      </c>
      <c r="R4060" t="str">
        <f t="shared" si="383"/>
        <v>plays</v>
      </c>
      <c r="S4060" s="11">
        <f t="shared" si="384"/>
        <v>42445.852361111109</v>
      </c>
      <c r="T4060" s="11">
        <f t="shared" si="385"/>
        <v>42460.957638888889</v>
      </c>
    </row>
    <row r="4061" spans="1:20" customFormat="1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0</v>
      </c>
      <c r="M4061" t="b">
        <v>0</v>
      </c>
      <c r="N4061" t="s">
        <v>8271</v>
      </c>
      <c r="O4061">
        <f t="shared" si="380"/>
        <v>2.5</v>
      </c>
      <c r="P4061">
        <f t="shared" si="381"/>
        <v>-10973.563845405923</v>
      </c>
      <c r="Q4061" t="str">
        <f t="shared" si="382"/>
        <v>theater</v>
      </c>
      <c r="R4061" t="str">
        <f t="shared" si="383"/>
        <v>plays</v>
      </c>
      <c r="S4061" s="11">
        <f t="shared" si="384"/>
        <v>41866.432314814811</v>
      </c>
      <c r="T4061" s="11">
        <f t="shared" si="385"/>
        <v>41897.916666666664</v>
      </c>
    </row>
    <row r="4062" spans="1:20" customFormat="1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0</v>
      </c>
      <c r="M4062" t="b">
        <v>0</v>
      </c>
      <c r="N4062" t="s">
        <v>8271</v>
      </c>
      <c r="O4062">
        <f t="shared" si="380"/>
        <v>2.85</v>
      </c>
      <c r="P4062">
        <f t="shared" si="381"/>
        <v>-10938.563845405923</v>
      </c>
      <c r="Q4062" t="str">
        <f t="shared" si="382"/>
        <v>theater</v>
      </c>
      <c r="R4062" t="str">
        <f t="shared" si="383"/>
        <v>plays</v>
      </c>
      <c r="S4062" s="11">
        <f t="shared" si="384"/>
        <v>41779.486759259256</v>
      </c>
      <c r="T4062" s="11">
        <f t="shared" si="385"/>
        <v>41813.458333333328</v>
      </c>
    </row>
    <row r="4063" spans="1:20" customFormat="1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0"/>
        <v>0</v>
      </c>
      <c r="P4063">
        <f t="shared" si="381"/>
        <v>-11223.563845405923</v>
      </c>
      <c r="Q4063" t="str">
        <f t="shared" si="382"/>
        <v>theater</v>
      </c>
      <c r="R4063" t="str">
        <f t="shared" si="383"/>
        <v>plays</v>
      </c>
      <c r="S4063" s="11">
        <f t="shared" si="384"/>
        <v>42420.933136574073</v>
      </c>
      <c r="T4063" s="11">
        <f t="shared" si="385"/>
        <v>42480.891469907401</v>
      </c>
    </row>
    <row r="4064" spans="1:20" customFormat="1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0</v>
      </c>
      <c r="M4064" t="b">
        <v>0</v>
      </c>
      <c r="N4064" t="s">
        <v>8271</v>
      </c>
      <c r="O4064">
        <f t="shared" si="380"/>
        <v>2.4500000000000002</v>
      </c>
      <c r="P4064">
        <f t="shared" si="381"/>
        <v>-10733.563845405923</v>
      </c>
      <c r="Q4064" t="str">
        <f t="shared" si="382"/>
        <v>theater</v>
      </c>
      <c r="R4064" t="str">
        <f t="shared" si="383"/>
        <v>plays</v>
      </c>
      <c r="S4064" s="11">
        <f t="shared" si="384"/>
        <v>42523.530879629623</v>
      </c>
      <c r="T4064" s="11">
        <f t="shared" si="385"/>
        <v>42553.530879629623</v>
      </c>
    </row>
    <row r="4065" spans="1:20" customFormat="1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0</v>
      </c>
      <c r="M4065" t="b">
        <v>0</v>
      </c>
      <c r="N4065" t="s">
        <v>8271</v>
      </c>
      <c r="O4065">
        <f t="shared" si="380"/>
        <v>1.4210526315789473</v>
      </c>
      <c r="P4065">
        <f t="shared" si="381"/>
        <v>-11088.563845405923</v>
      </c>
      <c r="Q4065" t="str">
        <f t="shared" si="382"/>
        <v>theater</v>
      </c>
      <c r="R4065" t="str">
        <f t="shared" si="383"/>
        <v>plays</v>
      </c>
      <c r="S4065" s="11">
        <f t="shared" si="384"/>
        <v>41787.473194444443</v>
      </c>
      <c r="T4065" s="11">
        <f t="shared" si="385"/>
        <v>41817.473194444443</v>
      </c>
    </row>
    <row r="4066" spans="1:20" customFormat="1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0</v>
      </c>
      <c r="M4066" t="b">
        <v>0</v>
      </c>
      <c r="N4066" t="s">
        <v>8271</v>
      </c>
      <c r="O4066">
        <f t="shared" si="380"/>
        <v>19.25</v>
      </c>
      <c r="P4066">
        <f t="shared" si="381"/>
        <v>-10838.563845405923</v>
      </c>
      <c r="Q4066" t="str">
        <f t="shared" si="382"/>
        <v>theater</v>
      </c>
      <c r="R4066" t="str">
        <f t="shared" si="383"/>
        <v>plays</v>
      </c>
      <c r="S4066" s="11">
        <f t="shared" si="384"/>
        <v>42093.379930555551</v>
      </c>
      <c r="T4066" s="11">
        <f t="shared" si="385"/>
        <v>42123.379930555551</v>
      </c>
    </row>
    <row r="4067" spans="1:20" customFormat="1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0</v>
      </c>
      <c r="M4067" t="b">
        <v>0</v>
      </c>
      <c r="N4067" t="s">
        <v>8271</v>
      </c>
      <c r="O4067">
        <f t="shared" si="380"/>
        <v>0.67500000000000004</v>
      </c>
      <c r="P4067">
        <f t="shared" si="381"/>
        <v>-11196.563845405923</v>
      </c>
      <c r="Q4067" t="str">
        <f t="shared" si="382"/>
        <v>theater</v>
      </c>
      <c r="R4067" t="str">
        <f t="shared" si="383"/>
        <v>plays</v>
      </c>
      <c r="S4067" s="11">
        <f t="shared" si="384"/>
        <v>41833.74318287037</v>
      </c>
      <c r="T4067" s="11">
        <f t="shared" si="385"/>
        <v>41863.74318287037</v>
      </c>
    </row>
    <row r="4068" spans="1:20" customFormat="1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0</v>
      </c>
      <c r="M4068" t="b">
        <v>0</v>
      </c>
      <c r="N4068" t="s">
        <v>8271</v>
      </c>
      <c r="O4068">
        <f t="shared" si="380"/>
        <v>0.16666666666666669</v>
      </c>
      <c r="P4068">
        <f t="shared" si="381"/>
        <v>-11198.563845405923</v>
      </c>
      <c r="Q4068" t="str">
        <f t="shared" si="382"/>
        <v>theater</v>
      </c>
      <c r="R4068" t="str">
        <f t="shared" si="383"/>
        <v>plays</v>
      </c>
      <c r="S4068" s="11">
        <f t="shared" si="384"/>
        <v>42478.830879629626</v>
      </c>
      <c r="T4068" s="11">
        <f t="shared" si="385"/>
        <v>42508.830879629626</v>
      </c>
    </row>
    <row r="4069" spans="1:20" customFormat="1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0</v>
      </c>
      <c r="M4069" t="b">
        <v>0</v>
      </c>
      <c r="N4069" t="s">
        <v>8271</v>
      </c>
      <c r="O4069">
        <f t="shared" si="380"/>
        <v>60.9</v>
      </c>
      <c r="P4069">
        <f t="shared" si="381"/>
        <v>-8178.5638454059226</v>
      </c>
      <c r="Q4069" t="str">
        <f t="shared" si="382"/>
        <v>theater</v>
      </c>
      <c r="R4069" t="str">
        <f t="shared" si="383"/>
        <v>plays</v>
      </c>
      <c r="S4069" s="11">
        <f t="shared" si="384"/>
        <v>42234.909143518518</v>
      </c>
      <c r="T4069" s="11">
        <f t="shared" si="385"/>
        <v>42274.909143518518</v>
      </c>
    </row>
    <row r="4070" spans="1:20" customFormat="1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0</v>
      </c>
      <c r="M4070" t="b">
        <v>0</v>
      </c>
      <c r="N4070" t="s">
        <v>8271</v>
      </c>
      <c r="O4070">
        <f t="shared" si="380"/>
        <v>1</v>
      </c>
      <c r="P4070">
        <f t="shared" si="381"/>
        <v>-11188.613845405922</v>
      </c>
      <c r="Q4070" t="str">
        <f t="shared" si="382"/>
        <v>theater</v>
      </c>
      <c r="R4070" t="str">
        <f t="shared" si="383"/>
        <v>plays</v>
      </c>
      <c r="S4070" s="11">
        <f t="shared" si="384"/>
        <v>42718.755266203698</v>
      </c>
      <c r="T4070" s="11">
        <f t="shared" si="385"/>
        <v>42748.753472222219</v>
      </c>
    </row>
    <row r="4071" spans="1:20" customFormat="1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0</v>
      </c>
      <c r="M4071" t="b">
        <v>0</v>
      </c>
      <c r="N4071" t="s">
        <v>8271</v>
      </c>
      <c r="O4071">
        <f t="shared" si="380"/>
        <v>34.4</v>
      </c>
      <c r="P4071">
        <f t="shared" si="381"/>
        <v>-10793.563845405923</v>
      </c>
      <c r="Q4071" t="str">
        <f t="shared" si="382"/>
        <v>theater</v>
      </c>
      <c r="R4071" t="str">
        <f t="shared" si="383"/>
        <v>plays</v>
      </c>
      <c r="S4071" s="11">
        <f t="shared" si="384"/>
        <v>42022.453194444439</v>
      </c>
      <c r="T4071" s="11">
        <f t="shared" si="385"/>
        <v>42063.291666666664</v>
      </c>
    </row>
    <row r="4072" spans="1:20" customFormat="1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0</v>
      </c>
      <c r="M4072" t="b">
        <v>0</v>
      </c>
      <c r="N4072" t="s">
        <v>8271</v>
      </c>
      <c r="O4072">
        <f t="shared" si="380"/>
        <v>16.5</v>
      </c>
      <c r="P4072">
        <f t="shared" si="381"/>
        <v>-11058.563845405923</v>
      </c>
      <c r="Q4072" t="str">
        <f t="shared" si="382"/>
        <v>theater</v>
      </c>
      <c r="R4072" t="str">
        <f t="shared" si="383"/>
        <v>plays</v>
      </c>
      <c r="S4072" s="11">
        <f t="shared" si="384"/>
        <v>42031.458564814813</v>
      </c>
      <c r="T4072" s="11">
        <f t="shared" si="385"/>
        <v>42063.916666666664</v>
      </c>
    </row>
    <row r="4073" spans="1:20" customFormat="1" ht="6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0"/>
        <v>0</v>
      </c>
      <c r="P4073">
        <f t="shared" si="381"/>
        <v>-11223.563845405923</v>
      </c>
      <c r="Q4073" t="str">
        <f t="shared" si="382"/>
        <v>theater</v>
      </c>
      <c r="R4073" t="str">
        <f t="shared" si="383"/>
        <v>plays</v>
      </c>
      <c r="S4073" s="11">
        <f t="shared" si="384"/>
        <v>42700.59642361111</v>
      </c>
      <c r="T4073" s="11">
        <f t="shared" si="385"/>
        <v>42730.59642361111</v>
      </c>
    </row>
    <row r="4074" spans="1:20" customFormat="1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0</v>
      </c>
      <c r="M4074" t="b">
        <v>0</v>
      </c>
      <c r="N4074" t="s">
        <v>8271</v>
      </c>
      <c r="O4074">
        <f t="shared" si="380"/>
        <v>0.4</v>
      </c>
      <c r="P4074">
        <f t="shared" si="381"/>
        <v>-11219.563845405923</v>
      </c>
      <c r="Q4074" t="str">
        <f t="shared" si="382"/>
        <v>theater</v>
      </c>
      <c r="R4074" t="str">
        <f t="shared" si="383"/>
        <v>plays</v>
      </c>
      <c r="S4074" s="11">
        <f t="shared" si="384"/>
        <v>41812.566099537034</v>
      </c>
      <c r="T4074" s="11">
        <f t="shared" si="385"/>
        <v>41872.566099537034</v>
      </c>
    </row>
    <row r="4075" spans="1:20" customFormat="1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0</v>
      </c>
      <c r="M4075" t="b">
        <v>0</v>
      </c>
      <c r="N4075" t="s">
        <v>8271</v>
      </c>
      <c r="O4075">
        <f t="shared" si="380"/>
        <v>1.0571428571428572</v>
      </c>
      <c r="P4075">
        <f t="shared" si="381"/>
        <v>-11186.563845405923</v>
      </c>
      <c r="Q4075" t="str">
        <f t="shared" si="382"/>
        <v>theater</v>
      </c>
      <c r="R4075" t="str">
        <f t="shared" si="383"/>
        <v>plays</v>
      </c>
      <c r="S4075" s="11">
        <f t="shared" si="384"/>
        <v>42078.136874999997</v>
      </c>
      <c r="T4075" s="11">
        <f t="shared" si="385"/>
        <v>42132.958333333336</v>
      </c>
    </row>
    <row r="4076" spans="1:20" customFormat="1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0</v>
      </c>
      <c r="M4076" t="b">
        <v>0</v>
      </c>
      <c r="N4076" t="s">
        <v>8271</v>
      </c>
      <c r="O4076">
        <f t="shared" si="380"/>
        <v>26.727272727272727</v>
      </c>
      <c r="P4076">
        <f t="shared" si="381"/>
        <v>-10488.563845405923</v>
      </c>
      <c r="Q4076" t="str">
        <f t="shared" si="382"/>
        <v>theater</v>
      </c>
      <c r="R4076" t="str">
        <f t="shared" si="383"/>
        <v>plays</v>
      </c>
      <c r="S4076" s="11">
        <f t="shared" si="384"/>
        <v>42283.344618055555</v>
      </c>
      <c r="T4076" s="11">
        <f t="shared" si="385"/>
        <v>42313.386284722219</v>
      </c>
    </row>
    <row r="4077" spans="1:20" customFormat="1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0</v>
      </c>
      <c r="M4077" t="b">
        <v>0</v>
      </c>
      <c r="N4077" t="s">
        <v>8271</v>
      </c>
      <c r="O4077">
        <f t="shared" si="380"/>
        <v>28.799999999999997</v>
      </c>
      <c r="P4077">
        <f t="shared" si="381"/>
        <v>-10647.563845405923</v>
      </c>
      <c r="Q4077" t="str">
        <f t="shared" si="382"/>
        <v>theater</v>
      </c>
      <c r="R4077" t="str">
        <f t="shared" si="383"/>
        <v>plays</v>
      </c>
      <c r="S4077" s="11">
        <f t="shared" si="384"/>
        <v>41778.837604166663</v>
      </c>
      <c r="T4077" s="11">
        <f t="shared" si="385"/>
        <v>41820.519444444442</v>
      </c>
    </row>
    <row r="4078" spans="1:20" customFormat="1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0"/>
        <v>0</v>
      </c>
      <c r="P4078">
        <f t="shared" si="381"/>
        <v>-11223.563845405923</v>
      </c>
      <c r="Q4078" t="str">
        <f t="shared" si="382"/>
        <v>theater</v>
      </c>
      <c r="R4078" t="str">
        <f t="shared" si="383"/>
        <v>plays</v>
      </c>
      <c r="S4078" s="11">
        <f t="shared" si="384"/>
        <v>41905.587372685179</v>
      </c>
      <c r="T4078" s="11">
        <f t="shared" si="385"/>
        <v>41933.618750000001</v>
      </c>
    </row>
    <row r="4079" spans="1:20" customFormat="1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0</v>
      </c>
      <c r="M4079" t="b">
        <v>0</v>
      </c>
      <c r="N4079" t="s">
        <v>8271</v>
      </c>
      <c r="O4079">
        <f t="shared" si="380"/>
        <v>8.9</v>
      </c>
      <c r="P4079">
        <f t="shared" si="381"/>
        <v>-9888.5638454059226</v>
      </c>
      <c r="Q4079" t="str">
        <f t="shared" si="382"/>
        <v>theater</v>
      </c>
      <c r="R4079" t="str">
        <f t="shared" si="383"/>
        <v>plays</v>
      </c>
      <c r="S4079" s="11">
        <f t="shared" si="384"/>
        <v>42695.502245370364</v>
      </c>
      <c r="T4079" s="11">
        <f t="shared" si="385"/>
        <v>42725.502245370364</v>
      </c>
    </row>
    <row r="4080" spans="1:20" customFormat="1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0"/>
        <v>0</v>
      </c>
      <c r="P4080">
        <f t="shared" si="381"/>
        <v>-11223.563845405923</v>
      </c>
      <c r="Q4080" t="str">
        <f t="shared" si="382"/>
        <v>theater</v>
      </c>
      <c r="R4080" t="str">
        <f t="shared" si="383"/>
        <v>plays</v>
      </c>
      <c r="S4080" s="11">
        <f t="shared" si="384"/>
        <v>42732.579189814809</v>
      </c>
      <c r="T4080" s="11">
        <f t="shared" si="385"/>
        <v>42762.579189814809</v>
      </c>
    </row>
    <row r="4081" spans="1:20" customFormat="1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0</v>
      </c>
      <c r="M4081" t="b">
        <v>0</v>
      </c>
      <c r="N4081" t="s">
        <v>8271</v>
      </c>
      <c r="O4081">
        <f t="shared" si="380"/>
        <v>0.16666666666666669</v>
      </c>
      <c r="P4081">
        <f t="shared" si="381"/>
        <v>-11218.563845405923</v>
      </c>
      <c r="Q4081" t="str">
        <f t="shared" si="382"/>
        <v>theater</v>
      </c>
      <c r="R4081" t="str">
        <f t="shared" si="383"/>
        <v>plays</v>
      </c>
      <c r="S4081" s="11">
        <f t="shared" si="384"/>
        <v>42510.730567129627</v>
      </c>
      <c r="T4081" s="11">
        <f t="shared" si="385"/>
        <v>42540.730567129627</v>
      </c>
    </row>
    <row r="4082" spans="1:20" customFormat="1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0"/>
        <v>0</v>
      </c>
      <c r="P4082">
        <f t="shared" si="381"/>
        <v>-11223.563845405923</v>
      </c>
      <c r="Q4082" t="str">
        <f t="shared" si="382"/>
        <v>theater</v>
      </c>
      <c r="R4082" t="str">
        <f t="shared" si="383"/>
        <v>plays</v>
      </c>
      <c r="S4082" s="11">
        <f t="shared" si="384"/>
        <v>42511.489768518521</v>
      </c>
      <c r="T4082" s="11">
        <f t="shared" si="385"/>
        <v>42535.579166666663</v>
      </c>
    </row>
    <row r="4083" spans="1:20" customFormat="1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0</v>
      </c>
      <c r="M4083" t="b">
        <v>0</v>
      </c>
      <c r="N4083" t="s">
        <v>8271</v>
      </c>
      <c r="O4083">
        <f t="shared" si="380"/>
        <v>15.737410071942445</v>
      </c>
      <c r="P4083">
        <f t="shared" si="381"/>
        <v>-10873.563845405923</v>
      </c>
      <c r="Q4083" t="str">
        <f t="shared" si="382"/>
        <v>theater</v>
      </c>
      <c r="R4083" t="str">
        <f t="shared" si="383"/>
        <v>plays</v>
      </c>
      <c r="S4083" s="11">
        <f t="shared" si="384"/>
        <v>42041.372974537029</v>
      </c>
      <c r="T4083" s="11">
        <f t="shared" si="385"/>
        <v>42071.331307870372</v>
      </c>
    </row>
    <row r="4084" spans="1:20" customFormat="1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0</v>
      </c>
      <c r="M4084" t="b">
        <v>0</v>
      </c>
      <c r="N4084" t="s">
        <v>8271</v>
      </c>
      <c r="O4084">
        <f t="shared" si="380"/>
        <v>2</v>
      </c>
      <c r="P4084">
        <f t="shared" si="381"/>
        <v>-11220.563845405923</v>
      </c>
      <c r="Q4084" t="str">
        <f t="shared" si="382"/>
        <v>theater</v>
      </c>
      <c r="R4084" t="str">
        <f t="shared" si="383"/>
        <v>plays</v>
      </c>
      <c r="S4084" s="11">
        <f t="shared" si="384"/>
        <v>42306.980937499997</v>
      </c>
      <c r="T4084" s="11">
        <f t="shared" si="385"/>
        <v>42322.749999999993</v>
      </c>
    </row>
    <row r="4085" spans="1:20" customFormat="1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0</v>
      </c>
      <c r="M4085" t="b">
        <v>0</v>
      </c>
      <c r="N4085" t="s">
        <v>8271</v>
      </c>
      <c r="O4085">
        <f t="shared" si="380"/>
        <v>21.685714285714287</v>
      </c>
      <c r="P4085">
        <f t="shared" si="381"/>
        <v>-10464.563845405923</v>
      </c>
      <c r="Q4085" t="str">
        <f t="shared" si="382"/>
        <v>theater</v>
      </c>
      <c r="R4085" t="str">
        <f t="shared" si="383"/>
        <v>plays</v>
      </c>
      <c r="S4085" s="11">
        <f t="shared" si="384"/>
        <v>42353.553425925922</v>
      </c>
      <c r="T4085" s="11">
        <f t="shared" si="385"/>
        <v>42383.553425925922</v>
      </c>
    </row>
    <row r="4086" spans="1:20" customFormat="1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0</v>
      </c>
      <c r="M4086" t="b">
        <v>0</v>
      </c>
      <c r="N4086" t="s">
        <v>8271</v>
      </c>
      <c r="O4086">
        <f t="shared" si="380"/>
        <v>0.33333333333333337</v>
      </c>
      <c r="P4086">
        <f t="shared" si="381"/>
        <v>-11213.563845405923</v>
      </c>
      <c r="Q4086" t="str">
        <f t="shared" si="382"/>
        <v>theater</v>
      </c>
      <c r="R4086" t="str">
        <f t="shared" si="383"/>
        <v>plays</v>
      </c>
      <c r="S4086" s="11">
        <f t="shared" si="384"/>
        <v>42622.228078703702</v>
      </c>
      <c r="T4086" s="11">
        <f t="shared" si="385"/>
        <v>42652.228078703702</v>
      </c>
    </row>
    <row r="4087" spans="1:20" customFormat="1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0</v>
      </c>
      <c r="M4087" t="b">
        <v>0</v>
      </c>
      <c r="N4087" t="s">
        <v>8271</v>
      </c>
      <c r="O4087">
        <f t="shared" si="380"/>
        <v>0.2857142857142857</v>
      </c>
      <c r="P4087">
        <f t="shared" si="381"/>
        <v>-11213.563845405923</v>
      </c>
      <c r="Q4087" t="str">
        <f t="shared" si="382"/>
        <v>theater</v>
      </c>
      <c r="R4087" t="str">
        <f t="shared" si="383"/>
        <v>plays</v>
      </c>
      <c r="S4087" s="11">
        <f t="shared" si="384"/>
        <v>42058.395543981482</v>
      </c>
      <c r="T4087" s="11">
        <f t="shared" si="385"/>
        <v>42086.957638888889</v>
      </c>
    </row>
    <row r="4088" spans="1:20" customFormat="1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0</v>
      </c>
      <c r="M4088" t="b">
        <v>0</v>
      </c>
      <c r="N4088" t="s">
        <v>8271</v>
      </c>
      <c r="O4088">
        <f t="shared" si="380"/>
        <v>4.7</v>
      </c>
      <c r="P4088">
        <f t="shared" si="381"/>
        <v>-11176.563845405923</v>
      </c>
      <c r="Q4088" t="str">
        <f t="shared" si="382"/>
        <v>theater</v>
      </c>
      <c r="R4088" t="str">
        <f t="shared" si="383"/>
        <v>plays</v>
      </c>
      <c r="S4088" s="11">
        <f t="shared" si="384"/>
        <v>42304.732627314814</v>
      </c>
      <c r="T4088" s="11">
        <f t="shared" si="385"/>
        <v>42328.958333333336</v>
      </c>
    </row>
    <row r="4089" spans="1:20" customFormat="1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0"/>
        <v>0</v>
      </c>
      <c r="P4089">
        <f t="shared" si="381"/>
        <v>-11223.563845405923</v>
      </c>
      <c r="Q4089" t="str">
        <f t="shared" si="382"/>
        <v>theater</v>
      </c>
      <c r="R4089" t="str">
        <f t="shared" si="383"/>
        <v>plays</v>
      </c>
      <c r="S4089" s="11">
        <f t="shared" si="384"/>
        <v>42538.53456018518</v>
      </c>
      <c r="T4089" s="11">
        <f t="shared" si="385"/>
        <v>42568.53456018518</v>
      </c>
    </row>
    <row r="4090" spans="1:20" customFormat="1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0</v>
      </c>
      <c r="M4090" t="b">
        <v>0</v>
      </c>
      <c r="N4090" t="s">
        <v>8271</v>
      </c>
      <c r="O4090">
        <f t="shared" si="380"/>
        <v>10.8</v>
      </c>
      <c r="P4090">
        <f t="shared" si="381"/>
        <v>-11007.563845405923</v>
      </c>
      <c r="Q4090" t="str">
        <f t="shared" si="382"/>
        <v>theater</v>
      </c>
      <c r="R4090" t="str">
        <f t="shared" si="383"/>
        <v>plays</v>
      </c>
      <c r="S4090" s="11">
        <f t="shared" si="384"/>
        <v>41990.40421296296</v>
      </c>
      <c r="T4090" s="11">
        <f t="shared" si="385"/>
        <v>42020.226388888885</v>
      </c>
    </row>
    <row r="4091" spans="1:20" customFormat="1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0</v>
      </c>
      <c r="M4091" t="b">
        <v>0</v>
      </c>
      <c r="N4091" t="s">
        <v>8271</v>
      </c>
      <c r="O4091">
        <f t="shared" si="380"/>
        <v>4.8</v>
      </c>
      <c r="P4091">
        <f t="shared" si="381"/>
        <v>-10983.563845405923</v>
      </c>
      <c r="Q4091" t="str">
        <f t="shared" si="382"/>
        <v>theater</v>
      </c>
      <c r="R4091" t="str">
        <f t="shared" si="383"/>
        <v>plays</v>
      </c>
      <c r="S4091" s="11">
        <f t="shared" si="384"/>
        <v>42122.524166666662</v>
      </c>
      <c r="T4091" s="11">
        <f t="shared" si="385"/>
        <v>42155.524305555555</v>
      </c>
    </row>
    <row r="4092" spans="1:20" customFormat="1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0</v>
      </c>
      <c r="M4092" t="b">
        <v>0</v>
      </c>
      <c r="N4092" t="s">
        <v>8271</v>
      </c>
      <c r="O4092">
        <f t="shared" si="380"/>
        <v>3.2</v>
      </c>
      <c r="P4092">
        <f t="shared" si="381"/>
        <v>-11191.563845405923</v>
      </c>
      <c r="Q4092" t="str">
        <f t="shared" si="382"/>
        <v>theater</v>
      </c>
      <c r="R4092" t="str">
        <f t="shared" si="383"/>
        <v>plays</v>
      </c>
      <c r="S4092" s="11">
        <f t="shared" si="384"/>
        <v>42209.464548611104</v>
      </c>
      <c r="T4092" s="11">
        <f t="shared" si="385"/>
        <v>42223.416666666664</v>
      </c>
    </row>
    <row r="4093" spans="1:20" customFormat="1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0</v>
      </c>
      <c r="M4093" t="b">
        <v>0</v>
      </c>
      <c r="N4093" t="s">
        <v>8271</v>
      </c>
      <c r="O4093">
        <f t="shared" si="380"/>
        <v>12.75</v>
      </c>
      <c r="P4093">
        <f t="shared" si="381"/>
        <v>-11019.563845405923</v>
      </c>
      <c r="Q4093" t="str">
        <f t="shared" si="382"/>
        <v>theater</v>
      </c>
      <c r="R4093" t="str">
        <f t="shared" si="383"/>
        <v>plays</v>
      </c>
      <c r="S4093" s="11">
        <f t="shared" si="384"/>
        <v>41990.298043981478</v>
      </c>
      <c r="T4093" s="11">
        <f t="shared" si="385"/>
        <v>42020.298043981478</v>
      </c>
    </row>
    <row r="4094" spans="1:20" customFormat="1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0</v>
      </c>
      <c r="M4094" t="b">
        <v>0</v>
      </c>
      <c r="N4094" t="s">
        <v>8271</v>
      </c>
      <c r="O4094">
        <f t="shared" si="380"/>
        <v>1.8181818181818181E-2</v>
      </c>
      <c r="P4094">
        <f t="shared" si="381"/>
        <v>-11203.563845405923</v>
      </c>
      <c r="Q4094" t="str">
        <f t="shared" si="382"/>
        <v>theater</v>
      </c>
      <c r="R4094" t="str">
        <f t="shared" si="383"/>
        <v>plays</v>
      </c>
      <c r="S4094" s="11">
        <f t="shared" si="384"/>
        <v>42038.986655092587</v>
      </c>
      <c r="T4094" s="11">
        <f t="shared" si="385"/>
        <v>42098.944988425923</v>
      </c>
    </row>
    <row r="4095" spans="1:20" customFormat="1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0</v>
      </c>
      <c r="M4095" t="b">
        <v>0</v>
      </c>
      <c r="N4095" t="s">
        <v>8271</v>
      </c>
      <c r="O4095">
        <f t="shared" si="380"/>
        <v>2.4</v>
      </c>
      <c r="P4095">
        <f t="shared" si="381"/>
        <v>-11163.563845405923</v>
      </c>
      <c r="Q4095" t="str">
        <f t="shared" si="382"/>
        <v>theater</v>
      </c>
      <c r="R4095" t="str">
        <f t="shared" si="383"/>
        <v>plays</v>
      </c>
      <c r="S4095" s="11">
        <f t="shared" si="384"/>
        <v>42178.607557870368</v>
      </c>
      <c r="T4095" s="11">
        <f t="shared" si="385"/>
        <v>42238.607557870368</v>
      </c>
    </row>
    <row r="4096" spans="1:20" customFormat="1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0</v>
      </c>
      <c r="M4096" t="b">
        <v>0</v>
      </c>
      <c r="N4096" t="s">
        <v>8271</v>
      </c>
      <c r="O4096">
        <f t="shared" si="380"/>
        <v>36.5</v>
      </c>
      <c r="P4096">
        <f t="shared" si="381"/>
        <v>-10493.563845405923</v>
      </c>
      <c r="Q4096" t="str">
        <f t="shared" si="382"/>
        <v>theater</v>
      </c>
      <c r="R4096" t="str">
        <f t="shared" si="383"/>
        <v>plays</v>
      </c>
      <c r="S4096" s="11">
        <f t="shared" si="384"/>
        <v>41889.878472222219</v>
      </c>
      <c r="T4096" s="11">
        <f t="shared" si="385"/>
        <v>41933.999305555553</v>
      </c>
    </row>
    <row r="4097" spans="1:20" customFormat="1" ht="4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0</v>
      </c>
      <c r="M4097" t="b">
        <v>0</v>
      </c>
      <c r="N4097" t="s">
        <v>8271</v>
      </c>
      <c r="O4097">
        <f t="shared" si="380"/>
        <v>2.666666666666667</v>
      </c>
      <c r="P4097">
        <f t="shared" si="381"/>
        <v>-10423.563845405923</v>
      </c>
      <c r="Q4097" t="str">
        <f t="shared" si="382"/>
        <v>theater</v>
      </c>
      <c r="R4097" t="str">
        <f t="shared" si="383"/>
        <v>plays</v>
      </c>
      <c r="S4097" s="11">
        <f t="shared" si="384"/>
        <v>42692.823495370372</v>
      </c>
      <c r="T4097" s="11">
        <f t="shared" si="385"/>
        <v>42722.823495370372</v>
      </c>
    </row>
    <row r="4098" spans="1:20" customFormat="1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0</v>
      </c>
      <c r="M4098" t="b">
        <v>0</v>
      </c>
      <c r="N4098" t="s">
        <v>8271</v>
      </c>
      <c r="O4098">
        <f t="shared" si="380"/>
        <v>11.428571428571429</v>
      </c>
      <c r="P4098">
        <f t="shared" si="381"/>
        <v>-10823.563845405923</v>
      </c>
      <c r="Q4098" t="str">
        <f t="shared" si="382"/>
        <v>theater</v>
      </c>
      <c r="R4098" t="str">
        <f t="shared" si="383"/>
        <v>plays</v>
      </c>
      <c r="S4098" s="11">
        <f t="shared" si="384"/>
        <v>42750.321979166663</v>
      </c>
      <c r="T4098" s="11">
        <f t="shared" si="385"/>
        <v>42794.160416666666</v>
      </c>
    </row>
    <row r="4099" spans="1:20" customFormat="1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6">E4099/D4099*100</f>
        <v>0</v>
      </c>
      <c r="P4099">
        <f t="shared" ref="P4099:P4115" si="387">E4099-$E$4116</f>
        <v>-11223.563845405923</v>
      </c>
      <c r="Q4099" t="str">
        <f t="shared" ref="Q4099:Q4115" si="388">IF(ISNUMBER(SEARCH("film &amp; video",N4099)),"film &amp; video",IF(ISNUMBER(SEARCH("food",N4099)),"food",IF(ISNUMBER(SEARCH("games",N4099)),"games",IF(ISNUMBER(SEARCH("journalism",N4099)),"journalism",IF(ISNUMBER(SEARCH("music",N4099)),"music",IF(ISNUMBER(SEARCH("photography",N4099)),"photography",IF(ISNUMBER(SEARCH("publishing",N4099)),"publishing",IF(ISNUMBER(SEARCH("technology",N4099)),"technology",IF(ISNUMBER(SEARCH("theater",N4099)),"theater",0)))))))))</f>
        <v>theater</v>
      </c>
      <c r="R4099" t="str">
        <f t="shared" ref="R4099:R4115" si="389">IF(ISNUMBER(SEARCH("animation",N4099)),"animation",IF(ISNUMBER(SEARCH("art books",N4099)),"art books",IF(ISNUMBER(SEARCH("audio",N4099)),"audio",IF(ISNUMBER(SEARCH("children's books",N4099)),"children's books",IF(ISNUMBER(SEARCH("classical music",N4099)),"classical music",IF(ISNUMBER(SEARCH("documentary",N4099)),"documentary",IF(ISNUMBER(SEARCH("drama",N4099)),"drama",IF(ISNUMBER(SEARCH("electronic music",N4099)),"electronic music",IF(ISNUMBER(SEARCH("faith",N4099)),"faith",IF(ISNUMBER(SEARCH("fiction",N4099)),"fiction",IF(ISNUMBER(SEARCH("food trucks",N4099)),"food trucks",IF(ISNUMBER(SEARCH("gadgets",N4099)),"gadgets",IF(ISNUMBER(SEARCH("hardware",N4099)),"hardware",IF(ISNUMBER(SEARCH("indie rock",N4099)),"indie rock",IF(ISNUMBER(SEARCH("jazz",N4099)),"jazz",IF(ISNUMBER(SEARCH("makerspaces",N4099)),"makerspaces",IF(ISNUMBER(SEARCH("metal",N4099)),"metal",IF(ISNUMBER(SEARCH("mobile games",N4099)),"mobile games",IF(ISNUMBER(SEARCH("musical",N4099)),"musical",IF(ISNUMBER(SEARCH("nature",N4099)),"nature",IF(ISNUMBER(SEARCH("nonfiction",N4099)),"nonfiction",IF(ISNUMBER(SEARCH("people",N4099)),"people",IF(ISNUMBER(SEARCH("photobooks",N4099)),"photobooks",IF(ISNUMBER(SEARCH("places",N4099)),"places",IF(ISNUMBER(SEARCH("plays",N4099)),"plays",IF(ISNUMBER(SEARCH("pop",N4099)),"pop",IF(ISNUMBER(SEARCH("radio &amp; podcasts",N4099)),"radio &amp; podcasts",IF(ISNUMBER(SEARCH("restaurants",N4099)),"restaurants",IF(ISNUMBER(SEARCH("rock",N4099)),"rock",IF(ISNUMBER(SEARCH("science fiction",N4099)),"science fiction",IF(ISNUMBER(SEARCH("shorts",N4099)),"shorts",IF(ISNUMBER(SEARCH("small batch",N4099)),"small batch",IF(ISNUMBER(SEARCH("space exploration",N4099)),"space exploration",IF(ISNUMBER(SEARCH("spaces",N4099)),"spaces",IF(ISNUMBER(SEARCH("tabletop games",N4099)),"tabletop games",IF(ISNUMBER(SEARCH("television",N4099)),"television",IF(ISNUMBER(SEARCH("translations",N4099)),"translations",IF(ISNUMBER(SEARCH("video games",N4099)),"video games",IF(ISNUMBER(SEARCH("wearables",N4099)),"wearables",IF(ISNUMBER(SEARCH("web",N4099)),"web",IF(ISNUMBER(SEARCH("world music",N4099)),"world music",0)))))))))))))))))))))))))))))))))))))))))</f>
        <v>plays</v>
      </c>
      <c r="S4099" s="11">
        <f t="shared" si="384"/>
        <v>42344.616168981483</v>
      </c>
      <c r="T4099" s="11">
        <f t="shared" si="385"/>
        <v>42400.788194444445</v>
      </c>
    </row>
    <row r="4100" spans="1:20" customFormat="1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6"/>
        <v>0</v>
      </c>
      <c r="P4100">
        <f t="shared" si="387"/>
        <v>-11223.563845405923</v>
      </c>
      <c r="Q4100" t="str">
        <f t="shared" si="388"/>
        <v>theater</v>
      </c>
      <c r="R4100" t="str">
        <f t="shared" si="389"/>
        <v>plays</v>
      </c>
      <c r="S4100" s="11">
        <f t="shared" si="384"/>
        <v>42495.51385416666</v>
      </c>
      <c r="T4100" s="11">
        <f t="shared" si="385"/>
        <v>42525.51385416666</v>
      </c>
    </row>
    <row r="4101" spans="1:20" customFormat="1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0</v>
      </c>
      <c r="M4101" t="b">
        <v>0</v>
      </c>
      <c r="N4101" t="s">
        <v>8271</v>
      </c>
      <c r="O4101">
        <f t="shared" si="386"/>
        <v>1.1111111111111112</v>
      </c>
      <c r="P4101">
        <f t="shared" si="387"/>
        <v>-11173.563845405923</v>
      </c>
      <c r="Q4101" t="str">
        <f t="shared" si="388"/>
        <v>theater</v>
      </c>
      <c r="R4101" t="str">
        <f t="shared" si="389"/>
        <v>plays</v>
      </c>
      <c r="S4101" s="11">
        <f t="shared" si="384"/>
        <v>42570.642048611109</v>
      </c>
      <c r="T4101" s="11">
        <f t="shared" si="385"/>
        <v>42615.642048611109</v>
      </c>
    </row>
    <row r="4102" spans="1:20" customFormat="1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6"/>
        <v>0</v>
      </c>
      <c r="P4102">
        <f t="shared" si="387"/>
        <v>-11223.563845405923</v>
      </c>
      <c r="Q4102" t="str">
        <f t="shared" si="388"/>
        <v>theater</v>
      </c>
      <c r="R4102" t="str">
        <f t="shared" si="389"/>
        <v>plays</v>
      </c>
      <c r="S4102" s="11">
        <f t="shared" si="384"/>
        <v>41926.916550925926</v>
      </c>
      <c r="T4102" s="11">
        <f t="shared" si="385"/>
        <v>41936.916550925926</v>
      </c>
    </row>
    <row r="4103" spans="1:20" customFormat="1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6"/>
        <v>0</v>
      </c>
      <c r="P4103">
        <f t="shared" si="387"/>
        <v>-11223.563845405923</v>
      </c>
      <c r="Q4103" t="str">
        <f t="shared" si="388"/>
        <v>theater</v>
      </c>
      <c r="R4103" t="str">
        <f t="shared" si="389"/>
        <v>plays</v>
      </c>
      <c r="S4103" s="11">
        <f t="shared" si="384"/>
        <v>42730.695393518516</v>
      </c>
      <c r="T4103" s="11">
        <f t="shared" si="385"/>
        <v>42760.695393518516</v>
      </c>
    </row>
    <row r="4104" spans="1:20" customFormat="1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0</v>
      </c>
      <c r="M4104" t="b">
        <v>0</v>
      </c>
      <c r="N4104" t="s">
        <v>8271</v>
      </c>
      <c r="O4104">
        <f t="shared" si="386"/>
        <v>27.400000000000002</v>
      </c>
      <c r="P4104">
        <f t="shared" si="387"/>
        <v>-11086.563845405923</v>
      </c>
      <c r="Q4104" t="str">
        <f t="shared" si="388"/>
        <v>theater</v>
      </c>
      <c r="R4104" t="str">
        <f t="shared" si="389"/>
        <v>plays</v>
      </c>
      <c r="S4104" s="11">
        <f t="shared" si="384"/>
        <v>42475.639733796292</v>
      </c>
      <c r="T4104" s="11">
        <f t="shared" si="385"/>
        <v>42505.639733796292</v>
      </c>
    </row>
    <row r="4105" spans="1:20" customFormat="1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0</v>
      </c>
      <c r="M4105" t="b">
        <v>0</v>
      </c>
      <c r="N4105" t="s">
        <v>8271</v>
      </c>
      <c r="O4105">
        <f t="shared" si="386"/>
        <v>10</v>
      </c>
      <c r="P4105">
        <f t="shared" si="387"/>
        <v>-11123.563845405923</v>
      </c>
      <c r="Q4105" t="str">
        <f t="shared" si="388"/>
        <v>theater</v>
      </c>
      <c r="R4105" t="str">
        <f t="shared" si="389"/>
        <v>plays</v>
      </c>
      <c r="S4105" s="11">
        <f t="shared" si="384"/>
        <v>42188.624606481484</v>
      </c>
      <c r="T4105" s="11">
        <f t="shared" si="385"/>
        <v>42242.563888888886</v>
      </c>
    </row>
    <row r="4106" spans="1:20" customFormat="1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0</v>
      </c>
      <c r="M4106" t="b">
        <v>0</v>
      </c>
      <c r="N4106" t="s">
        <v>8271</v>
      </c>
      <c r="O4106">
        <f t="shared" si="386"/>
        <v>21.366666666666667</v>
      </c>
      <c r="P4106">
        <f t="shared" si="387"/>
        <v>-10582.563845405923</v>
      </c>
      <c r="Q4106" t="str">
        <f t="shared" si="388"/>
        <v>theater</v>
      </c>
      <c r="R4106" t="str">
        <f t="shared" si="389"/>
        <v>plays</v>
      </c>
      <c r="S4106" s="11">
        <f t="shared" si="384"/>
        <v>42640.069837962961</v>
      </c>
      <c r="T4106" s="11">
        <f t="shared" si="385"/>
        <v>42670.069837962961</v>
      </c>
    </row>
    <row r="4107" spans="1:20" customFormat="1" ht="6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0</v>
      </c>
      <c r="M4107" t="b">
        <v>0</v>
      </c>
      <c r="N4107" t="s">
        <v>8271</v>
      </c>
      <c r="O4107">
        <f t="shared" si="386"/>
        <v>6.9696969696969706</v>
      </c>
      <c r="P4107">
        <f t="shared" si="387"/>
        <v>-8923.5638454059226</v>
      </c>
      <c r="Q4107" t="str">
        <f t="shared" si="388"/>
        <v>theater</v>
      </c>
      <c r="R4107" t="str">
        <f t="shared" si="389"/>
        <v>plays</v>
      </c>
      <c r="S4107" s="11">
        <f t="shared" si="384"/>
        <v>42696.802187499998</v>
      </c>
      <c r="T4107" s="11">
        <f t="shared" si="385"/>
        <v>42729.802187499998</v>
      </c>
    </row>
    <row r="4108" spans="1:20" customFormat="1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0</v>
      </c>
      <c r="M4108" t="b">
        <v>0</v>
      </c>
      <c r="N4108" t="s">
        <v>8271</v>
      </c>
      <c r="O4108">
        <f t="shared" si="386"/>
        <v>70.599999999999994</v>
      </c>
      <c r="P4108">
        <f t="shared" si="387"/>
        <v>-7693.5638454059226</v>
      </c>
      <c r="Q4108" t="str">
        <f t="shared" si="388"/>
        <v>theater</v>
      </c>
      <c r="R4108" t="str">
        <f t="shared" si="389"/>
        <v>plays</v>
      </c>
      <c r="S4108" s="11">
        <f t="shared" si="384"/>
        <v>42052.841041666667</v>
      </c>
      <c r="T4108" s="11">
        <f t="shared" si="385"/>
        <v>42095.833333333336</v>
      </c>
    </row>
    <row r="4109" spans="1:20" customFormat="1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0</v>
      </c>
      <c r="M4109" t="b">
        <v>0</v>
      </c>
      <c r="N4109" t="s">
        <v>8271</v>
      </c>
      <c r="O4109">
        <f t="shared" si="386"/>
        <v>2.0500000000000003</v>
      </c>
      <c r="P4109">
        <f t="shared" si="387"/>
        <v>-11182.563845405923</v>
      </c>
      <c r="Q4109" t="str">
        <f t="shared" si="388"/>
        <v>theater</v>
      </c>
      <c r="R4109" t="str">
        <f t="shared" si="389"/>
        <v>plays</v>
      </c>
      <c r="S4109" s="11">
        <f t="shared" si="384"/>
        <v>41883.708344907405</v>
      </c>
      <c r="T4109" s="11">
        <f t="shared" si="385"/>
        <v>41906.708344907405</v>
      </c>
    </row>
    <row r="4110" spans="1:20" customFormat="1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0</v>
      </c>
      <c r="M4110" t="b">
        <v>0</v>
      </c>
      <c r="N4110" t="s">
        <v>8271</v>
      </c>
      <c r="O4110">
        <f t="shared" si="386"/>
        <v>1.9666666666666666</v>
      </c>
      <c r="P4110">
        <f t="shared" si="387"/>
        <v>-11164.563845405923</v>
      </c>
      <c r="Q4110" t="str">
        <f t="shared" si="388"/>
        <v>theater</v>
      </c>
      <c r="R4110" t="str">
        <f t="shared" si="389"/>
        <v>plays</v>
      </c>
      <c r="S4110" s="11">
        <f t="shared" si="384"/>
        <v>42766.823344907403</v>
      </c>
      <c r="T4110" s="11">
        <f t="shared" si="385"/>
        <v>42796.999999999993</v>
      </c>
    </row>
    <row r="4111" spans="1:20" customFormat="1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6"/>
        <v>0</v>
      </c>
      <c r="P4111">
        <f t="shared" si="387"/>
        <v>-11223.563845405923</v>
      </c>
      <c r="Q4111" t="str">
        <f t="shared" si="388"/>
        <v>theater</v>
      </c>
      <c r="R4111" t="str">
        <f t="shared" si="389"/>
        <v>plays</v>
      </c>
      <c r="S4111" s="11">
        <f t="shared" si="384"/>
        <v>42307.331064814811</v>
      </c>
      <c r="T4111" s="11">
        <f t="shared" si="385"/>
        <v>42337.372731481482</v>
      </c>
    </row>
    <row r="4112" spans="1:20" customFormat="1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0</v>
      </c>
      <c r="M4112" t="b">
        <v>0</v>
      </c>
      <c r="N4112" t="s">
        <v>8271</v>
      </c>
      <c r="O4112">
        <f t="shared" si="386"/>
        <v>28.666666666666668</v>
      </c>
      <c r="P4112">
        <f t="shared" si="387"/>
        <v>-11137.563845405923</v>
      </c>
      <c r="Q4112" t="str">
        <f t="shared" si="388"/>
        <v>theater</v>
      </c>
      <c r="R4112" t="str">
        <f t="shared" si="389"/>
        <v>plays</v>
      </c>
      <c r="S4112" s="11">
        <f t="shared" si="384"/>
        <v>42512.418414351851</v>
      </c>
      <c r="T4112" s="11">
        <f t="shared" si="385"/>
        <v>42572.418414351851</v>
      </c>
    </row>
    <row r="4113" spans="1:20" customFormat="1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0</v>
      </c>
      <c r="M4113" t="b">
        <v>0</v>
      </c>
      <c r="N4113" t="s">
        <v>8271</v>
      </c>
      <c r="O4113">
        <f t="shared" si="386"/>
        <v>3.1333333333333333</v>
      </c>
      <c r="P4113">
        <f t="shared" si="387"/>
        <v>-11129.563845405923</v>
      </c>
      <c r="Q4113" t="str">
        <f t="shared" si="388"/>
        <v>theater</v>
      </c>
      <c r="R4113" t="str">
        <f t="shared" si="389"/>
        <v>plays</v>
      </c>
      <c r="S4113" s="11">
        <f t="shared" si="384"/>
        <v>42028.927546296291</v>
      </c>
      <c r="T4113" s="11">
        <f t="shared" si="385"/>
        <v>42058.927546296291</v>
      </c>
    </row>
    <row r="4114" spans="1:20" customFormat="1" ht="6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0</v>
      </c>
      <c r="M4114" t="b">
        <v>0</v>
      </c>
      <c r="N4114" t="s">
        <v>8271</v>
      </c>
      <c r="O4114">
        <f t="shared" si="386"/>
        <v>0.04</v>
      </c>
      <c r="P4114">
        <f t="shared" si="387"/>
        <v>-11222.563845405923</v>
      </c>
      <c r="Q4114" t="str">
        <f t="shared" si="388"/>
        <v>theater</v>
      </c>
      <c r="R4114" t="str">
        <f t="shared" si="389"/>
        <v>plays</v>
      </c>
      <c r="S4114" s="11">
        <f t="shared" si="384"/>
        <v>42400.738263888888</v>
      </c>
      <c r="T4114" s="11">
        <f t="shared" si="385"/>
        <v>42427.791666666664</v>
      </c>
    </row>
    <row r="4115" spans="1:20" customFormat="1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0</v>
      </c>
      <c r="M4115" t="b">
        <v>0</v>
      </c>
      <c r="N4115" t="s">
        <v>8271</v>
      </c>
      <c r="O4115">
        <f t="shared" si="386"/>
        <v>0.2</v>
      </c>
      <c r="P4115">
        <f t="shared" si="387"/>
        <v>-11220.563845405923</v>
      </c>
      <c r="Q4115" t="str">
        <f t="shared" si="388"/>
        <v>theater</v>
      </c>
      <c r="R4115" t="str">
        <f t="shared" si="389"/>
        <v>plays</v>
      </c>
      <c r="S4115" s="11">
        <f t="shared" si="384"/>
        <v>42358.364849537036</v>
      </c>
      <c r="T4115" s="11">
        <f t="shared" si="385"/>
        <v>42377.06527777778</v>
      </c>
    </row>
    <row r="4116" spans="1:20">
      <c r="E4116" s="5">
        <f>SUM(E2:E4115)/COUNT(E2:E4115)</f>
        <v>11223.563845405923</v>
      </c>
    </row>
    <row r="4118" spans="1:20" ht="20.25" customHeight="1"/>
  </sheetData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  <cfRule type="colorScale" priority="8">
      <colorScale>
        <cfvo type="min"/>
        <cfvo type="max"/>
        <color rgb="FFFCFCFF"/>
        <color rgb="FF63BE7B"/>
      </colorScale>
    </cfRule>
  </conditionalFormatting>
  <conditionalFormatting sqref="O2:O4115">
    <cfRule type="cellIs" dxfId="7" priority="1" operator="greaterThan">
      <formula>200</formula>
    </cfRule>
    <cfRule type="cellIs" dxfId="6" priority="2" operator="greaterThanOrEqual">
      <formula>100</formula>
    </cfRule>
    <cfRule type="cellIs" dxfId="5" priority="3" operator="greaterThanOrEqual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FBF3C-24B3-4646-AA17-EF80E867681B}">
  <dimension ref="A2:F46"/>
  <sheetViews>
    <sheetView workbookViewId="0">
      <selection activeCell="D37" sqref="D37"/>
    </sheetView>
  </sheetViews>
  <sheetFormatPr baseColWidth="10" defaultColWidth="8.83203125" defaultRowHeight="15"/>
  <cols>
    <col min="1" max="1" width="16.8320312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  <col min="7" max="2880" width="16.33203125" bestFit="1" customWidth="1"/>
    <col min="2881" max="2882" width="11.33203125" bestFit="1" customWidth="1"/>
  </cols>
  <sheetData>
    <row r="2" spans="1:6">
      <c r="A2" s="9" t="s">
        <v>8223</v>
      </c>
      <c r="B2" t="s">
        <v>8310</v>
      </c>
    </row>
    <row r="3" spans="1:6">
      <c r="A3" s="9" t="s">
        <v>8308</v>
      </c>
      <c r="B3" t="s">
        <v>8310</v>
      </c>
    </row>
    <row r="5" spans="1:6">
      <c r="A5" s="9" t="s">
        <v>8353</v>
      </c>
      <c r="B5" s="9" t="s">
        <v>8352</v>
      </c>
    </row>
    <row r="6" spans="1:6">
      <c r="A6" s="9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8351</v>
      </c>
    </row>
    <row r="7" spans="1:6">
      <c r="A7" s="10" t="s">
        <v>8312</v>
      </c>
      <c r="B7" s="8"/>
      <c r="C7" s="8">
        <v>100</v>
      </c>
      <c r="D7" s="8"/>
      <c r="E7" s="8"/>
      <c r="F7" s="8">
        <v>100</v>
      </c>
    </row>
    <row r="8" spans="1:6">
      <c r="A8" s="10" t="s">
        <v>8313</v>
      </c>
      <c r="B8" s="8">
        <v>20</v>
      </c>
      <c r="C8" s="8"/>
      <c r="D8" s="8"/>
      <c r="E8" s="8"/>
      <c r="F8" s="8">
        <v>20</v>
      </c>
    </row>
    <row r="9" spans="1:6">
      <c r="A9" s="10" t="s">
        <v>8314</v>
      </c>
      <c r="B9" s="8">
        <v>24</v>
      </c>
      <c r="C9" s="8"/>
      <c r="D9" s="8"/>
      <c r="E9" s="8"/>
      <c r="F9" s="8">
        <v>24</v>
      </c>
    </row>
    <row r="10" spans="1:6">
      <c r="A10" s="10" t="s">
        <v>8315</v>
      </c>
      <c r="B10" s="8"/>
      <c r="C10" s="8">
        <v>40</v>
      </c>
      <c r="D10" s="8"/>
      <c r="E10" s="8"/>
      <c r="F10" s="8">
        <v>40</v>
      </c>
    </row>
    <row r="11" spans="1:6">
      <c r="A11" s="10" t="s">
        <v>8316</v>
      </c>
      <c r="B11" s="8"/>
      <c r="C11" s="8"/>
      <c r="D11" s="8"/>
      <c r="E11" s="8">
        <v>40</v>
      </c>
      <c r="F11" s="8">
        <v>40</v>
      </c>
    </row>
    <row r="12" spans="1:6">
      <c r="A12" s="10" t="s">
        <v>8317</v>
      </c>
      <c r="B12" s="8"/>
      <c r="C12" s="8"/>
      <c r="D12" s="8"/>
      <c r="E12" s="8">
        <v>180</v>
      </c>
      <c r="F12" s="8">
        <v>180</v>
      </c>
    </row>
    <row r="13" spans="1:6">
      <c r="A13" s="10" t="s">
        <v>8318</v>
      </c>
      <c r="B13" s="8"/>
      <c r="C13" s="8">
        <v>80</v>
      </c>
      <c r="D13" s="8"/>
      <c r="E13" s="8"/>
      <c r="F13" s="8">
        <v>80</v>
      </c>
    </row>
    <row r="14" spans="1:6">
      <c r="A14" s="10" t="s">
        <v>8319</v>
      </c>
      <c r="B14" s="8"/>
      <c r="C14" s="8"/>
      <c r="D14" s="8"/>
      <c r="E14" s="8">
        <v>40</v>
      </c>
      <c r="F14" s="8">
        <v>40</v>
      </c>
    </row>
    <row r="15" spans="1:6">
      <c r="A15" s="10" t="s">
        <v>8320</v>
      </c>
      <c r="B15" s="8"/>
      <c r="C15" s="8">
        <v>40</v>
      </c>
      <c r="D15" s="8">
        <v>20</v>
      </c>
      <c r="E15" s="8"/>
      <c r="F15" s="8">
        <v>60</v>
      </c>
    </row>
    <row r="16" spans="1:6">
      <c r="A16" s="10" t="s">
        <v>8321</v>
      </c>
      <c r="B16" s="8">
        <v>40</v>
      </c>
      <c r="C16" s="8">
        <v>40</v>
      </c>
      <c r="D16" s="8"/>
      <c r="E16" s="8">
        <v>60</v>
      </c>
      <c r="F16" s="8">
        <v>140</v>
      </c>
    </row>
    <row r="17" spans="1:6">
      <c r="A17" s="10" t="s">
        <v>8322</v>
      </c>
      <c r="B17" s="8">
        <v>20</v>
      </c>
      <c r="C17" s="8">
        <v>120</v>
      </c>
      <c r="D17" s="8"/>
      <c r="E17" s="8"/>
      <c r="F17" s="8">
        <v>140</v>
      </c>
    </row>
    <row r="18" spans="1:6">
      <c r="A18" s="10" t="s">
        <v>8323</v>
      </c>
      <c r="B18" s="8"/>
      <c r="C18" s="8">
        <v>20</v>
      </c>
      <c r="D18" s="8"/>
      <c r="E18" s="8"/>
      <c r="F18" s="8">
        <v>20</v>
      </c>
    </row>
    <row r="19" spans="1:6">
      <c r="A19" s="10" t="s">
        <v>8324</v>
      </c>
      <c r="B19" s="8"/>
      <c r="C19" s="8"/>
      <c r="D19" s="8"/>
      <c r="E19" s="8">
        <v>140</v>
      </c>
      <c r="F19" s="8">
        <v>140</v>
      </c>
    </row>
    <row r="20" spans="1:6">
      <c r="A20" s="10" t="s">
        <v>8325</v>
      </c>
      <c r="B20" s="8"/>
      <c r="C20" s="8">
        <v>20</v>
      </c>
      <c r="D20" s="8"/>
      <c r="E20" s="8">
        <v>140</v>
      </c>
      <c r="F20" s="8">
        <v>160</v>
      </c>
    </row>
    <row r="21" spans="1:6">
      <c r="A21" s="10" t="s">
        <v>8326</v>
      </c>
      <c r="B21" s="8"/>
      <c r="C21" s="8">
        <v>60</v>
      </c>
      <c r="D21" s="8"/>
      <c r="E21" s="8"/>
      <c r="F21" s="8">
        <v>60</v>
      </c>
    </row>
    <row r="22" spans="1:6">
      <c r="A22" s="10" t="s">
        <v>8327</v>
      </c>
      <c r="B22" s="8"/>
      <c r="C22" s="8">
        <v>11</v>
      </c>
      <c r="D22" s="8"/>
      <c r="E22" s="8">
        <v>9</v>
      </c>
      <c r="F22" s="8">
        <v>20</v>
      </c>
    </row>
    <row r="23" spans="1:6">
      <c r="A23" s="10" t="s">
        <v>8328</v>
      </c>
      <c r="B23" s="8"/>
      <c r="C23" s="8"/>
      <c r="D23" s="8"/>
      <c r="E23" s="8">
        <v>20</v>
      </c>
      <c r="F23" s="8">
        <v>20</v>
      </c>
    </row>
    <row r="24" spans="1:6">
      <c r="A24" s="10" t="s">
        <v>8329</v>
      </c>
      <c r="B24" s="8"/>
      <c r="C24" s="8">
        <v>40</v>
      </c>
      <c r="D24" s="8"/>
      <c r="E24" s="8"/>
      <c r="F24" s="8">
        <v>40</v>
      </c>
    </row>
    <row r="25" spans="1:6">
      <c r="A25" s="10" t="s">
        <v>8330</v>
      </c>
      <c r="B25" s="8">
        <v>20</v>
      </c>
      <c r="C25" s="8">
        <v>60</v>
      </c>
      <c r="D25" s="8"/>
      <c r="E25" s="8">
        <v>60</v>
      </c>
      <c r="F25" s="8">
        <v>140</v>
      </c>
    </row>
    <row r="26" spans="1:6">
      <c r="A26" s="10" t="s">
        <v>8331</v>
      </c>
      <c r="B26" s="8"/>
      <c r="C26" s="8">
        <v>20</v>
      </c>
      <c r="D26" s="8"/>
      <c r="E26" s="8"/>
      <c r="F26" s="8">
        <v>20</v>
      </c>
    </row>
    <row r="27" spans="1:6">
      <c r="A27" s="10" t="s">
        <v>8332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8333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10" t="s">
        <v>8334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8335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10" t="s">
        <v>8336</v>
      </c>
      <c r="B31" s="8"/>
      <c r="C31" s="8"/>
      <c r="D31" s="8"/>
      <c r="E31" s="8">
        <v>40</v>
      </c>
      <c r="F31" s="8">
        <v>40</v>
      </c>
    </row>
    <row r="32" spans="1:6">
      <c r="A32" s="10" t="s">
        <v>8337</v>
      </c>
      <c r="B32" s="8"/>
      <c r="C32" s="8"/>
      <c r="D32" s="8"/>
      <c r="E32" s="8">
        <v>20</v>
      </c>
      <c r="F32" s="8">
        <v>20</v>
      </c>
    </row>
    <row r="33" spans="1:6">
      <c r="A33" s="10" t="s">
        <v>8338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8339</v>
      </c>
      <c r="B34" s="8"/>
      <c r="C34" s="8"/>
      <c r="D34" s="8"/>
      <c r="E34" s="8">
        <v>260</v>
      </c>
      <c r="F34" s="8">
        <v>260</v>
      </c>
    </row>
    <row r="35" spans="1:6">
      <c r="A35" s="10" t="s">
        <v>8340</v>
      </c>
      <c r="B35" s="8"/>
      <c r="C35" s="8"/>
      <c r="D35" s="8"/>
      <c r="E35" s="8">
        <v>60</v>
      </c>
      <c r="F35" s="8">
        <v>60</v>
      </c>
    </row>
    <row r="36" spans="1:6">
      <c r="A36" s="10" t="s">
        <v>8341</v>
      </c>
      <c r="B36" s="8"/>
      <c r="C36" s="8"/>
      <c r="D36" s="8">
        <v>6</v>
      </c>
      <c r="E36" s="8">
        <v>34</v>
      </c>
      <c r="F36" s="8">
        <v>40</v>
      </c>
    </row>
    <row r="37" spans="1:6">
      <c r="A37" s="10" t="s">
        <v>8342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>
      <c r="A38" s="10" t="s">
        <v>8343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>
      <c r="A39" s="10" t="s">
        <v>8344</v>
      </c>
      <c r="B39" s="8"/>
      <c r="C39" s="8"/>
      <c r="D39" s="8"/>
      <c r="E39" s="8">
        <v>80</v>
      </c>
      <c r="F39" s="8">
        <v>80</v>
      </c>
    </row>
    <row r="40" spans="1:6">
      <c r="A40" s="10" t="s">
        <v>8345</v>
      </c>
      <c r="B40" s="8"/>
      <c r="C40" s="8"/>
      <c r="D40" s="8"/>
      <c r="E40" s="8">
        <v>60</v>
      </c>
      <c r="F40" s="8">
        <v>60</v>
      </c>
    </row>
    <row r="41" spans="1:6">
      <c r="A41" s="10" t="s">
        <v>8346</v>
      </c>
      <c r="B41" s="8">
        <v>10</v>
      </c>
      <c r="C41" s="8">
        <v>47</v>
      </c>
      <c r="D41" s="8"/>
      <c r="E41" s="8"/>
      <c r="F41" s="8">
        <v>57</v>
      </c>
    </row>
    <row r="42" spans="1:6">
      <c r="A42" s="10" t="s">
        <v>8347</v>
      </c>
      <c r="B42" s="8"/>
      <c r="C42" s="8">
        <v>100</v>
      </c>
      <c r="D42" s="8"/>
      <c r="E42" s="8"/>
      <c r="F42" s="8">
        <v>100</v>
      </c>
    </row>
    <row r="43" spans="1:6">
      <c r="A43" s="10" t="s">
        <v>8348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>
      <c r="A44" s="10" t="s">
        <v>8349</v>
      </c>
      <c r="B44" s="8">
        <v>100</v>
      </c>
      <c r="C44" s="8">
        <v>60</v>
      </c>
      <c r="D44" s="8"/>
      <c r="E44" s="8"/>
      <c r="F44" s="8">
        <v>160</v>
      </c>
    </row>
    <row r="45" spans="1:6">
      <c r="A45" s="10" t="s">
        <v>8350</v>
      </c>
      <c r="B45" s="8">
        <v>20</v>
      </c>
      <c r="C45" s="8"/>
      <c r="D45" s="8"/>
      <c r="E45" s="8"/>
      <c r="F45" s="8">
        <v>20</v>
      </c>
    </row>
    <row r="46" spans="1:6">
      <c r="A46" s="10" t="s">
        <v>8351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0E28E-924A-4EEB-870B-76ABFAE51DD6}">
  <dimension ref="A1:F18"/>
  <sheetViews>
    <sheetView topLeftCell="A7" workbookViewId="0">
      <selection activeCell="G23" sqref="G23"/>
    </sheetView>
  </sheetViews>
  <sheetFormatPr baseColWidth="10" defaultColWidth="8.83203125" defaultRowHeight="15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7" width="11.33203125" bestFit="1" customWidth="1"/>
  </cols>
  <sheetData>
    <row r="1" spans="1:6">
      <c r="A1" s="9" t="s">
        <v>8308</v>
      </c>
      <c r="B1" t="s">
        <v>8310</v>
      </c>
    </row>
    <row r="2" spans="1:6">
      <c r="A2" s="9" t="s">
        <v>8370</v>
      </c>
      <c r="B2" t="s">
        <v>8310</v>
      </c>
    </row>
    <row r="4" spans="1:6">
      <c r="A4" s="9" t="s">
        <v>8353</v>
      </c>
      <c r="B4" s="9" t="s">
        <v>8352</v>
      </c>
    </row>
    <row r="5" spans="1:6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8351</v>
      </c>
    </row>
    <row r="6" spans="1:6">
      <c r="A6" s="10" t="s">
        <v>8363</v>
      </c>
      <c r="B6" s="8">
        <v>25</v>
      </c>
      <c r="C6" s="8">
        <v>124</v>
      </c>
      <c r="D6" s="8"/>
      <c r="E6" s="8">
        <v>133</v>
      </c>
      <c r="F6" s="8">
        <v>282</v>
      </c>
    </row>
    <row r="7" spans="1:6">
      <c r="A7" s="10" t="s">
        <v>8364</v>
      </c>
      <c r="B7" s="8">
        <v>29</v>
      </c>
      <c r="C7" s="8">
        <v>128</v>
      </c>
      <c r="D7" s="8"/>
      <c r="E7" s="8">
        <v>152</v>
      </c>
      <c r="F7" s="8">
        <v>309</v>
      </c>
    </row>
    <row r="8" spans="1:6">
      <c r="A8" s="10" t="s">
        <v>8365</v>
      </c>
      <c r="B8" s="8">
        <v>29</v>
      </c>
      <c r="C8" s="8">
        <v>122</v>
      </c>
      <c r="D8" s="8">
        <v>22</v>
      </c>
      <c r="E8" s="8">
        <v>208</v>
      </c>
      <c r="F8" s="8">
        <v>381</v>
      </c>
    </row>
    <row r="9" spans="1:6">
      <c r="A9" s="10" t="s">
        <v>8366</v>
      </c>
      <c r="B9" s="8">
        <v>28</v>
      </c>
      <c r="C9" s="8">
        <v>97</v>
      </c>
      <c r="D9" s="8">
        <v>27</v>
      </c>
      <c r="E9" s="8">
        <v>186</v>
      </c>
      <c r="F9" s="8">
        <v>338</v>
      </c>
    </row>
    <row r="10" spans="1:6">
      <c r="A10" s="10" t="s">
        <v>8367</v>
      </c>
      <c r="B10" s="8">
        <v>28</v>
      </c>
      <c r="C10" s="8">
        <v>123</v>
      </c>
      <c r="D10" s="8">
        <v>1</v>
      </c>
      <c r="E10" s="8">
        <v>208</v>
      </c>
      <c r="F10" s="8">
        <v>360</v>
      </c>
    </row>
    <row r="11" spans="1:6">
      <c r="A11" s="10" t="s">
        <v>8368</v>
      </c>
      <c r="B11" s="8">
        <v>23</v>
      </c>
      <c r="C11" s="8">
        <v>118</v>
      </c>
      <c r="D11" s="8"/>
      <c r="E11" s="8">
        <v>215</v>
      </c>
      <c r="F11" s="8">
        <v>356</v>
      </c>
    </row>
    <row r="12" spans="1:6">
      <c r="A12" s="10" t="s">
        <v>8369</v>
      </c>
      <c r="B12" s="8">
        <v>35</v>
      </c>
      <c r="C12" s="8">
        <v>137</v>
      </c>
      <c r="D12" s="8"/>
      <c r="E12" s="8">
        <v>222</v>
      </c>
      <c r="F12" s="8">
        <v>394</v>
      </c>
    </row>
    <row r="13" spans="1:6">
      <c r="A13" s="10" t="s">
        <v>8358</v>
      </c>
      <c r="B13" s="8">
        <v>37</v>
      </c>
      <c r="C13" s="8">
        <v>154</v>
      </c>
      <c r="D13" s="8"/>
      <c r="E13" s="8">
        <v>198</v>
      </c>
      <c r="F13" s="8">
        <v>389</v>
      </c>
    </row>
    <row r="14" spans="1:6">
      <c r="A14" s="10" t="s">
        <v>8359</v>
      </c>
      <c r="B14" s="8">
        <v>25</v>
      </c>
      <c r="C14" s="8">
        <v>137</v>
      </c>
      <c r="D14" s="8"/>
      <c r="E14" s="8">
        <v>160</v>
      </c>
      <c r="F14" s="8">
        <v>322</v>
      </c>
    </row>
    <row r="15" spans="1:6">
      <c r="A15" s="10" t="s">
        <v>8360</v>
      </c>
      <c r="B15" s="8">
        <v>33</v>
      </c>
      <c r="C15" s="8">
        <v>145</v>
      </c>
      <c r="D15" s="8"/>
      <c r="E15" s="8">
        <v>158</v>
      </c>
      <c r="F15" s="8">
        <v>336</v>
      </c>
    </row>
    <row r="16" spans="1:6">
      <c r="A16" s="10" t="s">
        <v>8361</v>
      </c>
      <c r="B16" s="8">
        <v>21</v>
      </c>
      <c r="C16" s="8">
        <v>132</v>
      </c>
      <c r="D16" s="8"/>
      <c r="E16" s="8">
        <v>160</v>
      </c>
      <c r="F16" s="8">
        <v>313</v>
      </c>
    </row>
    <row r="17" spans="1:6">
      <c r="A17" s="10" t="s">
        <v>8362</v>
      </c>
      <c r="B17" s="8">
        <v>36</v>
      </c>
      <c r="C17" s="8">
        <v>113</v>
      </c>
      <c r="D17" s="8"/>
      <c r="E17" s="8">
        <v>185</v>
      </c>
      <c r="F17" s="8">
        <v>334</v>
      </c>
    </row>
    <row r="18" spans="1:6">
      <c r="A18" s="10" t="s">
        <v>8351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1509A5B-4078-487A-AD78-150FF31A529A}">
  <ds:schemaRefs/>
</ds:datastoreItem>
</file>

<file path=customXml/itemProps2.xml><?xml version="1.0" encoding="utf-8"?>
<ds:datastoreItem xmlns:ds="http://schemas.openxmlformats.org/officeDocument/2006/customXml" ds:itemID="{582843BD-A00F-4D86-8ACA-239A5E12E480}">
  <ds:schemaRefs/>
</ds:datastoreItem>
</file>

<file path=customXml/itemProps3.xml><?xml version="1.0" encoding="utf-8"?>
<ds:datastoreItem xmlns:ds="http://schemas.openxmlformats.org/officeDocument/2006/customXml" ds:itemID="{09A10183-43DD-4490-8999-E1EB7817148D}">
  <ds:schemaRefs/>
</ds:datastoreItem>
</file>

<file path=customXml/itemProps4.xml><?xml version="1.0" encoding="utf-8"?>
<ds:datastoreItem xmlns:ds="http://schemas.openxmlformats.org/officeDocument/2006/customXml" ds:itemID="{EB32F4DA-960D-46C2-BC74-55C81A17EC48}">
  <ds:schemaRefs/>
</ds:datastoreItem>
</file>

<file path=customXml/itemProps5.xml><?xml version="1.0" encoding="utf-8"?>
<ds:datastoreItem xmlns:ds="http://schemas.openxmlformats.org/officeDocument/2006/customXml" ds:itemID="{3E74CCF1-1E8B-4CBF-88CC-12DD52E4F8E3}">
  <ds:schemaRefs/>
</ds:datastoreItem>
</file>

<file path=customXml/itemProps6.xml><?xml version="1.0" encoding="utf-8"?>
<ds:datastoreItem xmlns:ds="http://schemas.openxmlformats.org/officeDocument/2006/customXml" ds:itemID="{185B1D6C-34C0-4A44-BED9-16AE22D06CCF}">
  <ds:schemaRefs/>
</ds:datastoreItem>
</file>

<file path=customXml/itemProps7.xml><?xml version="1.0" encoding="utf-8"?>
<ds:datastoreItem xmlns:ds="http://schemas.openxmlformats.org/officeDocument/2006/customXml" ds:itemID="{509F73BF-FEB6-4A6B-8CE5-3E5AE11BD932}">
  <ds:schemaRefs/>
</ds:datastoreItem>
</file>

<file path=customXml/itemProps8.xml><?xml version="1.0" encoding="utf-8"?>
<ds:datastoreItem xmlns:ds="http://schemas.openxmlformats.org/officeDocument/2006/customXml" ds:itemID="{1B401D57-DDE4-42E3-9A9B-51B6CF4C939A}">
  <ds:schemaRefs/>
</ds:datastoreItem>
</file>

<file path=customXml/itemProps9.xml><?xml version="1.0" encoding="utf-8"?>
<ds:datastoreItem xmlns:ds="http://schemas.openxmlformats.org/officeDocument/2006/customXml" ds:itemID="{529CC778-7F16-43E8-8770-577EF681486E}">
  <ds:schemaRefs/>
</ds:datastoreItem>
</file>

<file path=customXml/itemProps10.xml><?xml version="1.0" encoding="utf-8"?>
<ds:datastoreItem xmlns:ds="http://schemas.openxmlformats.org/officeDocument/2006/customXml" ds:itemID="{F20FAE4C-261F-47B7-8698-0C5FDACC0A87}">
  <ds:schemaRefs/>
</ds:datastoreItem>
</file>

<file path=customXml/itemProps11.xml><?xml version="1.0" encoding="utf-8"?>
<ds:datastoreItem xmlns:ds="http://schemas.openxmlformats.org/officeDocument/2006/customXml" ds:itemID="{FCABE9C8-F0BB-4BB8-BA45-24FAE99B2425}">
  <ds:schemaRefs/>
</ds:datastoreItem>
</file>

<file path=customXml/itemProps12.xml><?xml version="1.0" encoding="utf-8"?>
<ds:datastoreItem xmlns:ds="http://schemas.openxmlformats.org/officeDocument/2006/customXml" ds:itemID="{4145BBD9-CBB0-493A-BCEC-FD7C974B0EA8}">
  <ds:schemaRefs/>
</ds:datastoreItem>
</file>

<file path=customXml/itemProps13.xml><?xml version="1.0" encoding="utf-8"?>
<ds:datastoreItem xmlns:ds="http://schemas.openxmlformats.org/officeDocument/2006/customXml" ds:itemID="{24D78B5A-66A5-4B9C-BA7D-240DC68B5944}">
  <ds:schemaRefs/>
</ds:datastoreItem>
</file>

<file path=customXml/itemProps14.xml><?xml version="1.0" encoding="utf-8"?>
<ds:datastoreItem xmlns:ds="http://schemas.openxmlformats.org/officeDocument/2006/customXml" ds:itemID="{DB56AEDE-5E21-4F96-B95D-71CCE8A39105}">
  <ds:schemaRefs/>
</ds:datastoreItem>
</file>

<file path=customXml/itemProps15.xml><?xml version="1.0" encoding="utf-8"?>
<ds:datastoreItem xmlns:ds="http://schemas.openxmlformats.org/officeDocument/2006/customXml" ds:itemID="{8211D43C-4FD5-4C33-AD95-D9203FB2D8EE}">
  <ds:schemaRefs/>
</ds:datastoreItem>
</file>

<file path=customXml/itemProps16.xml><?xml version="1.0" encoding="utf-8"?>
<ds:datastoreItem xmlns:ds="http://schemas.openxmlformats.org/officeDocument/2006/customXml" ds:itemID="{B0983933-CA9B-42CA-B20F-FCC67D89C1FC}">
  <ds:schemaRefs/>
</ds:datastoreItem>
</file>

<file path=customXml/itemProps17.xml><?xml version="1.0" encoding="utf-8"?>
<ds:datastoreItem xmlns:ds="http://schemas.openxmlformats.org/officeDocument/2006/customXml" ds:itemID="{C4FC8008-E241-4A83-A02C-13DE56723D26}">
  <ds:schemaRefs/>
</ds:datastoreItem>
</file>

<file path=customXml/itemProps18.xml><?xml version="1.0" encoding="utf-8"?>
<ds:datastoreItem xmlns:ds="http://schemas.openxmlformats.org/officeDocument/2006/customXml" ds:itemID="{B1F0DC57-8F71-42AA-97DF-6573D60EFFC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Sub Chart</vt:lpstr>
      <vt:lpstr>Yearly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2019-01-29T01:02:07Z</dcterms:modified>
</cp:coreProperties>
</file>