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bea\Desktop\CS5103\Project\Final Run\Final v2\"/>
    </mc:Choice>
  </mc:AlternateContent>
  <bookViews>
    <workbookView xWindow="0" yWindow="0" windowWidth="18514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I28" i="1"/>
  <c r="I17" i="1"/>
  <c r="J17" i="1" s="1"/>
  <c r="I24" i="1"/>
  <c r="J24" i="1" s="1"/>
  <c r="I21" i="1" l="1"/>
  <c r="I22" i="1"/>
  <c r="I26" i="1"/>
  <c r="J26" i="1" s="1"/>
  <c r="I18" i="1"/>
  <c r="I16" i="1"/>
  <c r="I20" i="1"/>
  <c r="J20" i="1" s="1"/>
  <c r="I25" i="1"/>
  <c r="J25" i="1" s="1"/>
  <c r="I23" i="1"/>
  <c r="I19" i="1"/>
  <c r="I14" i="1"/>
  <c r="J14" i="1" s="1"/>
  <c r="I13" i="1"/>
  <c r="J13" i="1" s="1"/>
  <c r="I15" i="1"/>
  <c r="I12" i="1"/>
  <c r="J12" i="1" s="1"/>
  <c r="J22" i="1" l="1"/>
  <c r="J19" i="1"/>
  <c r="J16" i="1"/>
  <c r="J15" i="1"/>
  <c r="J23" i="1"/>
  <c r="J18" i="1"/>
  <c r="J21" i="1"/>
</calcChain>
</file>

<file path=xl/sharedStrings.xml><?xml version="1.0" encoding="utf-8"?>
<sst xmlns="http://schemas.openxmlformats.org/spreadsheetml/2006/main" count="30" uniqueCount="30">
  <si>
    <t>Model Performance Comparison</t>
  </si>
  <si>
    <t>Model</t>
  </si>
  <si>
    <t>AUC</t>
  </si>
  <si>
    <t>Optimal Selection Probability</t>
  </si>
  <si>
    <t>Kappa Statistic</t>
  </si>
  <si>
    <t>Test Accuracy</t>
  </si>
  <si>
    <t>C5.0</t>
  </si>
  <si>
    <t>AdaBoost</t>
  </si>
  <si>
    <t>Logistic Regression</t>
  </si>
  <si>
    <t>CART (pruned)</t>
  </si>
  <si>
    <t>Logistic Regression Variable Summary</t>
  </si>
  <si>
    <t>Variable</t>
  </si>
  <si>
    <t>Coefficient</t>
  </si>
  <si>
    <t>Education:  Less Than High School</t>
  </si>
  <si>
    <t>Education:  High School Graduate</t>
  </si>
  <si>
    <t>Education:  Some College</t>
  </si>
  <si>
    <t>Intercept (base includes "Never Used")</t>
  </si>
  <si>
    <t>Likelihood Muliplier</t>
  </si>
  <si>
    <t>Independent Probability</t>
  </si>
  <si>
    <t>Past Month Use of Cigs and No Alcohol</t>
  </si>
  <si>
    <t>Past Month Use of Alcohol and No Cigs</t>
  </si>
  <si>
    <t>Ever Used CPN/Methamphetamine</t>
  </si>
  <si>
    <t>Ever Used Tranquilizers</t>
  </si>
  <si>
    <t>First Used Inhalants Under 21</t>
  </si>
  <si>
    <t>Male</t>
  </si>
  <si>
    <t>Past Month Use of Cocaine in Days (1-2)</t>
  </si>
  <si>
    <t>Past Month Use of Cocaine in Days (3-5)</t>
  </si>
  <si>
    <t>Past Month Use of Cocaine in Days (6-19)</t>
  </si>
  <si>
    <t>Past Month Use of Cocaine in Days (&gt;19)</t>
  </si>
  <si>
    <t>First Used Cocaine Under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</si>
</sst>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topLeftCell="A9" zoomScale="85" zoomScaleNormal="85" workbookViewId="0">
      <selection activeCell="J30" sqref="J30"/>
    </sheetView>
  </sheetViews>
  <sheetFormatPr defaultRowHeight="14.6" x14ac:dyDescent="0.4"/>
  <cols>
    <col min="1" max="1" width="18" customWidth="1"/>
    <col min="2" max="5" width="10.69140625" customWidth="1"/>
    <col min="7" max="7" width="40.4609375" customWidth="1"/>
    <col min="8" max="10" width="12.69140625" customWidth="1"/>
  </cols>
  <sheetData>
    <row r="1" spans="1:10" ht="18.45" x14ac:dyDescent="0.5">
      <c r="A1" s="5" t="s">
        <v>0</v>
      </c>
      <c r="B1" s="5"/>
      <c r="C1" s="5"/>
      <c r="D1" s="5"/>
      <c r="E1" s="5"/>
    </row>
    <row r="2" spans="1:10" s="1" customFormat="1" ht="44.15" thickBot="1" x14ac:dyDescent="0.45">
      <c r="A2" s="2" t="s">
        <v>1</v>
      </c>
      <c r="B2" s="2" t="s">
        <v>2</v>
      </c>
      <c r="C2" s="2" t="s">
        <v>3</v>
      </c>
      <c r="D2" s="2" t="s">
        <v>5</v>
      </c>
      <c r="E2" s="2" t="s">
        <v>4</v>
      </c>
    </row>
    <row r="3" spans="1:10" ht="15" thickTop="1" x14ac:dyDescent="0.4">
      <c r="A3" t="s">
        <v>9</v>
      </c>
      <c r="B3" s="6">
        <v>0.92400000000000004</v>
      </c>
      <c r="C3" s="6">
        <v>0.3</v>
      </c>
      <c r="D3" s="6">
        <v>0.98199999999999998</v>
      </c>
      <c r="E3" s="6">
        <v>0.41099999999999998</v>
      </c>
    </row>
    <row r="4" spans="1:10" x14ac:dyDescent="0.4">
      <c r="A4" t="s">
        <v>6</v>
      </c>
      <c r="B4" s="6">
        <v>0.91800000000000004</v>
      </c>
      <c r="C4" s="6">
        <v>0.35</v>
      </c>
      <c r="D4" s="6">
        <v>0.97399999999999998</v>
      </c>
      <c r="E4" s="6">
        <v>0.40699999999999997</v>
      </c>
    </row>
    <row r="5" spans="1:10" x14ac:dyDescent="0.4">
      <c r="A5" t="s">
        <v>7</v>
      </c>
      <c r="B5" s="6">
        <v>0.92200000000000004</v>
      </c>
      <c r="C5" s="6">
        <v>0.19</v>
      </c>
      <c r="D5" s="6">
        <v>0.98099999999999998</v>
      </c>
      <c r="E5" s="6">
        <v>0.48699999999999999</v>
      </c>
    </row>
    <row r="6" spans="1:10" x14ac:dyDescent="0.4">
      <c r="A6" t="s">
        <v>8</v>
      </c>
      <c r="B6" s="6">
        <v>0.96</v>
      </c>
      <c r="C6" s="6">
        <v>0.14000000000000001</v>
      </c>
      <c r="D6" s="6">
        <v>0.97</v>
      </c>
      <c r="E6" s="6">
        <v>0.38100000000000001</v>
      </c>
    </row>
    <row r="10" spans="1:10" ht="18.45" x14ac:dyDescent="0.5">
      <c r="G10" s="5" t="s">
        <v>10</v>
      </c>
      <c r="H10" s="5"/>
      <c r="I10" s="5"/>
      <c r="J10" s="5"/>
    </row>
    <row r="11" spans="1:10" ht="44.15" thickBot="1" x14ac:dyDescent="0.45">
      <c r="G11" s="2" t="s">
        <v>11</v>
      </c>
      <c r="H11" s="2" t="s">
        <v>12</v>
      </c>
      <c r="I11" s="2" t="s">
        <v>18</v>
      </c>
      <c r="J11" s="2" t="s">
        <v>17</v>
      </c>
    </row>
    <row r="12" spans="1:10" ht="15" thickTop="1" x14ac:dyDescent="0.4">
      <c r="G12" t="s">
        <v>16</v>
      </c>
      <c r="H12" s="3">
        <v>-22.283999999999999</v>
      </c>
      <c r="I12" s="4">
        <f>EXP(H12)/(1+EXP(H12))</f>
        <v>2.0998185363430113E-10</v>
      </c>
      <c r="J12" s="3">
        <f>I12/I$12</f>
        <v>1</v>
      </c>
    </row>
    <row r="13" spans="1:10" x14ac:dyDescent="0.4">
      <c r="G13" t="s">
        <v>28</v>
      </c>
      <c r="H13" s="3">
        <v>2.9409999999999998</v>
      </c>
      <c r="I13" s="4">
        <f>EXP(H13+H$12)/(1+EXP(H13+H$12))</f>
        <v>3.9759584278616097E-9</v>
      </c>
      <c r="J13" s="3">
        <f>I13/I$12</f>
        <v>18.934771548335956</v>
      </c>
    </row>
    <row r="14" spans="1:10" x14ac:dyDescent="0.4">
      <c r="G14" t="s">
        <v>27</v>
      </c>
      <c r="H14" s="3">
        <v>1.452</v>
      </c>
      <c r="I14" s="4">
        <f>EXP(H14+H$12)/(1+EXP(H14+H$12))</f>
        <v>8.9696883245807867E-10</v>
      </c>
      <c r="J14" s="3">
        <f>I14/I$12</f>
        <v>4.2716492731806053</v>
      </c>
    </row>
    <row r="15" spans="1:10" x14ac:dyDescent="0.4">
      <c r="G15" t="s">
        <v>13</v>
      </c>
      <c r="H15" s="3">
        <v>1.089</v>
      </c>
      <c r="I15" s="4">
        <f>EXP(H15+H$12)/(1+EXP(H15+H$12))</f>
        <v>6.2391935129972351E-10</v>
      </c>
      <c r="J15" s="3">
        <f>I15/I$12</f>
        <v>2.971301283902013</v>
      </c>
    </row>
    <row r="16" spans="1:10" x14ac:dyDescent="0.4">
      <c r="G16" t="s">
        <v>22</v>
      </c>
      <c r="H16" s="3">
        <v>1.0820000000000001</v>
      </c>
      <c r="I16" s="4">
        <f>EXP(H16+H$12)/(1+EXP(H16+H$12))</f>
        <v>6.1956716626237114E-10</v>
      </c>
      <c r="J16" s="3">
        <f>I16/I$12</f>
        <v>2.9505748022464502</v>
      </c>
    </row>
    <row r="17" spans="7:10" x14ac:dyDescent="0.4">
      <c r="G17" t="s">
        <v>29</v>
      </c>
      <c r="H17" s="3">
        <v>1.077</v>
      </c>
      <c r="I17" s="4">
        <f>EXP(H17+H$12)/(1+EXP(H17+H$12))</f>
        <v>6.1647706213101005E-10</v>
      </c>
      <c r="J17" s="3">
        <f>I17/I$12</f>
        <v>2.9358587490357633</v>
      </c>
    </row>
    <row r="18" spans="7:10" x14ac:dyDescent="0.4">
      <c r="G18" t="s">
        <v>21</v>
      </c>
      <c r="H18" s="3">
        <v>0.97399999999999998</v>
      </c>
      <c r="I18" s="4">
        <f>EXP(H18+H$12)/(1+EXP(H18+H$12))</f>
        <v>5.5614058631458151E-10</v>
      </c>
      <c r="J18" s="3">
        <f>I18/I$12</f>
        <v>2.6485173679966714</v>
      </c>
    </row>
    <row r="19" spans="7:10" x14ac:dyDescent="0.4">
      <c r="G19" t="s">
        <v>26</v>
      </c>
      <c r="H19" s="3">
        <v>0.94199999999999995</v>
      </c>
      <c r="I19" s="4">
        <f>EXP(H19+H$12)/(1+EXP(H19+H$12))</f>
        <v>5.3862581841649023E-10</v>
      </c>
      <c r="J19" s="3">
        <f>I19/I$12</f>
        <v>2.5651065037007759</v>
      </c>
    </row>
    <row r="20" spans="7:10" x14ac:dyDescent="0.4">
      <c r="G20" t="s">
        <v>23</v>
      </c>
      <c r="H20" s="3">
        <v>0.93400000000000005</v>
      </c>
      <c r="I20" s="4">
        <f>EXP(H20+H$12)/(1+EXP(H20+H$12))</f>
        <v>5.3433400202668358E-10</v>
      </c>
      <c r="J20" s="3">
        <f>I20/I$12</f>
        <v>2.5446675166382025</v>
      </c>
    </row>
    <row r="21" spans="7:10" x14ac:dyDescent="0.4">
      <c r="G21" t="s">
        <v>14</v>
      </c>
      <c r="H21" s="3">
        <v>0.874</v>
      </c>
      <c r="I21" s="4">
        <f>EXP(H21+H$12)/(1+EXP(H21+H$12))</f>
        <v>5.0321681221252213E-10</v>
      </c>
      <c r="J21" s="3">
        <f>I21/I$12</f>
        <v>2.3964776170083311</v>
      </c>
    </row>
    <row r="22" spans="7:10" x14ac:dyDescent="0.4">
      <c r="G22" t="s">
        <v>15</v>
      </c>
      <c r="H22" s="3">
        <v>0.84699999999999998</v>
      </c>
      <c r="I22" s="4">
        <f>EXP(H22+H$12)/(1+EXP(H22+H$12))</f>
        <v>4.8981174109766679E-10</v>
      </c>
      <c r="J22" s="3">
        <f>I22/I$12</f>
        <v>2.3326384286077881</v>
      </c>
    </row>
    <row r="23" spans="7:10" x14ac:dyDescent="0.4">
      <c r="G23" t="s">
        <v>25</v>
      </c>
      <c r="H23" s="3">
        <v>0.77700000000000002</v>
      </c>
      <c r="I23" s="4">
        <f>EXP(H23+H$12)/(1+EXP(H23+H$12))</f>
        <v>4.5669744033195999E-10</v>
      </c>
      <c r="J23" s="3">
        <f>I23/I$12</f>
        <v>2.1749376549810453</v>
      </c>
    </row>
    <row r="24" spans="7:10" x14ac:dyDescent="0.4">
      <c r="G24" t="s">
        <v>19</v>
      </c>
      <c r="H24" s="3">
        <v>0.74099999999999999</v>
      </c>
      <c r="I24" s="4">
        <f>EXP(H24+H$12)/(1+EXP(H24+H$12))</f>
        <v>4.4054875288192663E-10</v>
      </c>
      <c r="J24" s="3">
        <f>I24/I$12</f>
        <v>2.0980324978422886</v>
      </c>
    </row>
    <row r="25" spans="7:10" x14ac:dyDescent="0.4">
      <c r="G25" t="s">
        <v>24</v>
      </c>
      <c r="H25" s="3">
        <v>0.45</v>
      </c>
      <c r="I25" s="4">
        <f>EXP(H25+H$12)/(1+EXP(H25+H$12))</f>
        <v>3.2931709974718818E-10</v>
      </c>
      <c r="J25" s="3">
        <f>I25/I$12</f>
        <v>1.5683121853030129</v>
      </c>
    </row>
    <row r="26" spans="7:10" x14ac:dyDescent="0.4">
      <c r="G26" t="s">
        <v>20</v>
      </c>
      <c r="H26" s="3">
        <v>-0.57599999999999996</v>
      </c>
      <c r="I26" s="4">
        <f>EXP(H26+H$12)/(1+EXP(H26+H$12))</f>
        <v>1.1803971265980005E-10</v>
      </c>
      <c r="J26" s="3">
        <f>I26/I$12</f>
        <v>0.56214244524850665</v>
      </c>
    </row>
    <row r="28" spans="7:10" x14ac:dyDescent="0.4">
      <c r="I28" s="4">
        <f>EXP(H15+H17+H$12)/(1+EXP(H15+H17+H$12))</f>
        <v>1.8317390847382005E-9</v>
      </c>
      <c r="J28" s="3">
        <f>I28/I$12</f>
        <v>8.7233208633747417</v>
      </c>
    </row>
    <row r="29" spans="7:10" x14ac:dyDescent="0.4">
      <c r="J29" s="3">
        <f>J28/J15</f>
        <v>2.9358587466831985</v>
      </c>
    </row>
  </sheetData>
  <sortState ref="G13:J26">
    <sortCondition descending="1" ref="J13:J26"/>
  </sortState>
  <mergeCells count="2">
    <mergeCell ref="A1:E1"/>
    <mergeCell ref="G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Beattie</dc:creator>
  <cp:lastModifiedBy>Matthew Beattie</cp:lastModifiedBy>
  <dcterms:created xsi:type="dcterms:W3CDTF">2016-12-04T21:09:46Z</dcterms:created>
  <dcterms:modified xsi:type="dcterms:W3CDTF">2016-12-17T05:35:20Z</dcterms:modified>
</cp:coreProperties>
</file>